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iotr.kasprowicz\Desktop\dokumenty\postępowania\2023\Leki\dokumenty do przetargu\"/>
    </mc:Choice>
  </mc:AlternateContent>
  <xr:revisionPtr revIDLastSave="0" documentId="8_{2217E901-706A-4036-9BF6-38D2CF1DB8A8}" xr6:coauthVersionLast="47" xr6:coauthVersionMax="47" xr10:uidLastSave="{00000000-0000-0000-0000-000000000000}"/>
  <bookViews>
    <workbookView xWindow="-110" yWindow="-110" windowWidth="19420" windowHeight="10420" tabRatio="844" xr2:uid="{00000000-000D-0000-FFFF-FFFF00000000}"/>
  </bookViews>
  <sheets>
    <sheet name="Zestawienie podstawowe" sheetId="1" r:id="rId1"/>
    <sheet name="Cena netto" sheetId="2" state="hidden" r:id="rId2"/>
    <sheet name="Brak oferty" sheetId="3" state="hidden" r:id="rId3"/>
    <sheet name="AquaMed" sheetId="11" state="hidden" r:id="rId4"/>
    <sheet name="AspenPharma" sheetId="12" state="hidden" r:id="rId5"/>
    <sheet name="BBraun(Aesculap)" sheetId="13" state="hidden" r:id="rId6"/>
    <sheet name="Bialmed" sheetId="15" state="hidden" r:id="rId7"/>
    <sheet name="Biameditek" sheetId="14" state="hidden" r:id="rId8"/>
    <sheet name="Delfarma" sheetId="16" state="hidden" r:id="rId9"/>
    <sheet name="FARMACOL" sheetId="17" state="hidden" r:id="rId10"/>
    <sheet name="GenesisPharm" sheetId="4" state="hidden" r:id="rId11"/>
    <sheet name="InPharm" sheetId="5" state="hidden" r:id="rId12"/>
    <sheet name="MEDAN" sheetId="6" state="hidden" r:id="rId13"/>
    <sheet name="Molnlycke" sheetId="7" state="hidden" r:id="rId14"/>
    <sheet name="NEUCA" sheetId="8" state="hidden" r:id="rId15"/>
    <sheet name="Optifarma" sheetId="9" state="hidden" r:id="rId16"/>
    <sheet name="Optotech" sheetId="18" state="hidden" r:id="rId17"/>
    <sheet name="Polymed Polska" sheetId="19" state="hidden" r:id="rId18"/>
    <sheet name="SALUSINT" sheetId="20" state="hidden" r:id="rId19"/>
    <sheet name="SANDOZ (LEK S.A.)" sheetId="10" state="hidden" r:id="rId20"/>
    <sheet name="Sanofi-Aventis" sheetId="21" state="hidden" r:id="rId21"/>
    <sheet name="Servier" sheetId="22" state="hidden" r:id="rId22"/>
    <sheet name="URTICA" sheetId="23" state="hidden" r:id="rId23"/>
  </sheets>
  <definedNames>
    <definedName name="_xlnm._FilterDatabase" localSheetId="1" hidden="1">'Cena netto'!$A$7:$V$1520</definedName>
    <definedName name="_xlnm._FilterDatabase" localSheetId="9" hidden="1">FARMACOL!$B$2:$AA$2</definedName>
    <definedName name="_xlnm._FilterDatabase" localSheetId="0" hidden="1">'Zestawienie podstawowe'!$A$6:$Q$1640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1" l="1"/>
  <c r="R4" i="11"/>
  <c r="R427" i="8" l="1"/>
  <c r="R132" i="20"/>
  <c r="R460" i="20"/>
  <c r="R145" i="8" l="1"/>
  <c r="R832" i="17"/>
  <c r="R133" i="17" l="1"/>
  <c r="R44" i="8" l="1"/>
  <c r="R61" i="20"/>
  <c r="R400" i="20"/>
  <c r="R69" i="17"/>
  <c r="R544" i="8" l="1"/>
  <c r="R9" i="19" l="1"/>
  <c r="R8" i="19"/>
  <c r="R7" i="9"/>
  <c r="R312" i="8"/>
  <c r="R313" i="8"/>
  <c r="R314" i="8"/>
  <c r="R315" i="8"/>
  <c r="R316" i="8"/>
  <c r="R317" i="8"/>
  <c r="R311" i="8"/>
  <c r="R6" i="7"/>
  <c r="R5" i="7"/>
  <c r="R4" i="7"/>
  <c r="R3" i="7"/>
  <c r="T33" i="16"/>
  <c r="T31" i="16"/>
  <c r="W25" i="16"/>
  <c r="S25" i="16"/>
  <c r="W24" i="16"/>
  <c r="S24" i="16"/>
  <c r="R3" i="14"/>
  <c r="T12" i="14" s="1"/>
  <c r="R17" i="13"/>
  <c r="T24" i="12"/>
  <c r="T23" i="12"/>
  <c r="T22" i="12" s="1"/>
  <c r="T12" i="11"/>
  <c r="W3" i="11"/>
  <c r="S3" i="11"/>
  <c r="R3" i="11"/>
  <c r="T17" i="7" l="1"/>
  <c r="T32" i="16"/>
  <c r="U30" i="16"/>
  <c r="T18" i="7"/>
  <c r="T16" i="7" s="1"/>
  <c r="T11" i="11"/>
  <c r="T10" i="11" s="1"/>
  <c r="T30" i="16"/>
  <c r="T11" i="14"/>
  <c r="T10" i="14" s="1"/>
  <c r="V1520" i="2" l="1"/>
  <c r="V1519" i="2"/>
  <c r="V1518" i="2"/>
  <c r="V1517" i="2"/>
  <c r="V1516" i="2"/>
  <c r="V1515" i="2"/>
  <c r="V1514" i="2"/>
  <c r="R1514" i="2"/>
  <c r="J1514" i="2"/>
  <c r="V1513" i="2"/>
  <c r="J1513" i="2"/>
  <c r="V1512" i="2"/>
  <c r="J1512" i="2"/>
  <c r="V1511" i="2"/>
  <c r="R1511" i="2"/>
  <c r="J1511" i="2"/>
  <c r="V1510" i="2"/>
  <c r="R1510" i="2"/>
  <c r="J1510" i="2"/>
  <c r="V1509" i="2"/>
  <c r="R1509" i="2"/>
  <c r="J1509" i="2"/>
  <c r="V1508" i="2"/>
  <c r="R1508" i="2"/>
  <c r="J1508" i="2"/>
  <c r="V1507" i="2"/>
  <c r="R1507" i="2"/>
  <c r="L1507" i="2"/>
  <c r="J1507" i="2"/>
  <c r="V1506" i="2"/>
  <c r="R1506" i="2"/>
  <c r="L1506" i="2"/>
  <c r="J1506" i="2"/>
  <c r="V1505" i="2"/>
  <c r="R1505" i="2"/>
  <c r="L1505" i="2"/>
  <c r="J1505" i="2"/>
  <c r="V1504" i="2"/>
  <c r="R1504" i="2"/>
  <c r="J1504" i="2"/>
  <c r="V1503" i="2"/>
  <c r="R1503" i="2"/>
  <c r="J1503" i="2"/>
  <c r="V1502" i="2"/>
  <c r="R1502" i="2"/>
  <c r="J1502" i="2"/>
  <c r="V1501" i="2"/>
  <c r="R1501" i="2"/>
  <c r="J1501" i="2"/>
  <c r="V1500" i="2"/>
  <c r="V1499" i="2"/>
  <c r="R1499" i="2"/>
  <c r="J1499" i="2"/>
  <c r="V1498" i="2"/>
  <c r="R1498" i="2"/>
  <c r="J1498" i="2"/>
  <c r="V1497" i="2"/>
  <c r="R1497" i="2"/>
  <c r="J1497" i="2"/>
  <c r="V1496" i="2"/>
  <c r="R1496" i="2"/>
  <c r="J1496" i="2"/>
  <c r="V1495" i="2"/>
  <c r="V1494" i="2"/>
  <c r="G1494" i="2"/>
  <c r="D1494" i="2"/>
  <c r="V1493" i="2"/>
  <c r="V1492" i="2"/>
  <c r="B1492" i="2"/>
  <c r="V1491" i="2"/>
  <c r="R1491" i="2"/>
  <c r="J1491" i="2"/>
  <c r="V1490" i="2"/>
  <c r="T1490" i="2"/>
  <c r="J1490" i="2"/>
  <c r="V1489" i="2"/>
  <c r="T1489" i="2"/>
  <c r="J1489" i="2"/>
  <c r="V1488" i="2"/>
  <c r="T1488" i="2"/>
  <c r="J1488" i="2"/>
  <c r="V1487" i="2"/>
  <c r="T1487" i="2"/>
  <c r="J1487" i="2"/>
  <c r="V1486" i="2"/>
  <c r="R1486" i="2"/>
  <c r="J1486" i="2"/>
  <c r="V1485" i="2"/>
  <c r="G1485" i="2"/>
  <c r="V1484" i="2"/>
  <c r="R1484" i="2"/>
  <c r="J1484" i="2"/>
  <c r="V1483" i="2"/>
  <c r="R1483" i="2"/>
  <c r="J1483" i="2"/>
  <c r="V1482" i="2"/>
  <c r="V1481" i="2"/>
  <c r="V1480" i="2"/>
  <c r="R1480" i="2"/>
  <c r="J1480" i="2"/>
  <c r="V1479" i="2"/>
  <c r="R1479" i="2"/>
  <c r="J1479" i="2"/>
  <c r="V1478" i="2"/>
  <c r="G1478" i="2"/>
  <c r="V1477" i="2"/>
  <c r="V1476" i="2"/>
  <c r="T1476" i="2"/>
  <c r="R1476" i="2"/>
  <c r="V1475" i="2"/>
  <c r="R1475" i="2"/>
  <c r="J1475" i="2"/>
  <c r="V1474" i="2"/>
  <c r="R1474" i="2"/>
  <c r="J1474" i="2"/>
  <c r="V1473" i="2"/>
  <c r="J1473" i="2"/>
  <c r="V1472" i="2"/>
  <c r="R1472" i="2"/>
  <c r="J1472" i="2"/>
  <c r="V1471" i="2"/>
  <c r="R1471" i="2"/>
  <c r="L1471" i="2"/>
  <c r="V1470" i="2"/>
  <c r="J1470" i="2"/>
  <c r="V1469" i="2"/>
  <c r="V1468" i="2"/>
  <c r="R1468" i="2"/>
  <c r="J1468" i="2"/>
  <c r="V1467" i="2"/>
  <c r="R1467" i="2"/>
  <c r="J1467" i="2"/>
  <c r="V1466" i="2"/>
  <c r="J1466" i="2"/>
  <c r="V1465" i="2"/>
  <c r="R1465" i="2"/>
  <c r="J1465" i="2"/>
  <c r="V1464" i="2"/>
  <c r="R1464" i="2"/>
  <c r="J1464" i="2"/>
  <c r="V1463" i="2"/>
  <c r="L1463" i="2"/>
  <c r="E1463" i="2"/>
  <c r="V1462" i="2"/>
  <c r="R1462" i="2"/>
  <c r="V1461" i="2"/>
  <c r="R1461" i="2"/>
  <c r="J1461" i="2"/>
  <c r="V1460" i="2"/>
  <c r="R1460" i="2"/>
  <c r="J1460" i="2"/>
  <c r="V1459" i="2"/>
  <c r="V1458" i="2"/>
  <c r="V1457" i="2"/>
  <c r="R1457" i="2"/>
  <c r="J1457" i="2"/>
  <c r="V1456" i="2"/>
  <c r="U1456" i="2"/>
  <c r="V1455" i="2"/>
  <c r="R1455" i="2"/>
  <c r="J1455" i="2"/>
  <c r="V1454" i="2"/>
  <c r="R1454" i="2"/>
  <c r="J1454" i="2"/>
  <c r="V1453" i="2"/>
  <c r="R1453" i="2"/>
  <c r="J1453" i="2"/>
  <c r="V1452" i="2"/>
  <c r="R1452" i="2"/>
  <c r="J1452" i="2"/>
  <c r="V1451" i="2"/>
  <c r="V1450" i="2"/>
  <c r="V1449" i="2"/>
  <c r="V1448" i="2"/>
  <c r="R1448" i="2"/>
  <c r="E1448" i="2"/>
  <c r="V1447" i="2"/>
  <c r="R1447" i="2"/>
  <c r="J1447" i="2"/>
  <c r="V1446" i="2"/>
  <c r="R1446" i="2"/>
  <c r="J1446" i="2"/>
  <c r="V1445" i="2"/>
  <c r="R1445" i="2"/>
  <c r="J1445" i="2"/>
  <c r="V1444" i="2"/>
  <c r="R1444" i="2"/>
  <c r="J1444" i="2"/>
  <c r="V1443" i="2"/>
  <c r="V1442" i="2"/>
  <c r="R1442" i="2"/>
  <c r="J1442" i="2"/>
  <c r="V1441" i="2"/>
  <c r="R1441" i="2"/>
  <c r="J1441" i="2"/>
  <c r="V1440" i="2"/>
  <c r="R1440" i="2"/>
  <c r="J1440" i="2"/>
  <c r="V1438" i="2"/>
  <c r="V1437" i="2"/>
  <c r="J1437" i="2"/>
  <c r="V1436" i="2"/>
  <c r="R1436" i="2"/>
  <c r="J1436" i="2"/>
  <c r="V1435" i="2"/>
  <c r="R1435" i="2"/>
  <c r="J1435" i="2"/>
  <c r="V1434" i="2"/>
  <c r="J1434" i="2"/>
  <c r="V1433" i="2"/>
  <c r="J1433" i="2"/>
  <c r="V1432" i="2"/>
  <c r="R1432" i="2"/>
  <c r="J1432" i="2"/>
  <c r="V1431" i="2"/>
  <c r="R1431" i="2"/>
  <c r="J1431" i="2"/>
  <c r="V1430" i="2"/>
  <c r="J1430" i="2"/>
  <c r="V1429" i="2"/>
  <c r="J1429" i="2"/>
  <c r="V1428" i="2"/>
  <c r="J1428" i="2"/>
  <c r="V1427" i="2"/>
  <c r="R1427" i="2"/>
  <c r="J1427" i="2"/>
  <c r="V1426" i="2"/>
  <c r="J1426" i="2"/>
  <c r="V1425" i="2"/>
  <c r="R1425" i="2"/>
  <c r="J1425" i="2"/>
  <c r="V1424" i="2"/>
  <c r="V1423" i="2"/>
  <c r="R1423" i="2"/>
  <c r="J1423" i="2"/>
  <c r="V1422" i="2"/>
  <c r="J1422" i="2"/>
  <c r="V1421" i="2"/>
  <c r="R1421" i="2"/>
  <c r="L1421" i="2"/>
  <c r="J1421" i="2"/>
  <c r="V1420" i="2"/>
  <c r="R1420" i="2"/>
  <c r="L1420" i="2"/>
  <c r="J1420" i="2"/>
  <c r="V1419" i="2"/>
  <c r="J1419" i="2"/>
  <c r="V1418" i="2"/>
  <c r="V1417" i="2"/>
  <c r="R1417" i="2"/>
  <c r="L1417" i="2"/>
  <c r="J1417" i="2"/>
  <c r="V1416" i="2"/>
  <c r="R1416" i="2"/>
  <c r="J1416" i="2"/>
  <c r="V1415" i="2"/>
  <c r="V1414" i="2"/>
  <c r="J1414" i="2"/>
  <c r="V1413" i="2"/>
  <c r="R1413" i="2"/>
  <c r="J1413" i="2"/>
  <c r="V1412" i="2"/>
  <c r="R1412" i="2"/>
  <c r="J1412" i="2"/>
  <c r="V1411" i="2"/>
  <c r="R1411" i="2"/>
  <c r="J1411" i="2"/>
  <c r="V1410" i="2"/>
  <c r="R1410" i="2"/>
  <c r="J1410" i="2"/>
  <c r="V1409" i="2"/>
  <c r="V1408" i="2"/>
  <c r="R1408" i="2"/>
  <c r="J1408" i="2"/>
  <c r="V1407" i="2"/>
  <c r="R1407" i="2"/>
  <c r="J1407" i="2"/>
  <c r="V1406" i="2"/>
  <c r="V1405" i="2"/>
  <c r="R1405" i="2"/>
  <c r="J1405" i="2"/>
  <c r="V1404" i="2"/>
  <c r="R1404" i="2"/>
  <c r="J1404" i="2"/>
  <c r="V1403" i="2"/>
  <c r="R1403" i="2"/>
  <c r="J1403" i="2"/>
  <c r="V1402" i="2"/>
  <c r="R1402" i="2"/>
  <c r="J1402" i="2"/>
  <c r="V1401" i="2"/>
  <c r="R1401" i="2"/>
  <c r="J1401" i="2"/>
  <c r="V1400" i="2"/>
  <c r="R1400" i="2"/>
  <c r="J1400" i="2"/>
  <c r="V1399" i="2"/>
  <c r="R1399" i="2"/>
  <c r="J1399" i="2"/>
  <c r="V1398" i="2"/>
  <c r="R1398" i="2"/>
  <c r="J1398" i="2"/>
  <c r="V1397" i="2"/>
  <c r="R1397" i="2"/>
  <c r="J1397" i="2"/>
  <c r="V1396" i="2"/>
  <c r="R1396" i="2"/>
  <c r="J1396" i="2"/>
  <c r="V1395" i="2"/>
  <c r="J1395" i="2"/>
  <c r="V1394" i="2"/>
  <c r="R1394" i="2"/>
  <c r="J1394" i="2"/>
  <c r="V1393" i="2"/>
  <c r="R1393" i="2"/>
  <c r="J1393" i="2"/>
  <c r="G1393" i="2"/>
  <c r="V1392" i="2"/>
  <c r="V1391" i="2"/>
  <c r="R1391" i="2"/>
  <c r="V1390" i="2"/>
  <c r="R1390" i="2"/>
  <c r="J1390" i="2"/>
  <c r="V1389" i="2"/>
  <c r="R1389" i="2"/>
  <c r="V1388" i="2"/>
  <c r="R1388" i="2"/>
  <c r="J1388" i="2"/>
  <c r="V1387" i="2"/>
  <c r="R1387" i="2"/>
  <c r="J1387" i="2"/>
  <c r="V1386" i="2"/>
  <c r="R1386" i="2"/>
  <c r="J1386" i="2"/>
  <c r="V1385" i="2"/>
  <c r="R1385" i="2"/>
  <c r="J1385" i="2"/>
  <c r="V1384" i="2"/>
  <c r="R1384" i="2"/>
  <c r="J1384" i="2"/>
  <c r="V1383" i="2"/>
  <c r="J1383" i="2"/>
  <c r="V1382" i="2"/>
  <c r="R1382" i="2"/>
  <c r="J1382" i="2"/>
  <c r="V1381" i="2"/>
  <c r="R1381" i="2"/>
  <c r="J1381" i="2"/>
  <c r="V1380" i="2"/>
  <c r="R1380" i="2"/>
  <c r="J1380" i="2"/>
  <c r="V1379" i="2"/>
  <c r="R1379" i="2"/>
  <c r="J1379" i="2"/>
  <c r="V1378" i="2"/>
  <c r="R1378" i="2"/>
  <c r="L1378" i="2"/>
  <c r="J1378" i="2"/>
  <c r="V1377" i="2"/>
  <c r="R1377" i="2"/>
  <c r="J1377" i="2"/>
  <c r="V1376" i="2"/>
  <c r="J1376" i="2"/>
  <c r="V1375" i="2"/>
  <c r="R1375" i="2"/>
  <c r="J1375" i="2"/>
  <c r="V1374" i="2"/>
  <c r="R1374" i="2"/>
  <c r="J1374" i="2"/>
  <c r="V1373" i="2"/>
  <c r="V1372" i="2"/>
  <c r="V1371" i="2"/>
  <c r="J1371" i="2"/>
  <c r="V1370" i="2"/>
  <c r="J1370" i="2"/>
  <c r="V1369" i="2"/>
  <c r="J1369" i="2"/>
  <c r="V1368" i="2"/>
  <c r="J1368" i="2"/>
  <c r="V1367" i="2"/>
  <c r="R1367" i="2"/>
  <c r="J1367" i="2"/>
  <c r="V1366" i="2"/>
  <c r="G1366" i="2"/>
  <c r="V1365" i="2"/>
  <c r="J1365" i="2"/>
  <c r="V1364" i="2"/>
  <c r="J1364" i="2"/>
  <c r="V1363" i="2"/>
  <c r="J1363" i="2"/>
  <c r="V1362" i="2"/>
  <c r="J1362" i="2"/>
  <c r="V1361" i="2"/>
  <c r="J1361" i="2"/>
  <c r="V1360" i="2"/>
  <c r="J1360" i="2"/>
  <c r="V1359" i="2"/>
  <c r="R1359" i="2"/>
  <c r="J1359" i="2"/>
  <c r="V1358" i="2"/>
  <c r="R1358" i="2"/>
  <c r="J1358" i="2"/>
  <c r="V1357" i="2"/>
  <c r="R1357" i="2"/>
  <c r="J1357" i="2"/>
  <c r="V1356" i="2"/>
  <c r="R1356" i="2"/>
  <c r="V1355" i="2"/>
  <c r="R1355" i="2"/>
  <c r="J1355" i="2"/>
  <c r="V1354" i="2"/>
  <c r="U1354" i="2"/>
  <c r="V1353" i="2"/>
  <c r="R1353" i="2"/>
  <c r="J1353" i="2"/>
  <c r="V1352" i="2"/>
  <c r="R1352" i="2"/>
  <c r="J1352" i="2"/>
  <c r="V1351" i="2"/>
  <c r="R1351" i="2"/>
  <c r="J1351" i="2"/>
  <c r="V1350" i="2"/>
  <c r="P1350" i="2"/>
  <c r="V1349" i="2"/>
  <c r="P1349" i="2"/>
  <c r="V1348" i="2"/>
  <c r="V1347" i="2"/>
  <c r="P1347" i="2"/>
  <c r="V1346" i="2"/>
  <c r="P1346" i="2"/>
  <c r="V1345" i="2"/>
  <c r="P1345" i="2"/>
  <c r="V1344" i="2"/>
  <c r="P1344" i="2"/>
  <c r="V1343" i="2"/>
  <c r="R1343" i="2"/>
  <c r="J1343" i="2"/>
  <c r="V1342" i="2"/>
  <c r="R1342" i="2"/>
  <c r="L1342" i="2"/>
  <c r="J1342" i="2"/>
  <c r="V1341" i="2"/>
  <c r="R1341" i="2"/>
  <c r="J1341" i="2"/>
  <c r="V1340" i="2"/>
  <c r="R1340" i="2"/>
  <c r="J1340" i="2"/>
  <c r="V1339" i="2"/>
  <c r="R1339" i="2"/>
  <c r="J1339" i="2"/>
  <c r="V1338" i="2"/>
  <c r="U1338" i="2"/>
  <c r="V1337" i="2"/>
  <c r="J1337" i="2"/>
  <c r="V1336" i="2"/>
  <c r="J1336" i="2"/>
  <c r="V1335" i="2"/>
  <c r="J1335" i="2"/>
  <c r="V1334" i="2"/>
  <c r="R1334" i="2"/>
  <c r="J1334" i="2"/>
  <c r="V1333" i="2"/>
  <c r="R1333" i="2"/>
  <c r="J1333" i="2"/>
  <c r="V1332" i="2"/>
  <c r="R1332" i="2"/>
  <c r="J1332" i="2"/>
  <c r="V1331" i="2"/>
  <c r="R1331" i="2"/>
  <c r="J1331" i="2"/>
  <c r="V1330" i="2"/>
  <c r="V1329" i="2"/>
  <c r="R1329" i="2"/>
  <c r="J1329" i="2"/>
  <c r="V1328" i="2"/>
  <c r="R1328" i="2"/>
  <c r="J1328" i="2"/>
  <c r="V1327" i="2"/>
  <c r="R1327" i="2"/>
  <c r="J1327" i="2"/>
  <c r="V1326" i="2"/>
  <c r="R1326" i="2"/>
  <c r="J1326" i="2"/>
  <c r="V1325" i="2"/>
  <c r="R1325" i="2"/>
  <c r="J1325" i="2"/>
  <c r="V1324" i="2"/>
  <c r="R1324" i="2"/>
  <c r="J1324" i="2"/>
  <c r="V1323" i="2"/>
  <c r="J1323" i="2"/>
  <c r="V1322" i="2"/>
  <c r="J1322" i="2"/>
  <c r="V1321" i="2"/>
  <c r="J1321" i="2"/>
  <c r="V1320" i="2"/>
  <c r="U1320" i="2"/>
  <c r="R1320" i="2"/>
  <c r="J1320" i="2"/>
  <c r="V1319" i="2"/>
  <c r="U1319" i="2"/>
  <c r="R1319" i="2"/>
  <c r="J1319" i="2"/>
  <c r="V1318" i="2"/>
  <c r="R1318" i="2"/>
  <c r="J1318" i="2"/>
  <c r="V1317" i="2"/>
  <c r="R1317" i="2"/>
  <c r="J1317" i="2"/>
  <c r="V1316" i="2"/>
  <c r="J1316" i="2"/>
  <c r="V1315" i="2"/>
  <c r="R1315" i="2"/>
  <c r="J1315" i="2"/>
  <c r="V1314" i="2"/>
  <c r="R1314" i="2"/>
  <c r="J1314" i="2"/>
  <c r="V1313" i="2"/>
  <c r="J1313" i="2"/>
  <c r="V1312" i="2"/>
  <c r="J1312" i="2"/>
  <c r="V1311" i="2"/>
  <c r="J1311" i="2"/>
  <c r="V1310" i="2"/>
  <c r="J1310" i="2"/>
  <c r="V1309" i="2"/>
  <c r="J1309" i="2"/>
  <c r="V1308" i="2"/>
  <c r="J1308" i="2"/>
  <c r="V1307" i="2"/>
  <c r="R1307" i="2"/>
  <c r="J1307" i="2"/>
  <c r="V1306" i="2"/>
  <c r="R1306" i="2"/>
  <c r="J1306" i="2"/>
  <c r="V1305" i="2"/>
  <c r="R1305" i="2"/>
  <c r="Q1305" i="2"/>
  <c r="J1305" i="2"/>
  <c r="V1304" i="2"/>
  <c r="R1304" i="2"/>
  <c r="J1304" i="2"/>
  <c r="V1303" i="2"/>
  <c r="T1303" i="2"/>
  <c r="J1303" i="2"/>
  <c r="V1302" i="2"/>
  <c r="R1302" i="2"/>
  <c r="J1302" i="2"/>
  <c r="V1301" i="2"/>
  <c r="R1301" i="2"/>
  <c r="J1301" i="2"/>
  <c r="V1300" i="2"/>
  <c r="R1300" i="2"/>
  <c r="V1299" i="2"/>
  <c r="R1299" i="2"/>
  <c r="J1299" i="2"/>
  <c r="V1298" i="2"/>
  <c r="R1298" i="2"/>
  <c r="J1298" i="2"/>
  <c r="V1297" i="2"/>
  <c r="R1297" i="2"/>
  <c r="J1297" i="2"/>
  <c r="V1296" i="2"/>
  <c r="R1296" i="2"/>
  <c r="J1296" i="2"/>
  <c r="V1295" i="2"/>
  <c r="R1295" i="2"/>
  <c r="J1295" i="2"/>
  <c r="V1294" i="2"/>
  <c r="V1293" i="2"/>
  <c r="R1293" i="2"/>
  <c r="V1292" i="2"/>
  <c r="R1292" i="2"/>
  <c r="J1292" i="2"/>
  <c r="V1291" i="2"/>
  <c r="R1291" i="2"/>
  <c r="J1291" i="2"/>
  <c r="V1290" i="2"/>
  <c r="R1290" i="2"/>
  <c r="J1290" i="2"/>
  <c r="V1289" i="2"/>
  <c r="J1289" i="2"/>
  <c r="V1288" i="2"/>
  <c r="R1288" i="2"/>
  <c r="J1288" i="2"/>
  <c r="V1287" i="2"/>
  <c r="R1287" i="2"/>
  <c r="J1287" i="2"/>
  <c r="R1286" i="2"/>
  <c r="V1285" i="2"/>
  <c r="R1285" i="2"/>
  <c r="J1285" i="2"/>
  <c r="V1284" i="2"/>
  <c r="R1284" i="2"/>
  <c r="J1284" i="2"/>
  <c r="V1283" i="2"/>
  <c r="R1283" i="2"/>
  <c r="J1283" i="2"/>
  <c r="V1282" i="2"/>
  <c r="R1282" i="2"/>
  <c r="J1282" i="2"/>
  <c r="V1281" i="2"/>
  <c r="R1281" i="2"/>
  <c r="J1281" i="2"/>
  <c r="V1280" i="2"/>
  <c r="R1280" i="2"/>
  <c r="J1280" i="2"/>
  <c r="V1279" i="2"/>
  <c r="R1279" i="2"/>
  <c r="V1278" i="2"/>
  <c r="R1278" i="2"/>
  <c r="V1277" i="2"/>
  <c r="R1277" i="2"/>
  <c r="J1277" i="2"/>
  <c r="V1276" i="2"/>
  <c r="R1276" i="2"/>
  <c r="J1276" i="2"/>
  <c r="V1275" i="2"/>
  <c r="V1274" i="2"/>
  <c r="J1274" i="2"/>
  <c r="V1273" i="2"/>
  <c r="R1273" i="2"/>
  <c r="J1273" i="2"/>
  <c r="V1272" i="2"/>
  <c r="R1272" i="2"/>
  <c r="J1272" i="2"/>
  <c r="V1271" i="2"/>
  <c r="R1271" i="2"/>
  <c r="J1271" i="2"/>
  <c r="V1270" i="2"/>
  <c r="R1270" i="2"/>
  <c r="J1270" i="2"/>
  <c r="V1269" i="2"/>
  <c r="R1269" i="2"/>
  <c r="J1269" i="2"/>
  <c r="V1268" i="2"/>
  <c r="R1268" i="2"/>
  <c r="J1268" i="2"/>
  <c r="V1267" i="2"/>
  <c r="J1267" i="2"/>
  <c r="V1266" i="2"/>
  <c r="J1266" i="2"/>
  <c r="V1265" i="2"/>
  <c r="J1265" i="2"/>
  <c r="V1264" i="2"/>
  <c r="R1264" i="2"/>
  <c r="J1264" i="2"/>
  <c r="V1263" i="2"/>
  <c r="R1263" i="2"/>
  <c r="J1263" i="2"/>
  <c r="V1262" i="2"/>
  <c r="R1262" i="2"/>
  <c r="J1262" i="2"/>
  <c r="V1261" i="2"/>
  <c r="V1260" i="2"/>
  <c r="V1259" i="2"/>
  <c r="R1259" i="2"/>
  <c r="J1259" i="2"/>
  <c r="G1259" i="2"/>
  <c r="V1258" i="2"/>
  <c r="J1258" i="2"/>
  <c r="V1257" i="2"/>
  <c r="J1257" i="2"/>
  <c r="V1256" i="2"/>
  <c r="R1256" i="2"/>
  <c r="J1256" i="2"/>
  <c r="V1255" i="2"/>
  <c r="R1255" i="2"/>
  <c r="J1255" i="2"/>
  <c r="V1254" i="2"/>
  <c r="R1254" i="2"/>
  <c r="J1254" i="2"/>
  <c r="V1253" i="2"/>
  <c r="V1252" i="2"/>
  <c r="J1252" i="2"/>
  <c r="V1251" i="2"/>
  <c r="V1250" i="2"/>
  <c r="J1250" i="2"/>
  <c r="V1249" i="2"/>
  <c r="R1249" i="2"/>
  <c r="J1249" i="2"/>
  <c r="V1248" i="2"/>
  <c r="R1248" i="2"/>
  <c r="J1248" i="2"/>
  <c r="V1247" i="2"/>
  <c r="R1247" i="2"/>
  <c r="J1247" i="2"/>
  <c r="V1246" i="2"/>
  <c r="R1246" i="2"/>
  <c r="V1245" i="2"/>
  <c r="J1245" i="2"/>
  <c r="V1244" i="2"/>
  <c r="R1244" i="2"/>
  <c r="J1244" i="2"/>
  <c r="V1243" i="2"/>
  <c r="R1243" i="2"/>
  <c r="V1242" i="2"/>
  <c r="R1242" i="2"/>
  <c r="J1242" i="2"/>
  <c r="V1241" i="2"/>
  <c r="R1241" i="2"/>
  <c r="J1241" i="2"/>
  <c r="V1240" i="2"/>
  <c r="R1240" i="2"/>
  <c r="J1240" i="2"/>
  <c r="V1239" i="2"/>
  <c r="R1239" i="2"/>
  <c r="J1239" i="2"/>
  <c r="V1238" i="2"/>
  <c r="R1238" i="2"/>
  <c r="J1238" i="2"/>
  <c r="V1237" i="2"/>
  <c r="R1237" i="2"/>
  <c r="J1237" i="2"/>
  <c r="V1236" i="2"/>
  <c r="J1236" i="2"/>
  <c r="V1235" i="2"/>
  <c r="R1235" i="2"/>
  <c r="J1235" i="2"/>
  <c r="V1234" i="2"/>
  <c r="N1234" i="2"/>
  <c r="V1233" i="2"/>
  <c r="N1233" i="2"/>
  <c r="J1233" i="2"/>
  <c r="V1232" i="2"/>
  <c r="N1232" i="2"/>
  <c r="V1231" i="2"/>
  <c r="N1231" i="2"/>
  <c r="J1231" i="2"/>
  <c r="V1230" i="2"/>
  <c r="J1230" i="2"/>
  <c r="V1229" i="2"/>
  <c r="J1229" i="2"/>
  <c r="F1229" i="2"/>
  <c r="V1228" i="2"/>
  <c r="R1228" i="2"/>
  <c r="J1228" i="2"/>
  <c r="V1227" i="2"/>
  <c r="V1226" i="2"/>
  <c r="R1226" i="2"/>
  <c r="J1226" i="2"/>
  <c r="V1225" i="2"/>
  <c r="V1224" i="2"/>
  <c r="R1224" i="2"/>
  <c r="J1224" i="2"/>
  <c r="V1223" i="2"/>
  <c r="R1223" i="2"/>
  <c r="J1223" i="2"/>
  <c r="V1222" i="2"/>
  <c r="J1222" i="2"/>
  <c r="V1221" i="2"/>
  <c r="R1221" i="2"/>
  <c r="J1221" i="2"/>
  <c r="G1221" i="2"/>
  <c r="V1220" i="2"/>
  <c r="R1220" i="2"/>
  <c r="J1220" i="2"/>
  <c r="V1219" i="2"/>
  <c r="R1219" i="2"/>
  <c r="J1219" i="2"/>
  <c r="V1218" i="2"/>
  <c r="R1218" i="2"/>
  <c r="V1217" i="2"/>
  <c r="R1217" i="2"/>
  <c r="J1217" i="2"/>
  <c r="V1216" i="2"/>
  <c r="J1216" i="2"/>
  <c r="V1215" i="2"/>
  <c r="L1215" i="2"/>
  <c r="J1215" i="2"/>
  <c r="H1215" i="2"/>
  <c r="E1215" i="2"/>
  <c r="D1215" i="2"/>
  <c r="V1214" i="2"/>
  <c r="L1214" i="2"/>
  <c r="J1214" i="2"/>
  <c r="H1214" i="2"/>
  <c r="E1214" i="2"/>
  <c r="V1213" i="2"/>
  <c r="L1213" i="2"/>
  <c r="K1213" i="2"/>
  <c r="J1213" i="2"/>
  <c r="H1213" i="2"/>
  <c r="E1213" i="2"/>
  <c r="D1213" i="2"/>
  <c r="V1212" i="2"/>
  <c r="L1212" i="2"/>
  <c r="E1212" i="2"/>
  <c r="V1211" i="2"/>
  <c r="J1211" i="2"/>
  <c r="V1210" i="2"/>
  <c r="J1210" i="2"/>
  <c r="V1209" i="2"/>
  <c r="J1209" i="2"/>
  <c r="V1208" i="2"/>
  <c r="R1208" i="2"/>
  <c r="J1208" i="2"/>
  <c r="V1207" i="2"/>
  <c r="R1207" i="2"/>
  <c r="J1207" i="2"/>
  <c r="V1206" i="2"/>
  <c r="R1206" i="2"/>
  <c r="J1206" i="2"/>
  <c r="V1205" i="2"/>
  <c r="R1205" i="2"/>
  <c r="J1205" i="2"/>
  <c r="V1204" i="2"/>
  <c r="J1204" i="2"/>
  <c r="V1203" i="2"/>
  <c r="R1203" i="2"/>
  <c r="J1203" i="2"/>
  <c r="V1202" i="2"/>
  <c r="R1202" i="2"/>
  <c r="J1202" i="2"/>
  <c r="V1201" i="2"/>
  <c r="R1201" i="2"/>
  <c r="J1201" i="2"/>
  <c r="V1200" i="2"/>
  <c r="R1200" i="2"/>
  <c r="J1200" i="2"/>
  <c r="V1199" i="2"/>
  <c r="R1199" i="2"/>
  <c r="J1199" i="2"/>
  <c r="V1198" i="2"/>
  <c r="R1198" i="2"/>
  <c r="J1198" i="2"/>
  <c r="V1197" i="2"/>
  <c r="R1197" i="2"/>
  <c r="L1197" i="2"/>
  <c r="J1197" i="2"/>
  <c r="V1196" i="2"/>
  <c r="V1195" i="2"/>
  <c r="R1195" i="2"/>
  <c r="J1195" i="2"/>
  <c r="V1194" i="2"/>
  <c r="R1194" i="2"/>
  <c r="J1194" i="2"/>
  <c r="H1194" i="2"/>
  <c r="V1193" i="2"/>
  <c r="R1193" i="2"/>
  <c r="J1193" i="2"/>
  <c r="V1192" i="2"/>
  <c r="R1192" i="2"/>
  <c r="J1192" i="2"/>
  <c r="V1191" i="2"/>
  <c r="V1190" i="2"/>
  <c r="R1190" i="2"/>
  <c r="J1190" i="2"/>
  <c r="V1189" i="2"/>
  <c r="R1189" i="2"/>
  <c r="J1189" i="2"/>
  <c r="V1188" i="2"/>
  <c r="R1188" i="2"/>
  <c r="J1188" i="2"/>
  <c r="V1187" i="2"/>
  <c r="R1187" i="2"/>
  <c r="J1187" i="2"/>
  <c r="V1186" i="2"/>
  <c r="R1186" i="2"/>
  <c r="J1186" i="2"/>
  <c r="V1185" i="2"/>
  <c r="R1185" i="2"/>
  <c r="J1185" i="2"/>
  <c r="V1184" i="2"/>
  <c r="R1184" i="2"/>
  <c r="J1184" i="2"/>
  <c r="V1183" i="2"/>
  <c r="R1183" i="2"/>
  <c r="J1183" i="2"/>
  <c r="V1182" i="2"/>
  <c r="Q1182" i="2"/>
  <c r="V1181" i="2"/>
  <c r="Q1181" i="2"/>
  <c r="V1180" i="2"/>
  <c r="R1180" i="2"/>
  <c r="J1180" i="2"/>
  <c r="V1179" i="2"/>
  <c r="R1179" i="2"/>
  <c r="J1179" i="2"/>
  <c r="V1178" i="2"/>
  <c r="R1178" i="2"/>
  <c r="J1178" i="2"/>
  <c r="V1177" i="2"/>
  <c r="J1177" i="2"/>
  <c r="V1176" i="2"/>
  <c r="J1176" i="2"/>
  <c r="V1175" i="2"/>
  <c r="J1175" i="2"/>
  <c r="H1175" i="2"/>
  <c r="V1174" i="2"/>
  <c r="R1174" i="2"/>
  <c r="J1174" i="2"/>
  <c r="V1173" i="2"/>
  <c r="J1173" i="2"/>
  <c r="V1172" i="2"/>
  <c r="J1172" i="2"/>
  <c r="V1171" i="2"/>
  <c r="J1171" i="2"/>
  <c r="V1170" i="2"/>
  <c r="J1170" i="2"/>
  <c r="V1169" i="2"/>
  <c r="R1169" i="2"/>
  <c r="J1169" i="2"/>
  <c r="V1168" i="2"/>
  <c r="R1168" i="2"/>
  <c r="J1168" i="2"/>
  <c r="V1167" i="2"/>
  <c r="R1167" i="2"/>
  <c r="J1167" i="2"/>
  <c r="V1166" i="2"/>
  <c r="R1166" i="2"/>
  <c r="J1166" i="2"/>
  <c r="V1165" i="2"/>
  <c r="R1165" i="2"/>
  <c r="J1165" i="2"/>
  <c r="V1164" i="2"/>
  <c r="R1164" i="2"/>
  <c r="J1164" i="2"/>
  <c r="V1163" i="2"/>
  <c r="R1163" i="2"/>
  <c r="V1162" i="2"/>
  <c r="R1162" i="2"/>
  <c r="V1161" i="2"/>
  <c r="R1161" i="2"/>
  <c r="J1161" i="2"/>
  <c r="V1160" i="2"/>
  <c r="R1160" i="2"/>
  <c r="J1160" i="2"/>
  <c r="V1159" i="2"/>
  <c r="R1159" i="2"/>
  <c r="J1159" i="2"/>
  <c r="V1158" i="2"/>
  <c r="T1158" i="2"/>
  <c r="R1158" i="2"/>
  <c r="J1158" i="2"/>
  <c r="V1157" i="2"/>
  <c r="J1157" i="2"/>
  <c r="V1156" i="2"/>
  <c r="R1156" i="2"/>
  <c r="J1156" i="2"/>
  <c r="V1155" i="2"/>
  <c r="R1155" i="2"/>
  <c r="J1155" i="2"/>
  <c r="V1154" i="2"/>
  <c r="R1154" i="2"/>
  <c r="J1154" i="2"/>
  <c r="V1153" i="2"/>
  <c r="R1153" i="2"/>
  <c r="J1153" i="2"/>
  <c r="V1152" i="2"/>
  <c r="R1152" i="2"/>
  <c r="J1152" i="2"/>
  <c r="V1151" i="2"/>
  <c r="R1151" i="2"/>
  <c r="J1151" i="2"/>
  <c r="V1150" i="2"/>
  <c r="R1150" i="2"/>
  <c r="J1150" i="2"/>
  <c r="V1149" i="2"/>
  <c r="R1149" i="2"/>
  <c r="J1149" i="2"/>
  <c r="V1148" i="2"/>
  <c r="R1148" i="2"/>
  <c r="J1148" i="2"/>
  <c r="V1147" i="2"/>
  <c r="U1147" i="2"/>
  <c r="R1147" i="2"/>
  <c r="J1147" i="2"/>
  <c r="V1146" i="2"/>
  <c r="R1146" i="2"/>
  <c r="J1146" i="2"/>
  <c r="V1145" i="2"/>
  <c r="R1145" i="2"/>
  <c r="J1145" i="2"/>
  <c r="V1144" i="2"/>
  <c r="R1144" i="2"/>
  <c r="J1144" i="2"/>
  <c r="V1143" i="2"/>
  <c r="U1143" i="2"/>
  <c r="R1143" i="2"/>
  <c r="J1143" i="2"/>
  <c r="V1142" i="2"/>
  <c r="R1142" i="2"/>
  <c r="J1142" i="2"/>
  <c r="V1141" i="2"/>
  <c r="R1141" i="2"/>
  <c r="J1141" i="2"/>
  <c r="V1140" i="2"/>
  <c r="R1140" i="2"/>
  <c r="J1140" i="2"/>
  <c r="V1139" i="2"/>
  <c r="R1139" i="2"/>
  <c r="J1139" i="2"/>
  <c r="V1138" i="2"/>
  <c r="R1138" i="2"/>
  <c r="J1138" i="2"/>
  <c r="V1137" i="2"/>
  <c r="R1137" i="2"/>
  <c r="J1137" i="2"/>
  <c r="V1136" i="2"/>
  <c r="R1136" i="2"/>
  <c r="J1136" i="2"/>
  <c r="V1135" i="2"/>
  <c r="R1135" i="2"/>
  <c r="J1135" i="2"/>
  <c r="V1134" i="2"/>
  <c r="R1134" i="2"/>
  <c r="J1134" i="2"/>
  <c r="V1133" i="2"/>
  <c r="R1133" i="2"/>
  <c r="J1133" i="2"/>
  <c r="V1132" i="2"/>
  <c r="R1132" i="2"/>
  <c r="J1132" i="2"/>
  <c r="V1131" i="2"/>
  <c r="R1131" i="2"/>
  <c r="J1131" i="2"/>
  <c r="V1130" i="2"/>
  <c r="R1130" i="2"/>
  <c r="J1130" i="2"/>
  <c r="V1129" i="2"/>
  <c r="R1129" i="2"/>
  <c r="J1129" i="2"/>
  <c r="V1128" i="2"/>
  <c r="R1128" i="2"/>
  <c r="J1128" i="2"/>
  <c r="V1127" i="2"/>
  <c r="J1127" i="2"/>
  <c r="V1126" i="2"/>
  <c r="R1126" i="2"/>
  <c r="J1126" i="2"/>
  <c r="V1125" i="2"/>
  <c r="R1125" i="2"/>
  <c r="J1125" i="2"/>
  <c r="V1124" i="2"/>
  <c r="R1124" i="2"/>
  <c r="J1124" i="2"/>
  <c r="V1123" i="2"/>
  <c r="R1123" i="2"/>
  <c r="J1123" i="2"/>
  <c r="V1122" i="2"/>
  <c r="R1122" i="2"/>
  <c r="J1122" i="2"/>
  <c r="V1121" i="2"/>
  <c r="R1121" i="2"/>
  <c r="J1121" i="2"/>
  <c r="V1120" i="2"/>
  <c r="R1120" i="2"/>
  <c r="J1120" i="2"/>
  <c r="V1119" i="2"/>
  <c r="R1119" i="2"/>
  <c r="J1119" i="2"/>
  <c r="V1118" i="2"/>
  <c r="V1117" i="2"/>
  <c r="R1117" i="2"/>
  <c r="J1117" i="2"/>
  <c r="V1116" i="2"/>
  <c r="T1116" i="2"/>
  <c r="R1116" i="2"/>
  <c r="L1116" i="2"/>
  <c r="J1116" i="2"/>
  <c r="V1115" i="2"/>
  <c r="R1115" i="2"/>
  <c r="K1115" i="2"/>
  <c r="J1115" i="2"/>
  <c r="V1114" i="2"/>
  <c r="V1113" i="2"/>
  <c r="V1112" i="2"/>
  <c r="R1112" i="2"/>
  <c r="J1112" i="2"/>
  <c r="V1111" i="2"/>
  <c r="R1111" i="2"/>
  <c r="J1111" i="2"/>
  <c r="V1110" i="2"/>
  <c r="J1110" i="2"/>
  <c r="V1109" i="2"/>
  <c r="R1109" i="2"/>
  <c r="J1109" i="2"/>
  <c r="V1108" i="2"/>
  <c r="M1108" i="2"/>
  <c r="I1108" i="2"/>
  <c r="V1107" i="2"/>
  <c r="R1107" i="2"/>
  <c r="J1107" i="2"/>
  <c r="V1106" i="2"/>
  <c r="R1106" i="2"/>
  <c r="I1106" i="2"/>
  <c r="V1105" i="2"/>
  <c r="I1105" i="2"/>
  <c r="V1104" i="2"/>
  <c r="R1104" i="2"/>
  <c r="J1104" i="2"/>
  <c r="H1104" i="2"/>
  <c r="V1103" i="2"/>
  <c r="R1103" i="2"/>
  <c r="J1103" i="2"/>
  <c r="V1102" i="2"/>
  <c r="R1102" i="2"/>
  <c r="J1102" i="2"/>
  <c r="V1101" i="2"/>
  <c r="R1101" i="2"/>
  <c r="J1101" i="2"/>
  <c r="V1100" i="2"/>
  <c r="J1100" i="2"/>
  <c r="V1099" i="2"/>
  <c r="R1099" i="2"/>
  <c r="J1099" i="2"/>
  <c r="V1098" i="2"/>
  <c r="R1098" i="2"/>
  <c r="J1098" i="2"/>
  <c r="H1098" i="2"/>
  <c r="V1097" i="2"/>
  <c r="V1096" i="2"/>
  <c r="J1096" i="2"/>
  <c r="V1095" i="2"/>
  <c r="V1094" i="2"/>
  <c r="R1094" i="2"/>
  <c r="J1094" i="2"/>
  <c r="V1093" i="2"/>
  <c r="R1093" i="2"/>
  <c r="J1093" i="2"/>
  <c r="V1092" i="2"/>
  <c r="R1092" i="2"/>
  <c r="J1092" i="2"/>
  <c r="V1091" i="2"/>
  <c r="J1091" i="2"/>
  <c r="V1090" i="2"/>
  <c r="R1090" i="2"/>
  <c r="J1090" i="2"/>
  <c r="V1089" i="2"/>
  <c r="R1089" i="2"/>
  <c r="J1089" i="2"/>
  <c r="V1088" i="2"/>
  <c r="R1088" i="2"/>
  <c r="L1088" i="2"/>
  <c r="J1088" i="2"/>
  <c r="V1087" i="2"/>
  <c r="R1087" i="2"/>
  <c r="L1087" i="2"/>
  <c r="J1087" i="2"/>
  <c r="V1086" i="2"/>
  <c r="R1086" i="2"/>
  <c r="J1086" i="2"/>
  <c r="V1085" i="2"/>
  <c r="R1085" i="2"/>
  <c r="J1085" i="2"/>
  <c r="V1084" i="2"/>
  <c r="R1084" i="2"/>
  <c r="J1084" i="2"/>
  <c r="V1083" i="2"/>
  <c r="R1083" i="2"/>
  <c r="J1083" i="2"/>
  <c r="V1082" i="2"/>
  <c r="R1082" i="2"/>
  <c r="J1082" i="2"/>
  <c r="V1081" i="2"/>
  <c r="R1081" i="2"/>
  <c r="J1081" i="2"/>
  <c r="V1080" i="2"/>
  <c r="R1080" i="2"/>
  <c r="J1080" i="2"/>
  <c r="V1079" i="2"/>
  <c r="R1079" i="2"/>
  <c r="J1079" i="2"/>
  <c r="V1078" i="2"/>
  <c r="R1078" i="2"/>
  <c r="J1078" i="2"/>
  <c r="V1077" i="2"/>
  <c r="R1077" i="2"/>
  <c r="J1077" i="2"/>
  <c r="V1076" i="2"/>
  <c r="R1076" i="2"/>
  <c r="J1076" i="2"/>
  <c r="V1075" i="2"/>
  <c r="R1075" i="2"/>
  <c r="L1075" i="2"/>
  <c r="J1075" i="2"/>
  <c r="V1074" i="2"/>
  <c r="R1074" i="2"/>
  <c r="L1074" i="2"/>
  <c r="J1074" i="2"/>
  <c r="V1073" i="2"/>
  <c r="R1073" i="2"/>
  <c r="J1073" i="2"/>
  <c r="V1072" i="2"/>
  <c r="R1072" i="2"/>
  <c r="J1072" i="2"/>
  <c r="V1071" i="2"/>
  <c r="R1071" i="2"/>
  <c r="J1071" i="2"/>
  <c r="H1071" i="2"/>
  <c r="V1070" i="2"/>
  <c r="J1070" i="2"/>
  <c r="V1069" i="2"/>
  <c r="R1069" i="2"/>
  <c r="J1069" i="2"/>
  <c r="V1068" i="2"/>
  <c r="R1068" i="2"/>
  <c r="J1068" i="2"/>
  <c r="V1067" i="2"/>
  <c r="R1067" i="2"/>
  <c r="J1067" i="2"/>
  <c r="V1066" i="2"/>
  <c r="R1066" i="2"/>
  <c r="J1066" i="2"/>
  <c r="V1065" i="2"/>
  <c r="R1065" i="2"/>
  <c r="J1065" i="2"/>
  <c r="V1064" i="2"/>
  <c r="U1064" i="2"/>
  <c r="V1063" i="2"/>
  <c r="U1063" i="2"/>
  <c r="V1062" i="2"/>
  <c r="R1062" i="2"/>
  <c r="J1062" i="2"/>
  <c r="V1061" i="2"/>
  <c r="J1061" i="2"/>
  <c r="V1060" i="2"/>
  <c r="R1060" i="2"/>
  <c r="J1060" i="2"/>
  <c r="V1059" i="2"/>
  <c r="R1059" i="2"/>
  <c r="V1058" i="2"/>
  <c r="R1058" i="2"/>
  <c r="J1058" i="2"/>
  <c r="V1057" i="2"/>
  <c r="R1057" i="2"/>
  <c r="L1057" i="2"/>
  <c r="E1057" i="2"/>
  <c r="V1056" i="2"/>
  <c r="R1056" i="2"/>
  <c r="J1056" i="2"/>
  <c r="V1055" i="2"/>
  <c r="V1054" i="2"/>
  <c r="R1054" i="2"/>
  <c r="J1054" i="2"/>
  <c r="V1053" i="2"/>
  <c r="R1053" i="2"/>
  <c r="J1053" i="2"/>
  <c r="V1052" i="2"/>
  <c r="R1052" i="2"/>
  <c r="J1052" i="2"/>
  <c r="V1051" i="2"/>
  <c r="R1051" i="2"/>
  <c r="J1051" i="2"/>
  <c r="V1050" i="2"/>
  <c r="R1050" i="2"/>
  <c r="J1050" i="2"/>
  <c r="V1049" i="2"/>
  <c r="R1049" i="2"/>
  <c r="J1049" i="2"/>
  <c r="V1048" i="2"/>
  <c r="R1048" i="2"/>
  <c r="J1048" i="2"/>
  <c r="V1047" i="2"/>
  <c r="R1047" i="2"/>
  <c r="J1047" i="2"/>
  <c r="V1046" i="2"/>
  <c r="R1046" i="2"/>
  <c r="J1046" i="2"/>
  <c r="V1045" i="2"/>
  <c r="R1045" i="2"/>
  <c r="J1045" i="2"/>
  <c r="V1044" i="2"/>
  <c r="R1044" i="2"/>
  <c r="L1044" i="2"/>
  <c r="J1044" i="2"/>
  <c r="V1043" i="2"/>
  <c r="L1043" i="2"/>
  <c r="J1043" i="2"/>
  <c r="V1042" i="2"/>
  <c r="J1042" i="2"/>
  <c r="V1041" i="2"/>
  <c r="R1041" i="2"/>
  <c r="J1041" i="2"/>
  <c r="V1040" i="2"/>
  <c r="R1040" i="2"/>
  <c r="J1040" i="2"/>
  <c r="V1039" i="2"/>
  <c r="R1039" i="2"/>
  <c r="J1039" i="2"/>
  <c r="V1038" i="2"/>
  <c r="R1038" i="2"/>
  <c r="J1038" i="2"/>
  <c r="V1037" i="2"/>
  <c r="R1037" i="2"/>
  <c r="J1037" i="2"/>
  <c r="V1036" i="2"/>
  <c r="R1036" i="2"/>
  <c r="J1036" i="2"/>
  <c r="V1035" i="2"/>
  <c r="R1035" i="2"/>
  <c r="J1035" i="2"/>
  <c r="V1034" i="2"/>
  <c r="R1034" i="2"/>
  <c r="J1034" i="2"/>
  <c r="V1033" i="2"/>
  <c r="R1033" i="2"/>
  <c r="J1033" i="2"/>
  <c r="V1032" i="2"/>
  <c r="R1032" i="2"/>
  <c r="J1032" i="2"/>
  <c r="V1031" i="2"/>
  <c r="R1031" i="2"/>
  <c r="J1031" i="2"/>
  <c r="V1030" i="2"/>
  <c r="R1030" i="2"/>
  <c r="J1030" i="2"/>
  <c r="V1029" i="2"/>
  <c r="R1029" i="2"/>
  <c r="J1029" i="2"/>
  <c r="V1028" i="2"/>
  <c r="V1027" i="2"/>
  <c r="R1027" i="2"/>
  <c r="J1027" i="2"/>
  <c r="V1026" i="2"/>
  <c r="R1026" i="2"/>
  <c r="J1026" i="2"/>
  <c r="V1025" i="2"/>
  <c r="R1025" i="2"/>
  <c r="L1025" i="2"/>
  <c r="J1025" i="2"/>
  <c r="V1024" i="2"/>
  <c r="R1024" i="2"/>
  <c r="L1024" i="2"/>
  <c r="J1024" i="2"/>
  <c r="V1023" i="2"/>
  <c r="R1023" i="2"/>
  <c r="J1023" i="2"/>
  <c r="V1022" i="2"/>
  <c r="R1022" i="2"/>
  <c r="L1022" i="2"/>
  <c r="J1022" i="2"/>
  <c r="V1021" i="2"/>
  <c r="R1021" i="2"/>
  <c r="J1021" i="2"/>
  <c r="V1020" i="2"/>
  <c r="R1020" i="2"/>
  <c r="J1020" i="2"/>
  <c r="V1019" i="2"/>
  <c r="R1019" i="2"/>
  <c r="J1019" i="2"/>
  <c r="V1018" i="2"/>
  <c r="R1018" i="2"/>
  <c r="L1018" i="2"/>
  <c r="J1018" i="2"/>
  <c r="V1017" i="2"/>
  <c r="R1017" i="2"/>
  <c r="L1017" i="2"/>
  <c r="J1017" i="2"/>
  <c r="V1016" i="2"/>
  <c r="R1016" i="2"/>
  <c r="L1016" i="2"/>
  <c r="J1016" i="2"/>
  <c r="G1016" i="2"/>
  <c r="E1016" i="2"/>
  <c r="V1015" i="2"/>
  <c r="R1015" i="2"/>
  <c r="J1015" i="2"/>
  <c r="V1014" i="2"/>
  <c r="R1014" i="2"/>
  <c r="J1014" i="2"/>
  <c r="V1013" i="2"/>
  <c r="R1013" i="2"/>
  <c r="J1013" i="2"/>
  <c r="V1012" i="2"/>
  <c r="J1012" i="2"/>
  <c r="V1011" i="2"/>
  <c r="J1011" i="2"/>
  <c r="V1010" i="2"/>
  <c r="J1010" i="2"/>
  <c r="V1009" i="2"/>
  <c r="R1009" i="2"/>
  <c r="J1009" i="2"/>
  <c r="V1008" i="2"/>
  <c r="R1008" i="2"/>
  <c r="J1008" i="2"/>
  <c r="V1007" i="2"/>
  <c r="R1007" i="2"/>
  <c r="J1007" i="2"/>
  <c r="V1006" i="2"/>
  <c r="R1006" i="2"/>
  <c r="J1006" i="2"/>
  <c r="V1005" i="2"/>
  <c r="R1005" i="2"/>
  <c r="J1005" i="2"/>
  <c r="V1004" i="2"/>
  <c r="R1004" i="2"/>
  <c r="J1004" i="2"/>
  <c r="V1003" i="2"/>
  <c r="R1003" i="2"/>
  <c r="J1003" i="2"/>
  <c r="V1002" i="2"/>
  <c r="R1002" i="2"/>
  <c r="J1002" i="2"/>
  <c r="V1001" i="2"/>
  <c r="R1001" i="2"/>
  <c r="J1001" i="2"/>
  <c r="V1000" i="2"/>
  <c r="R1000" i="2"/>
  <c r="J1000" i="2"/>
  <c r="V999" i="2"/>
  <c r="R999" i="2"/>
  <c r="J999" i="2"/>
  <c r="V998" i="2"/>
  <c r="R998" i="2"/>
  <c r="J998" i="2"/>
  <c r="V997" i="2"/>
  <c r="R997" i="2"/>
  <c r="J997" i="2"/>
  <c r="V996" i="2"/>
  <c r="B996" i="2"/>
  <c r="V995" i="2"/>
  <c r="J995" i="2"/>
  <c r="V994" i="2"/>
  <c r="V993" i="2"/>
  <c r="V992" i="2"/>
  <c r="J992" i="2"/>
  <c r="V991" i="2"/>
  <c r="R991" i="2"/>
  <c r="L991" i="2"/>
  <c r="J991" i="2"/>
  <c r="V990" i="2"/>
  <c r="R990" i="2"/>
  <c r="L990" i="2"/>
  <c r="J990" i="2"/>
  <c r="V989" i="2"/>
  <c r="R989" i="2"/>
  <c r="L989" i="2"/>
  <c r="J989" i="2"/>
  <c r="V988" i="2"/>
  <c r="R988" i="2"/>
  <c r="J988" i="2"/>
  <c r="V987" i="2"/>
  <c r="J987" i="2"/>
  <c r="V986" i="2"/>
  <c r="R986" i="2"/>
  <c r="J986" i="2"/>
  <c r="V985" i="2"/>
  <c r="R985" i="2"/>
  <c r="L985" i="2"/>
  <c r="J985" i="2"/>
  <c r="V984" i="2"/>
  <c r="R984" i="2"/>
  <c r="L984" i="2"/>
  <c r="J984" i="2"/>
  <c r="V983" i="2"/>
  <c r="R983" i="2"/>
  <c r="L983" i="2"/>
  <c r="J983" i="2"/>
  <c r="V982" i="2"/>
  <c r="R982" i="2"/>
  <c r="L982" i="2"/>
  <c r="J982" i="2"/>
  <c r="V981" i="2"/>
  <c r="R981" i="2"/>
  <c r="L981" i="2"/>
  <c r="J981" i="2"/>
  <c r="V980" i="2"/>
  <c r="R980" i="2"/>
  <c r="J980" i="2"/>
  <c r="V979" i="2"/>
  <c r="I979" i="2"/>
  <c r="V978" i="2"/>
  <c r="R978" i="2"/>
  <c r="J978" i="2"/>
  <c r="V977" i="2"/>
  <c r="R977" i="2"/>
  <c r="J977" i="2"/>
  <c r="V976" i="2"/>
  <c r="R976" i="2"/>
  <c r="J976" i="2"/>
  <c r="V975" i="2"/>
  <c r="R975" i="2"/>
  <c r="V974" i="2"/>
  <c r="R974" i="2"/>
  <c r="J974" i="2"/>
  <c r="V973" i="2"/>
  <c r="R973" i="2"/>
  <c r="J973" i="2"/>
  <c r="V972" i="2"/>
  <c r="R972" i="2"/>
  <c r="J972" i="2"/>
  <c r="V971" i="2"/>
  <c r="R971" i="2"/>
  <c r="J971" i="2"/>
  <c r="V970" i="2"/>
  <c r="L970" i="2"/>
  <c r="J970" i="2"/>
  <c r="E970" i="2"/>
  <c r="V969" i="2"/>
  <c r="R969" i="2"/>
  <c r="J969" i="2"/>
  <c r="V968" i="2"/>
  <c r="R968" i="2"/>
  <c r="J968" i="2"/>
  <c r="V967" i="2"/>
  <c r="R967" i="2"/>
  <c r="J967" i="2"/>
  <c r="V966" i="2"/>
  <c r="R966" i="2"/>
  <c r="J966" i="2"/>
  <c r="V965" i="2"/>
  <c r="R965" i="2"/>
  <c r="J965" i="2"/>
  <c r="V964" i="2"/>
  <c r="R964" i="2"/>
  <c r="J964" i="2"/>
  <c r="V963" i="2"/>
  <c r="R963" i="2"/>
  <c r="J963" i="2"/>
  <c r="V962" i="2"/>
  <c r="R962" i="2"/>
  <c r="J962" i="2"/>
  <c r="V961" i="2"/>
  <c r="R961" i="2"/>
  <c r="V960" i="2"/>
  <c r="R960" i="2"/>
  <c r="V959" i="2"/>
  <c r="R959" i="2"/>
  <c r="L959" i="2"/>
  <c r="J959" i="2"/>
  <c r="V958" i="2"/>
  <c r="R958" i="2"/>
  <c r="L958" i="2"/>
  <c r="J958" i="2"/>
  <c r="V957" i="2"/>
  <c r="R957" i="2"/>
  <c r="L957" i="2"/>
  <c r="J957" i="2"/>
  <c r="V956" i="2"/>
  <c r="R956" i="2"/>
  <c r="J956" i="2"/>
  <c r="V955" i="2"/>
  <c r="R955" i="2"/>
  <c r="J955" i="2"/>
  <c r="V954" i="2"/>
  <c r="R954" i="2"/>
  <c r="J954" i="2"/>
  <c r="V953" i="2"/>
  <c r="R953" i="2"/>
  <c r="J953" i="2"/>
  <c r="V952" i="2"/>
  <c r="R952" i="2"/>
  <c r="L952" i="2"/>
  <c r="J952" i="2"/>
  <c r="V951" i="2"/>
  <c r="R951" i="2"/>
  <c r="L951" i="2"/>
  <c r="J951" i="2"/>
  <c r="V950" i="2"/>
  <c r="R950" i="2"/>
  <c r="J950" i="2"/>
  <c r="G950" i="2"/>
  <c r="V949" i="2"/>
  <c r="R949" i="2"/>
  <c r="J949" i="2"/>
  <c r="V948" i="2"/>
  <c r="R948" i="2"/>
  <c r="J948" i="2"/>
  <c r="V947" i="2"/>
  <c r="R947" i="2"/>
  <c r="J947" i="2"/>
  <c r="V946" i="2"/>
  <c r="R946" i="2"/>
  <c r="J946" i="2"/>
  <c r="V945" i="2"/>
  <c r="R945" i="2"/>
  <c r="J945" i="2"/>
  <c r="V944" i="2"/>
  <c r="R944" i="2"/>
  <c r="J944" i="2"/>
  <c r="V943" i="2"/>
  <c r="R943" i="2"/>
  <c r="J943" i="2"/>
  <c r="V942" i="2"/>
  <c r="R942" i="2"/>
  <c r="J942" i="2"/>
  <c r="V941" i="2"/>
  <c r="R941" i="2"/>
  <c r="L941" i="2"/>
  <c r="J941" i="2"/>
  <c r="E941" i="2"/>
  <c r="V940" i="2"/>
  <c r="R940" i="2"/>
  <c r="J940" i="2"/>
  <c r="V939" i="2"/>
  <c r="R939" i="2"/>
  <c r="L939" i="2"/>
  <c r="J939" i="2"/>
  <c r="E939" i="2"/>
  <c r="V938" i="2"/>
  <c r="R938" i="2"/>
  <c r="J938" i="2"/>
  <c r="H938" i="2"/>
  <c r="V937" i="2"/>
  <c r="R937" i="2"/>
  <c r="J937" i="2"/>
  <c r="V936" i="2"/>
  <c r="R936" i="2"/>
  <c r="J936" i="2"/>
  <c r="V935" i="2"/>
  <c r="R935" i="2"/>
  <c r="J935" i="2"/>
  <c r="V934" i="2"/>
  <c r="R934" i="2"/>
  <c r="J934" i="2"/>
  <c r="V933" i="2"/>
  <c r="R933" i="2"/>
  <c r="J933" i="2"/>
  <c r="V932" i="2"/>
  <c r="R932" i="2"/>
  <c r="V931" i="2"/>
  <c r="R931" i="2"/>
  <c r="J931" i="2"/>
  <c r="V930" i="2"/>
  <c r="R930" i="2"/>
  <c r="J930" i="2"/>
  <c r="V929" i="2"/>
  <c r="J929" i="2"/>
  <c r="V928" i="2"/>
  <c r="R928" i="2"/>
  <c r="J928" i="2"/>
  <c r="V927" i="2"/>
  <c r="R927" i="2"/>
  <c r="J927" i="2"/>
  <c r="V926" i="2"/>
  <c r="R926" i="2"/>
  <c r="J926" i="2"/>
  <c r="V925" i="2"/>
  <c r="R925" i="2"/>
  <c r="J925" i="2"/>
  <c r="V924" i="2"/>
  <c r="R924" i="2"/>
  <c r="J924" i="2"/>
  <c r="V923" i="2"/>
  <c r="R923" i="2"/>
  <c r="J923" i="2"/>
  <c r="V922" i="2"/>
  <c r="L922" i="2"/>
  <c r="E922" i="2"/>
  <c r="V921" i="2"/>
  <c r="J921" i="2"/>
  <c r="V920" i="2"/>
  <c r="R920" i="2"/>
  <c r="J920" i="2"/>
  <c r="H920" i="2"/>
  <c r="V919" i="2"/>
  <c r="R919" i="2"/>
  <c r="J919" i="2"/>
  <c r="V918" i="2"/>
  <c r="R918" i="2"/>
  <c r="J918" i="2"/>
  <c r="V917" i="2"/>
  <c r="R917" i="2"/>
  <c r="J917" i="2"/>
  <c r="V916" i="2"/>
  <c r="M916" i="2"/>
  <c r="I916" i="2"/>
  <c r="V915" i="2"/>
  <c r="J915" i="2"/>
  <c r="V914" i="2"/>
  <c r="R914" i="2"/>
  <c r="J914" i="2"/>
  <c r="V913" i="2"/>
  <c r="J913" i="2"/>
  <c r="V912" i="2"/>
  <c r="R912" i="2"/>
  <c r="J912" i="2"/>
  <c r="V911" i="2"/>
  <c r="R911" i="2"/>
  <c r="J911" i="2"/>
  <c r="V910" i="2"/>
  <c r="R910" i="2"/>
  <c r="J910" i="2"/>
  <c r="V909" i="2"/>
  <c r="R909" i="2"/>
  <c r="J909" i="2"/>
  <c r="V908" i="2"/>
  <c r="R908" i="2"/>
  <c r="J908" i="2"/>
  <c r="V907" i="2"/>
  <c r="R907" i="2"/>
  <c r="J907" i="2"/>
  <c r="V906" i="2"/>
  <c r="R906" i="2"/>
  <c r="J906" i="2"/>
  <c r="V905" i="2"/>
  <c r="R905" i="2"/>
  <c r="J905" i="2"/>
  <c r="V904" i="2"/>
  <c r="V903" i="2"/>
  <c r="R903" i="2"/>
  <c r="J903" i="2"/>
  <c r="V902" i="2"/>
  <c r="R902" i="2"/>
  <c r="J902" i="2"/>
  <c r="V901" i="2"/>
  <c r="R901" i="2"/>
  <c r="J901" i="2"/>
  <c r="V900" i="2"/>
  <c r="T900" i="2"/>
  <c r="R900" i="2"/>
  <c r="J900" i="2"/>
  <c r="V899" i="2"/>
  <c r="T899" i="2"/>
  <c r="R899" i="2"/>
  <c r="J899" i="2"/>
  <c r="V898" i="2"/>
  <c r="R898" i="2"/>
  <c r="J898" i="2"/>
  <c r="V897" i="2"/>
  <c r="R897" i="2"/>
  <c r="J897" i="2"/>
  <c r="V896" i="2"/>
  <c r="R896" i="2"/>
  <c r="J896" i="2"/>
  <c r="V895" i="2"/>
  <c r="R895" i="2"/>
  <c r="J895" i="2"/>
  <c r="V894" i="2"/>
  <c r="R894" i="2"/>
  <c r="J894" i="2"/>
  <c r="V893" i="2"/>
  <c r="R893" i="2"/>
  <c r="J893" i="2"/>
  <c r="V892" i="2"/>
  <c r="R892" i="2"/>
  <c r="J892" i="2"/>
  <c r="V891" i="2"/>
  <c r="R891" i="2"/>
  <c r="J891" i="2"/>
  <c r="V890" i="2"/>
  <c r="R890" i="2"/>
  <c r="J890" i="2"/>
  <c r="V889" i="2"/>
  <c r="J889" i="2"/>
  <c r="V888" i="2"/>
  <c r="J888" i="2"/>
  <c r="V887" i="2"/>
  <c r="R887" i="2"/>
  <c r="J887" i="2"/>
  <c r="V886" i="2"/>
  <c r="J886" i="2"/>
  <c r="V885" i="2"/>
  <c r="R885" i="2"/>
  <c r="J885" i="2"/>
  <c r="V884" i="2"/>
  <c r="R884" i="2"/>
  <c r="J884" i="2"/>
  <c r="V883" i="2"/>
  <c r="R883" i="2"/>
  <c r="J883" i="2"/>
  <c r="V882" i="2"/>
  <c r="R882" i="2"/>
  <c r="J882" i="2"/>
  <c r="V881" i="2"/>
  <c r="R881" i="2"/>
  <c r="J881" i="2"/>
  <c r="V880" i="2"/>
  <c r="R880" i="2"/>
  <c r="J880" i="2"/>
  <c r="V879" i="2"/>
  <c r="R879" i="2"/>
  <c r="J879" i="2"/>
  <c r="V878" i="2"/>
  <c r="L878" i="2"/>
  <c r="G878" i="2"/>
  <c r="E878" i="2"/>
  <c r="V877" i="2"/>
  <c r="L877" i="2"/>
  <c r="G877" i="2"/>
  <c r="E877" i="2"/>
  <c r="V876" i="2"/>
  <c r="R876" i="2"/>
  <c r="J876" i="2"/>
  <c r="V875" i="2"/>
  <c r="R875" i="2"/>
  <c r="Q875" i="2"/>
  <c r="L875" i="2"/>
  <c r="J875" i="2"/>
  <c r="V874" i="2"/>
  <c r="R874" i="2"/>
  <c r="Q874" i="2"/>
  <c r="J874" i="2"/>
  <c r="V873" i="2"/>
  <c r="Q873" i="2"/>
  <c r="J873" i="2"/>
  <c r="V872" i="2"/>
  <c r="R872" i="2"/>
  <c r="Q872" i="2"/>
  <c r="L872" i="2"/>
  <c r="J872" i="2"/>
  <c r="V871" i="2"/>
  <c r="R871" i="2"/>
  <c r="J871" i="2"/>
  <c r="V870" i="2"/>
  <c r="R870" i="2"/>
  <c r="J870" i="2"/>
  <c r="V869" i="2"/>
  <c r="R869" i="2"/>
  <c r="J869" i="2"/>
  <c r="V868" i="2"/>
  <c r="R868" i="2"/>
  <c r="J868" i="2"/>
  <c r="V867" i="2"/>
  <c r="J867" i="2"/>
  <c r="V866" i="2"/>
  <c r="J866" i="2"/>
  <c r="V865" i="2"/>
  <c r="J865" i="2"/>
  <c r="V864" i="2"/>
  <c r="R864" i="2"/>
  <c r="J864" i="2"/>
  <c r="V863" i="2"/>
  <c r="U863" i="2"/>
  <c r="R863" i="2"/>
  <c r="J863" i="2"/>
  <c r="V862" i="2"/>
  <c r="R862" i="2"/>
  <c r="J862" i="2"/>
  <c r="V861" i="2"/>
  <c r="J861" i="2"/>
  <c r="V860" i="2"/>
  <c r="U860" i="2"/>
  <c r="R860" i="2"/>
  <c r="J860" i="2"/>
  <c r="V859" i="2"/>
  <c r="R859" i="2"/>
  <c r="J859" i="2"/>
  <c r="V858" i="2"/>
  <c r="R858" i="2"/>
  <c r="J858" i="2"/>
  <c r="V857" i="2"/>
  <c r="R857" i="2"/>
  <c r="J857" i="2"/>
  <c r="V856" i="2"/>
  <c r="R856" i="2"/>
  <c r="J856" i="2"/>
  <c r="V855" i="2"/>
  <c r="R855" i="2"/>
  <c r="J855" i="2"/>
  <c r="V854" i="2"/>
  <c r="R854" i="2"/>
  <c r="J854" i="2"/>
  <c r="V853" i="2"/>
  <c r="R853" i="2"/>
  <c r="J853" i="2"/>
  <c r="V852" i="2"/>
  <c r="R852" i="2"/>
  <c r="J852" i="2"/>
  <c r="V851" i="2"/>
  <c r="R851" i="2"/>
  <c r="J851" i="2"/>
  <c r="V850" i="2"/>
  <c r="R850" i="2"/>
  <c r="J850" i="2"/>
  <c r="V849" i="2"/>
  <c r="R849" i="2"/>
  <c r="J849" i="2"/>
  <c r="V848" i="2"/>
  <c r="R848" i="2"/>
  <c r="J848" i="2"/>
  <c r="V847" i="2"/>
  <c r="G847" i="2"/>
  <c r="V846" i="2"/>
  <c r="R846" i="2"/>
  <c r="J846" i="2"/>
  <c r="V845" i="2"/>
  <c r="R845" i="2"/>
  <c r="L845" i="2"/>
  <c r="J845" i="2"/>
  <c r="V844" i="2"/>
  <c r="R844" i="2"/>
  <c r="J844" i="2"/>
  <c r="V843" i="2"/>
  <c r="R843" i="2"/>
  <c r="L843" i="2"/>
  <c r="J843" i="2"/>
  <c r="V842" i="2"/>
  <c r="R842" i="2"/>
  <c r="L842" i="2"/>
  <c r="J842" i="2"/>
  <c r="V841" i="2"/>
  <c r="R841" i="2"/>
  <c r="L841" i="2"/>
  <c r="J841" i="2"/>
  <c r="V840" i="2"/>
  <c r="R840" i="2"/>
  <c r="L840" i="2"/>
  <c r="J840" i="2"/>
  <c r="V839" i="2"/>
  <c r="R839" i="2"/>
  <c r="L839" i="2"/>
  <c r="J839" i="2"/>
  <c r="V838" i="2"/>
  <c r="R838" i="2"/>
  <c r="L838" i="2"/>
  <c r="J838" i="2"/>
  <c r="V837" i="2"/>
  <c r="R837" i="2"/>
  <c r="L837" i="2"/>
  <c r="J837" i="2"/>
  <c r="V836" i="2"/>
  <c r="R836" i="2"/>
  <c r="J836" i="2"/>
  <c r="V835" i="2"/>
  <c r="R835" i="2"/>
  <c r="J835" i="2"/>
  <c r="V834" i="2"/>
  <c r="R834" i="2"/>
  <c r="J834" i="2"/>
  <c r="H834" i="2"/>
  <c r="V833" i="2"/>
  <c r="R833" i="2"/>
  <c r="J833" i="2"/>
  <c r="H833" i="2"/>
  <c r="V832" i="2"/>
  <c r="J832" i="2"/>
  <c r="V831" i="2"/>
  <c r="R831" i="2"/>
  <c r="J831" i="2"/>
  <c r="V830" i="2"/>
  <c r="R830" i="2"/>
  <c r="J830" i="2"/>
  <c r="V829" i="2"/>
  <c r="R829" i="2"/>
  <c r="J829" i="2"/>
  <c r="V828" i="2"/>
  <c r="R828" i="2"/>
  <c r="J828" i="2"/>
  <c r="V827" i="2"/>
  <c r="U827" i="2"/>
  <c r="R827" i="2"/>
  <c r="J827" i="2"/>
  <c r="V826" i="2"/>
  <c r="U826" i="2"/>
  <c r="R826" i="2"/>
  <c r="J826" i="2"/>
  <c r="V825" i="2"/>
  <c r="R825" i="2"/>
  <c r="J825" i="2"/>
  <c r="V824" i="2"/>
  <c r="R824" i="2"/>
  <c r="J824" i="2"/>
  <c r="V823" i="2"/>
  <c r="R823" i="2"/>
  <c r="J823" i="2"/>
  <c r="V822" i="2"/>
  <c r="J822" i="2"/>
  <c r="H822" i="2"/>
  <c r="V821" i="2"/>
  <c r="R821" i="2"/>
  <c r="J821" i="2"/>
  <c r="V820" i="2"/>
  <c r="R820" i="2"/>
  <c r="J820" i="2"/>
  <c r="V819" i="2"/>
  <c r="R819" i="2"/>
  <c r="V818" i="2"/>
  <c r="R818" i="2"/>
  <c r="L818" i="2"/>
  <c r="J818" i="2"/>
  <c r="V817" i="2"/>
  <c r="J817" i="2"/>
  <c r="V816" i="2"/>
  <c r="J816" i="2"/>
  <c r="V815" i="2"/>
  <c r="R815" i="2"/>
  <c r="J815" i="2"/>
  <c r="V814" i="2"/>
  <c r="R814" i="2"/>
  <c r="J814" i="2"/>
  <c r="V813" i="2"/>
  <c r="R813" i="2"/>
  <c r="J813" i="2"/>
  <c r="V812" i="2"/>
  <c r="R812" i="2"/>
  <c r="J812" i="2"/>
  <c r="V811" i="2"/>
  <c r="R811" i="2"/>
  <c r="L811" i="2"/>
  <c r="J811" i="2"/>
  <c r="V810" i="2"/>
  <c r="R810" i="2"/>
  <c r="J810" i="2"/>
  <c r="V809" i="2"/>
  <c r="R809" i="2"/>
  <c r="J809" i="2"/>
  <c r="V808" i="2"/>
  <c r="R808" i="2"/>
  <c r="J808" i="2"/>
  <c r="V807" i="2"/>
  <c r="V806" i="2"/>
  <c r="R806" i="2"/>
  <c r="J806" i="2"/>
  <c r="H806" i="2"/>
  <c r="V805" i="2"/>
  <c r="R805" i="2"/>
  <c r="V804" i="2"/>
  <c r="V800" i="2"/>
  <c r="R800" i="2"/>
  <c r="J800" i="2"/>
  <c r="V799" i="2"/>
  <c r="R799" i="2"/>
  <c r="V798" i="2"/>
  <c r="R798" i="2"/>
  <c r="J798" i="2"/>
  <c r="V797" i="2"/>
  <c r="R797" i="2"/>
  <c r="J797" i="2"/>
  <c r="V796" i="2"/>
  <c r="R796" i="2"/>
  <c r="J796" i="2"/>
  <c r="V795" i="2"/>
  <c r="R795" i="2"/>
  <c r="J795" i="2"/>
  <c r="V794" i="2"/>
  <c r="U794" i="2"/>
  <c r="R794" i="2"/>
  <c r="J794" i="2"/>
  <c r="V793" i="2"/>
  <c r="R793" i="2"/>
  <c r="J793" i="2"/>
  <c r="V792" i="2"/>
  <c r="U792" i="2"/>
  <c r="R792" i="2"/>
  <c r="J792" i="2"/>
  <c r="V791" i="2"/>
  <c r="R791" i="2"/>
  <c r="J791" i="2"/>
  <c r="V790" i="2"/>
  <c r="R790" i="2"/>
  <c r="J790" i="2"/>
  <c r="V789" i="2"/>
  <c r="R789" i="2"/>
  <c r="J789" i="2"/>
  <c r="V788" i="2"/>
  <c r="R788" i="2"/>
  <c r="J788" i="2"/>
  <c r="V787" i="2"/>
  <c r="R787" i="2"/>
  <c r="V786" i="2"/>
  <c r="R786" i="2"/>
  <c r="L786" i="2"/>
  <c r="J786" i="2"/>
  <c r="V785" i="2"/>
  <c r="R785" i="2"/>
  <c r="V784" i="2"/>
  <c r="R784" i="2"/>
  <c r="J784" i="2"/>
  <c r="V783" i="2"/>
  <c r="R783" i="2"/>
  <c r="J783" i="2"/>
  <c r="V782" i="2"/>
  <c r="R782" i="2"/>
  <c r="J782" i="2"/>
  <c r="V781" i="2"/>
  <c r="R781" i="2"/>
  <c r="J781" i="2"/>
  <c r="H781" i="2"/>
  <c r="V780" i="2"/>
  <c r="R780" i="2"/>
  <c r="J780" i="2"/>
  <c r="V779" i="2"/>
  <c r="R779" i="2"/>
  <c r="J779" i="2"/>
  <c r="V778" i="2"/>
  <c r="R778" i="2"/>
  <c r="J778" i="2"/>
  <c r="V777" i="2"/>
  <c r="L777" i="2"/>
  <c r="J777" i="2"/>
  <c r="H777" i="2"/>
  <c r="E777" i="2"/>
  <c r="V776" i="2"/>
  <c r="U776" i="2"/>
  <c r="R776" i="2"/>
  <c r="Q776" i="2"/>
  <c r="J776" i="2"/>
  <c r="V775" i="2"/>
  <c r="R775" i="2"/>
  <c r="Q775" i="2"/>
  <c r="J775" i="2"/>
  <c r="V774" i="2"/>
  <c r="U774" i="2"/>
  <c r="R774" i="2"/>
  <c r="Q774" i="2"/>
  <c r="J774" i="2"/>
  <c r="V773" i="2"/>
  <c r="U773" i="2"/>
  <c r="R773" i="2"/>
  <c r="J773" i="2"/>
  <c r="V772" i="2"/>
  <c r="R772" i="2"/>
  <c r="J772" i="2"/>
  <c r="V771" i="2"/>
  <c r="R771" i="2"/>
  <c r="J771" i="2"/>
  <c r="V770" i="2"/>
  <c r="R770" i="2"/>
  <c r="L770" i="2"/>
  <c r="J770" i="2"/>
  <c r="V769" i="2"/>
  <c r="R769" i="2"/>
  <c r="L769" i="2"/>
  <c r="J769" i="2"/>
  <c r="V768" i="2"/>
  <c r="R768" i="2"/>
  <c r="J768" i="2"/>
  <c r="V767" i="2"/>
  <c r="R767" i="2"/>
  <c r="J767" i="2"/>
  <c r="V766" i="2"/>
  <c r="R766" i="2"/>
  <c r="J766" i="2"/>
  <c r="V765" i="2"/>
  <c r="R765" i="2"/>
  <c r="J765" i="2"/>
  <c r="V764" i="2"/>
  <c r="R764" i="2"/>
  <c r="J764" i="2"/>
  <c r="V763" i="2"/>
  <c r="U763" i="2"/>
  <c r="R763" i="2"/>
  <c r="L763" i="2"/>
  <c r="J763" i="2"/>
  <c r="V762" i="2"/>
  <c r="R762" i="2"/>
  <c r="J762" i="2"/>
  <c r="V761" i="2"/>
  <c r="R761" i="2"/>
  <c r="J761" i="2"/>
  <c r="V760" i="2"/>
  <c r="R760" i="2"/>
  <c r="J760" i="2"/>
  <c r="V759" i="2"/>
  <c r="R759" i="2"/>
  <c r="J759" i="2"/>
  <c r="V758" i="2"/>
  <c r="R758" i="2"/>
  <c r="J758" i="2"/>
  <c r="V757" i="2"/>
  <c r="R757" i="2"/>
  <c r="J757" i="2"/>
  <c r="V756" i="2"/>
  <c r="R756" i="2"/>
  <c r="J756" i="2"/>
  <c r="V755" i="2"/>
  <c r="R755" i="2"/>
  <c r="J755" i="2"/>
  <c r="V754" i="2"/>
  <c r="J754" i="2"/>
  <c r="V753" i="2"/>
  <c r="J753" i="2"/>
  <c r="V752" i="2"/>
  <c r="J752" i="2"/>
  <c r="V751" i="2"/>
  <c r="J751" i="2"/>
  <c r="V750" i="2"/>
  <c r="J750" i="2"/>
  <c r="V749" i="2"/>
  <c r="R749" i="2"/>
  <c r="J749" i="2"/>
  <c r="V748" i="2"/>
  <c r="R748" i="2"/>
  <c r="J748" i="2"/>
  <c r="V747" i="2"/>
  <c r="J747" i="2"/>
  <c r="V746" i="2"/>
  <c r="R746" i="2"/>
  <c r="J746" i="2"/>
  <c r="V745" i="2"/>
  <c r="M745" i="2"/>
  <c r="V744" i="2"/>
  <c r="R744" i="2"/>
  <c r="J744" i="2"/>
  <c r="V743" i="2"/>
  <c r="V742" i="2"/>
  <c r="V741" i="2"/>
  <c r="V740" i="2"/>
  <c r="V739" i="2"/>
  <c r="V738" i="2"/>
  <c r="R738" i="2"/>
  <c r="Q738" i="2"/>
  <c r="J738" i="2"/>
  <c r="V737" i="2"/>
  <c r="R737" i="2"/>
  <c r="J737" i="2"/>
  <c r="V736" i="2"/>
  <c r="R736" i="2"/>
  <c r="J736" i="2"/>
  <c r="V735" i="2"/>
  <c r="R735" i="2"/>
  <c r="V734" i="2"/>
  <c r="R734" i="2"/>
  <c r="J734" i="2"/>
  <c r="V733" i="2"/>
  <c r="R733" i="2"/>
  <c r="J733" i="2"/>
  <c r="V732" i="2"/>
  <c r="R732" i="2"/>
  <c r="J732" i="2"/>
  <c r="V731" i="2"/>
  <c r="U731" i="2"/>
  <c r="R731" i="2"/>
  <c r="J731" i="2"/>
  <c r="V730" i="2"/>
  <c r="U730" i="2"/>
  <c r="R730" i="2"/>
  <c r="J730" i="2"/>
  <c r="V729" i="2"/>
  <c r="R729" i="2"/>
  <c r="J729" i="2"/>
  <c r="V728" i="2"/>
  <c r="J728" i="2"/>
  <c r="V727" i="2"/>
  <c r="R727" i="2"/>
  <c r="J727" i="2"/>
  <c r="V726" i="2"/>
  <c r="R726" i="2"/>
  <c r="J726" i="2"/>
  <c r="V725" i="2"/>
  <c r="R725" i="2"/>
  <c r="J725" i="2"/>
  <c r="V724" i="2"/>
  <c r="R724" i="2"/>
  <c r="J724" i="2"/>
  <c r="V723" i="2"/>
  <c r="R723" i="2"/>
  <c r="L723" i="2"/>
  <c r="J723" i="2"/>
  <c r="E723" i="2"/>
  <c r="V722" i="2"/>
  <c r="R722" i="2"/>
  <c r="L722" i="2"/>
  <c r="J722" i="2"/>
  <c r="E722" i="2"/>
  <c r="V721" i="2"/>
  <c r="R721" i="2"/>
  <c r="J721" i="2"/>
  <c r="V720" i="2"/>
  <c r="R720" i="2"/>
  <c r="J720" i="2"/>
  <c r="V719" i="2"/>
  <c r="R719" i="2"/>
  <c r="J719" i="2"/>
  <c r="V718" i="2"/>
  <c r="R718" i="2"/>
  <c r="J718" i="2"/>
  <c r="V717" i="2"/>
  <c r="R717" i="2"/>
  <c r="J717" i="2"/>
  <c r="V716" i="2"/>
  <c r="B716" i="2"/>
  <c r="V715" i="2"/>
  <c r="J715" i="2"/>
  <c r="V714" i="2"/>
  <c r="R714" i="2"/>
  <c r="J714" i="2"/>
  <c r="V713" i="2"/>
  <c r="U713" i="2"/>
  <c r="R713" i="2"/>
  <c r="J713" i="2"/>
  <c r="V712" i="2"/>
  <c r="R712" i="2"/>
  <c r="J712" i="2"/>
  <c r="V711" i="2"/>
  <c r="R711" i="2"/>
  <c r="J711" i="2"/>
  <c r="V710" i="2"/>
  <c r="R710" i="2"/>
  <c r="J710" i="2"/>
  <c r="V709" i="2"/>
  <c r="R709" i="2"/>
  <c r="J709" i="2"/>
  <c r="V708" i="2"/>
  <c r="R708" i="2"/>
  <c r="J708" i="2"/>
  <c r="V707" i="2"/>
  <c r="R707" i="2"/>
  <c r="L707" i="2"/>
  <c r="J707" i="2"/>
  <c r="V706" i="2"/>
  <c r="R706" i="2"/>
  <c r="J706" i="2"/>
  <c r="V705" i="2"/>
  <c r="R705" i="2"/>
  <c r="J705" i="2"/>
  <c r="V704" i="2"/>
  <c r="R704" i="2"/>
  <c r="J704" i="2"/>
  <c r="V703" i="2"/>
  <c r="R703" i="2"/>
  <c r="J703" i="2"/>
  <c r="V702" i="2"/>
  <c r="R702" i="2"/>
  <c r="J702" i="2"/>
  <c r="V701" i="2"/>
  <c r="R701" i="2"/>
  <c r="J701" i="2"/>
  <c r="V700" i="2"/>
  <c r="R700" i="2"/>
  <c r="J700" i="2"/>
  <c r="V699" i="2"/>
  <c r="R699" i="2"/>
  <c r="J699" i="2"/>
  <c r="V698" i="2"/>
  <c r="R698" i="2"/>
  <c r="J698" i="2"/>
  <c r="V697" i="2"/>
  <c r="R697" i="2"/>
  <c r="J697" i="2"/>
  <c r="V696" i="2"/>
  <c r="V695" i="2"/>
  <c r="R695" i="2"/>
  <c r="L695" i="2"/>
  <c r="J695" i="2"/>
  <c r="E695" i="2"/>
  <c r="V694" i="2"/>
  <c r="J694" i="2"/>
  <c r="V693" i="2"/>
  <c r="R693" i="2"/>
  <c r="J693" i="2"/>
  <c r="V692" i="2"/>
  <c r="R692" i="2"/>
  <c r="J692" i="2"/>
  <c r="V691" i="2"/>
  <c r="R691" i="2"/>
  <c r="J691" i="2"/>
  <c r="H691" i="2"/>
  <c r="V690" i="2"/>
  <c r="J690" i="2"/>
  <c r="V689" i="2"/>
  <c r="R689" i="2"/>
  <c r="J689" i="2"/>
  <c r="V688" i="2"/>
  <c r="R688" i="2"/>
  <c r="J688" i="2"/>
  <c r="V687" i="2"/>
  <c r="R687" i="2"/>
  <c r="L687" i="2"/>
  <c r="J687" i="2"/>
  <c r="E687" i="2"/>
  <c r="V686" i="2"/>
  <c r="R686" i="2"/>
  <c r="J686" i="2"/>
  <c r="V685" i="2"/>
  <c r="J685" i="2"/>
  <c r="V684" i="2"/>
  <c r="R684" i="2"/>
  <c r="J684" i="2"/>
  <c r="V683" i="2"/>
  <c r="R683" i="2"/>
  <c r="L683" i="2"/>
  <c r="J683" i="2"/>
  <c r="G683" i="2"/>
  <c r="E683" i="2"/>
  <c r="V682" i="2"/>
  <c r="R682" i="2"/>
  <c r="J682" i="2"/>
  <c r="V681" i="2"/>
  <c r="R681" i="2"/>
  <c r="J681" i="2"/>
  <c r="V680" i="2"/>
  <c r="R680" i="2"/>
  <c r="J680" i="2"/>
  <c r="V679" i="2"/>
  <c r="R679" i="2"/>
  <c r="J679" i="2"/>
  <c r="V678" i="2"/>
  <c r="J678" i="2"/>
  <c r="V677" i="2"/>
  <c r="R677" i="2"/>
  <c r="J677" i="2"/>
  <c r="V676" i="2"/>
  <c r="R676" i="2"/>
  <c r="Q676" i="2"/>
  <c r="L676" i="2"/>
  <c r="E676" i="2"/>
  <c r="V675" i="2"/>
  <c r="R675" i="2"/>
  <c r="L675" i="2"/>
  <c r="J675" i="2"/>
  <c r="V674" i="2"/>
  <c r="R674" i="2"/>
  <c r="J674" i="2"/>
  <c r="V673" i="2"/>
  <c r="R673" i="2"/>
  <c r="J673" i="2"/>
  <c r="V672" i="2"/>
  <c r="R672" i="2"/>
  <c r="L672" i="2"/>
  <c r="J672" i="2"/>
  <c r="V671" i="2"/>
  <c r="R671" i="2"/>
  <c r="L671" i="2"/>
  <c r="J671" i="2"/>
  <c r="V670" i="2"/>
  <c r="R670" i="2"/>
  <c r="L670" i="2"/>
  <c r="J670" i="2"/>
  <c r="V669" i="2"/>
  <c r="R669" i="2"/>
  <c r="J669" i="2"/>
  <c r="V668" i="2"/>
  <c r="R668" i="2"/>
  <c r="J668" i="2"/>
  <c r="V667" i="2"/>
  <c r="R667" i="2"/>
  <c r="J667" i="2"/>
  <c r="V666" i="2"/>
  <c r="R666" i="2"/>
  <c r="L666" i="2"/>
  <c r="J666" i="2"/>
  <c r="V665" i="2"/>
  <c r="V664" i="2"/>
  <c r="R664" i="2"/>
  <c r="J664" i="2"/>
  <c r="V663" i="2"/>
  <c r="R663" i="2"/>
  <c r="J663" i="2"/>
  <c r="V662" i="2"/>
  <c r="R662" i="2"/>
  <c r="J662" i="2"/>
  <c r="V661" i="2"/>
  <c r="R661" i="2"/>
  <c r="J661" i="2"/>
  <c r="V660" i="2"/>
  <c r="R660" i="2"/>
  <c r="J660" i="2"/>
  <c r="V659" i="2"/>
  <c r="R659" i="2"/>
  <c r="J659" i="2"/>
  <c r="V658" i="2"/>
  <c r="R658" i="2"/>
  <c r="J658" i="2"/>
  <c r="V657" i="2"/>
  <c r="R657" i="2"/>
  <c r="J657" i="2"/>
  <c r="V656" i="2"/>
  <c r="R656" i="2"/>
  <c r="J656" i="2"/>
  <c r="V655" i="2"/>
  <c r="R655" i="2"/>
  <c r="V654" i="2"/>
  <c r="R654" i="2"/>
  <c r="J654" i="2"/>
  <c r="V653" i="2"/>
  <c r="R653" i="2"/>
  <c r="J653" i="2"/>
  <c r="V652" i="2"/>
  <c r="R652" i="2"/>
  <c r="Q652" i="2"/>
  <c r="J652" i="2"/>
  <c r="V651" i="2"/>
  <c r="R651" i="2"/>
  <c r="J651" i="2"/>
  <c r="V650" i="2"/>
  <c r="R650" i="2"/>
  <c r="Q650" i="2"/>
  <c r="J650" i="2"/>
  <c r="V649" i="2"/>
  <c r="Q649" i="2"/>
  <c r="J649" i="2"/>
  <c r="V648" i="2"/>
  <c r="R648" i="2"/>
  <c r="J648" i="2"/>
  <c r="V647" i="2"/>
  <c r="R647" i="2"/>
  <c r="V646" i="2"/>
  <c r="J646" i="2"/>
  <c r="V645" i="2"/>
  <c r="J645" i="2"/>
  <c r="V644" i="2"/>
  <c r="T644" i="2"/>
  <c r="R644" i="2"/>
  <c r="J644" i="2"/>
  <c r="V643" i="2"/>
  <c r="R643" i="2"/>
  <c r="J643" i="2"/>
  <c r="V642" i="2"/>
  <c r="R642" i="2"/>
  <c r="J642" i="2"/>
  <c r="V641" i="2"/>
  <c r="J641" i="2"/>
  <c r="V640" i="2"/>
  <c r="J640" i="2"/>
  <c r="V639" i="2"/>
  <c r="J639" i="2"/>
  <c r="V638" i="2"/>
  <c r="J638" i="2"/>
  <c r="V637" i="2"/>
  <c r="R637" i="2"/>
  <c r="J637" i="2"/>
  <c r="V636" i="2"/>
  <c r="R636" i="2"/>
  <c r="J636" i="2"/>
  <c r="V635" i="2"/>
  <c r="R635" i="2"/>
  <c r="J635" i="2"/>
  <c r="V634" i="2"/>
  <c r="R634" i="2"/>
  <c r="V633" i="2"/>
  <c r="R633" i="2"/>
  <c r="J633" i="2"/>
  <c r="V632" i="2"/>
  <c r="R632" i="2"/>
  <c r="J632" i="2"/>
  <c r="V631" i="2"/>
  <c r="J631" i="2"/>
  <c r="V630" i="2"/>
  <c r="J630" i="2"/>
  <c r="V629" i="2"/>
  <c r="J629" i="2"/>
  <c r="V628" i="2"/>
  <c r="J628" i="2"/>
  <c r="V627" i="2"/>
  <c r="J627" i="2"/>
  <c r="V626" i="2"/>
  <c r="J626" i="2"/>
  <c r="V625" i="2"/>
  <c r="J625" i="2"/>
  <c r="V624" i="2"/>
  <c r="J624" i="2"/>
  <c r="V623" i="2"/>
  <c r="J623" i="2"/>
  <c r="V622" i="2"/>
  <c r="J622" i="2"/>
  <c r="V621" i="2"/>
  <c r="J621" i="2"/>
  <c r="V620" i="2"/>
  <c r="J620" i="2"/>
  <c r="V619" i="2"/>
  <c r="J619" i="2"/>
  <c r="V618" i="2"/>
  <c r="V617" i="2"/>
  <c r="R617" i="2"/>
  <c r="J617" i="2"/>
  <c r="V616" i="2"/>
  <c r="R616" i="2"/>
  <c r="J616" i="2"/>
  <c r="V615" i="2"/>
  <c r="R615" i="2"/>
  <c r="J615" i="2"/>
  <c r="V614" i="2"/>
  <c r="R614" i="2"/>
  <c r="J614" i="2"/>
  <c r="V613" i="2"/>
  <c r="R613" i="2"/>
  <c r="J613" i="2"/>
  <c r="V612" i="2"/>
  <c r="R612" i="2"/>
  <c r="J612" i="2"/>
  <c r="V611" i="2"/>
  <c r="R611" i="2"/>
  <c r="J611" i="2"/>
  <c r="V610" i="2"/>
  <c r="J610" i="2"/>
  <c r="V609" i="2"/>
  <c r="J609" i="2"/>
  <c r="V608" i="2"/>
  <c r="J608" i="2"/>
  <c r="V607" i="2"/>
  <c r="J607" i="2"/>
  <c r="V606" i="2"/>
  <c r="J606" i="2"/>
  <c r="V605" i="2"/>
  <c r="J605" i="2"/>
  <c r="V604" i="2"/>
  <c r="J604" i="2"/>
  <c r="V603" i="2"/>
  <c r="R603" i="2"/>
  <c r="J603" i="2"/>
  <c r="V602" i="2"/>
  <c r="J602" i="2"/>
  <c r="V601" i="2"/>
  <c r="R601" i="2"/>
  <c r="J601" i="2"/>
  <c r="V600" i="2"/>
  <c r="T600" i="2"/>
  <c r="J600" i="2"/>
  <c r="V599" i="2"/>
  <c r="T599" i="2"/>
  <c r="R599" i="2"/>
  <c r="J599" i="2"/>
  <c r="V598" i="2"/>
  <c r="R598" i="2"/>
  <c r="L598" i="2"/>
  <c r="J598" i="2"/>
  <c r="E598" i="2"/>
  <c r="V597" i="2"/>
  <c r="U597" i="2"/>
  <c r="V596" i="2"/>
  <c r="R596" i="2"/>
  <c r="J596" i="2"/>
  <c r="V595" i="2"/>
  <c r="R595" i="2"/>
  <c r="J595" i="2"/>
  <c r="V594" i="2"/>
  <c r="R594" i="2"/>
  <c r="J594" i="2"/>
  <c r="V593" i="2"/>
  <c r="R593" i="2"/>
  <c r="J593" i="2"/>
  <c r="V592" i="2"/>
  <c r="R592" i="2"/>
  <c r="J592" i="2"/>
  <c r="V591" i="2"/>
  <c r="R591" i="2"/>
  <c r="J591" i="2"/>
  <c r="V590" i="2"/>
  <c r="R590" i="2"/>
  <c r="L590" i="2"/>
  <c r="J590" i="2"/>
  <c r="V589" i="2"/>
  <c r="R589" i="2"/>
  <c r="J589" i="2"/>
  <c r="V588" i="2"/>
  <c r="V587" i="2"/>
  <c r="R587" i="2"/>
  <c r="J587" i="2"/>
  <c r="V586" i="2"/>
  <c r="R586" i="2"/>
  <c r="J586" i="2"/>
  <c r="V585" i="2"/>
  <c r="R585" i="2"/>
  <c r="J585" i="2"/>
  <c r="V584" i="2"/>
  <c r="R584" i="2"/>
  <c r="J584" i="2"/>
  <c r="V583" i="2"/>
  <c r="R583" i="2"/>
  <c r="J583" i="2"/>
  <c r="V582" i="2"/>
  <c r="R582" i="2"/>
  <c r="L582" i="2"/>
  <c r="J582" i="2"/>
  <c r="V581" i="2"/>
  <c r="R581" i="2"/>
  <c r="J581" i="2"/>
  <c r="V580" i="2"/>
  <c r="R580" i="2"/>
  <c r="L580" i="2"/>
  <c r="J580" i="2"/>
  <c r="V579" i="2"/>
  <c r="R579" i="2"/>
  <c r="J579" i="2"/>
  <c r="V578" i="2"/>
  <c r="R578" i="2"/>
  <c r="J578" i="2"/>
  <c r="V577" i="2"/>
  <c r="R577" i="2"/>
  <c r="J577" i="2"/>
  <c r="V576" i="2"/>
  <c r="R576" i="2"/>
  <c r="J576" i="2"/>
  <c r="V575" i="2"/>
  <c r="R575" i="2"/>
  <c r="J575" i="2"/>
  <c r="V574" i="2"/>
  <c r="R574" i="2"/>
  <c r="J574" i="2"/>
  <c r="V573" i="2"/>
  <c r="R573" i="2"/>
  <c r="J573" i="2"/>
  <c r="V572" i="2"/>
  <c r="R572" i="2"/>
  <c r="J572" i="2"/>
  <c r="V571" i="2"/>
  <c r="R571" i="2"/>
  <c r="J571" i="2"/>
  <c r="V570" i="2"/>
  <c r="R570" i="2"/>
  <c r="J570" i="2"/>
  <c r="V569" i="2"/>
  <c r="R569" i="2"/>
  <c r="J569" i="2"/>
  <c r="V568" i="2"/>
  <c r="V567" i="2"/>
  <c r="V566" i="2"/>
  <c r="J566" i="2"/>
  <c r="V565" i="2"/>
  <c r="R565" i="2"/>
  <c r="J565" i="2"/>
  <c r="V564" i="2"/>
  <c r="R564" i="2"/>
  <c r="J564" i="2"/>
  <c r="V563" i="2"/>
  <c r="R563" i="2"/>
  <c r="J563" i="2"/>
  <c r="V562" i="2"/>
  <c r="R562" i="2"/>
  <c r="J562" i="2"/>
  <c r="V561" i="2"/>
  <c r="R561" i="2"/>
  <c r="J561" i="2"/>
  <c r="V560" i="2"/>
  <c r="U560" i="2"/>
  <c r="J560" i="2"/>
  <c r="V559" i="2"/>
  <c r="R559" i="2"/>
  <c r="J559" i="2"/>
  <c r="V558" i="2"/>
  <c r="R558" i="2"/>
  <c r="J558" i="2"/>
  <c r="V557" i="2"/>
  <c r="R557" i="2"/>
  <c r="J557" i="2"/>
  <c r="V556" i="2"/>
  <c r="R556" i="2"/>
  <c r="J556" i="2"/>
  <c r="V555" i="2"/>
  <c r="R555" i="2"/>
  <c r="J555" i="2"/>
  <c r="V554" i="2"/>
  <c r="R554" i="2"/>
  <c r="J554" i="2"/>
  <c r="V553" i="2"/>
  <c r="R553" i="2"/>
  <c r="J553" i="2"/>
  <c r="V552" i="2"/>
  <c r="R552" i="2"/>
  <c r="V551" i="2"/>
  <c r="R551" i="2"/>
  <c r="J551" i="2"/>
  <c r="V550" i="2"/>
  <c r="R550" i="2"/>
  <c r="J550" i="2"/>
  <c r="V549" i="2"/>
  <c r="R549" i="2"/>
  <c r="J549" i="2"/>
  <c r="V548" i="2"/>
  <c r="R548" i="2"/>
  <c r="J548" i="2"/>
  <c r="V547" i="2"/>
  <c r="R547" i="2"/>
  <c r="J547" i="2"/>
  <c r="V546" i="2"/>
  <c r="R546" i="2"/>
  <c r="J546" i="2"/>
  <c r="V545" i="2"/>
  <c r="R545" i="2"/>
  <c r="J545" i="2"/>
  <c r="V544" i="2"/>
  <c r="J544" i="2"/>
  <c r="V543" i="2"/>
  <c r="R543" i="2"/>
  <c r="J543" i="2"/>
  <c r="V542" i="2"/>
  <c r="R542" i="2"/>
  <c r="J542" i="2"/>
  <c r="V541" i="2"/>
  <c r="R541" i="2"/>
  <c r="J541" i="2"/>
  <c r="V540" i="2"/>
  <c r="R540" i="2"/>
  <c r="J540" i="2"/>
  <c r="V539" i="2"/>
  <c r="T539" i="2"/>
  <c r="R539" i="2"/>
  <c r="J539" i="2"/>
  <c r="V538" i="2"/>
  <c r="T538" i="2"/>
  <c r="R538" i="2"/>
  <c r="J538" i="2"/>
  <c r="V537" i="2"/>
  <c r="R537" i="2"/>
  <c r="J537" i="2"/>
  <c r="V536" i="2"/>
  <c r="R536" i="2"/>
  <c r="J536" i="2"/>
  <c r="V535" i="2"/>
  <c r="R535" i="2"/>
  <c r="J535" i="2"/>
  <c r="V534" i="2"/>
  <c r="R534" i="2"/>
  <c r="J534" i="2"/>
  <c r="V533" i="2"/>
  <c r="R533" i="2"/>
  <c r="J533" i="2"/>
  <c r="V532" i="2"/>
  <c r="J532" i="2"/>
  <c r="V531" i="2"/>
  <c r="R531" i="2"/>
  <c r="J531" i="2"/>
  <c r="V530" i="2"/>
  <c r="R530" i="2"/>
  <c r="V529" i="2"/>
  <c r="R529" i="2"/>
  <c r="J529" i="2"/>
  <c r="V528" i="2"/>
  <c r="R528" i="2"/>
  <c r="J528" i="2"/>
  <c r="V527" i="2"/>
  <c r="R527" i="2"/>
  <c r="J527" i="2"/>
  <c r="V526" i="2"/>
  <c r="R526" i="2"/>
  <c r="J526" i="2"/>
  <c r="V525" i="2"/>
  <c r="U525" i="2"/>
  <c r="R525" i="2"/>
  <c r="L525" i="2"/>
  <c r="J525" i="2"/>
  <c r="V524" i="2"/>
  <c r="U524" i="2"/>
  <c r="R524" i="2"/>
  <c r="L524" i="2"/>
  <c r="J524" i="2"/>
  <c r="V523" i="2"/>
  <c r="R523" i="2"/>
  <c r="J523" i="2"/>
  <c r="V522" i="2"/>
  <c r="R522" i="2"/>
  <c r="J522" i="2"/>
  <c r="V521" i="2"/>
  <c r="R521" i="2"/>
  <c r="J521" i="2"/>
  <c r="V520" i="2"/>
  <c r="J520" i="2"/>
  <c r="V519" i="2"/>
  <c r="J519" i="2"/>
  <c r="V518" i="2"/>
  <c r="R518" i="2"/>
  <c r="V517" i="2"/>
  <c r="R517" i="2"/>
  <c r="J517" i="2"/>
  <c r="V516" i="2"/>
  <c r="H516" i="2"/>
  <c r="V515" i="2"/>
  <c r="R515" i="2"/>
  <c r="J515" i="2"/>
  <c r="V514" i="2"/>
  <c r="R514" i="2"/>
  <c r="J514" i="2"/>
  <c r="V513" i="2"/>
  <c r="R513" i="2"/>
  <c r="J513" i="2"/>
  <c r="V512" i="2"/>
  <c r="R512" i="2"/>
  <c r="J512" i="2"/>
  <c r="V511" i="2"/>
  <c r="R511" i="2"/>
  <c r="J511" i="2"/>
  <c r="V510" i="2"/>
  <c r="J510" i="2"/>
  <c r="V509" i="2"/>
  <c r="J509" i="2"/>
  <c r="V508" i="2"/>
  <c r="J508" i="2"/>
  <c r="V507" i="2"/>
  <c r="J507" i="2"/>
  <c r="V506" i="2"/>
  <c r="J506" i="2"/>
  <c r="V505" i="2"/>
  <c r="R505" i="2"/>
  <c r="J505" i="2"/>
  <c r="V504" i="2"/>
  <c r="R504" i="2"/>
  <c r="J504" i="2"/>
  <c r="V503" i="2"/>
  <c r="J503" i="2"/>
  <c r="V502" i="2"/>
  <c r="R502" i="2"/>
  <c r="J502" i="2"/>
  <c r="V501" i="2"/>
  <c r="R501" i="2"/>
  <c r="J501" i="2"/>
  <c r="V500" i="2"/>
  <c r="R500" i="2"/>
  <c r="J500" i="2"/>
  <c r="V499" i="2"/>
  <c r="R499" i="2"/>
  <c r="L499" i="2"/>
  <c r="J499" i="2"/>
  <c r="E499" i="2"/>
  <c r="V498" i="2"/>
  <c r="R498" i="2"/>
  <c r="J498" i="2"/>
  <c r="V497" i="2"/>
  <c r="R497" i="2"/>
  <c r="J497" i="2"/>
  <c r="V496" i="2"/>
  <c r="R496" i="2"/>
  <c r="J496" i="2"/>
  <c r="V495" i="2"/>
  <c r="R495" i="2"/>
  <c r="J495" i="2"/>
  <c r="V494" i="2"/>
  <c r="R494" i="2"/>
  <c r="J494" i="2"/>
  <c r="V493" i="2"/>
  <c r="L493" i="2"/>
  <c r="G493" i="2"/>
  <c r="E493" i="2"/>
  <c r="V492" i="2"/>
  <c r="R492" i="2"/>
  <c r="L492" i="2"/>
  <c r="V491" i="2"/>
  <c r="R491" i="2"/>
  <c r="Q491" i="2"/>
  <c r="J491" i="2"/>
  <c r="V490" i="2"/>
  <c r="R490" i="2"/>
  <c r="Q490" i="2"/>
  <c r="J490" i="2"/>
  <c r="V489" i="2"/>
  <c r="R489" i="2"/>
  <c r="J489" i="2"/>
  <c r="H489" i="2"/>
  <c r="V488" i="2"/>
  <c r="V487" i="2"/>
  <c r="R487" i="2"/>
  <c r="J487" i="2"/>
  <c r="V486" i="2"/>
  <c r="Q486" i="2"/>
  <c r="J486" i="2"/>
  <c r="V485" i="2"/>
  <c r="Q485" i="2"/>
  <c r="J485" i="2"/>
  <c r="V484" i="2"/>
  <c r="Q484" i="2"/>
  <c r="J484" i="2"/>
  <c r="V483" i="2"/>
  <c r="R483" i="2"/>
  <c r="Q483" i="2"/>
  <c r="J483" i="2"/>
  <c r="V482" i="2"/>
  <c r="R482" i="2"/>
  <c r="Q482" i="2"/>
  <c r="J482" i="2"/>
  <c r="V481" i="2"/>
  <c r="R481" i="2"/>
  <c r="Q481" i="2"/>
  <c r="J481" i="2"/>
  <c r="V480" i="2"/>
  <c r="R480" i="2"/>
  <c r="J480" i="2"/>
  <c r="V479" i="2"/>
  <c r="U479" i="2"/>
  <c r="R479" i="2"/>
  <c r="J479" i="2"/>
  <c r="V478" i="2"/>
  <c r="R478" i="2"/>
  <c r="J478" i="2"/>
  <c r="V477" i="2"/>
  <c r="R477" i="2"/>
  <c r="J477" i="2"/>
  <c r="V476" i="2"/>
  <c r="R476" i="2"/>
  <c r="V475" i="2"/>
  <c r="R475" i="2"/>
  <c r="J475" i="2"/>
  <c r="V474" i="2"/>
  <c r="R474" i="2"/>
  <c r="J474" i="2"/>
  <c r="V473" i="2"/>
  <c r="R473" i="2"/>
  <c r="J473" i="2"/>
  <c r="V472" i="2"/>
  <c r="R472" i="2"/>
  <c r="J472" i="2"/>
  <c r="V471" i="2"/>
  <c r="R471" i="2"/>
  <c r="J471" i="2"/>
  <c r="V470" i="2"/>
  <c r="R470" i="2"/>
  <c r="J470" i="2"/>
  <c r="V469" i="2"/>
  <c r="J469" i="2"/>
  <c r="H469" i="2"/>
  <c r="V468" i="2"/>
  <c r="G468" i="2"/>
  <c r="V467" i="2"/>
  <c r="R467" i="2"/>
  <c r="J467" i="2"/>
  <c r="V466" i="2"/>
  <c r="R466" i="2"/>
  <c r="J466" i="2"/>
  <c r="V465" i="2"/>
  <c r="R465" i="2"/>
  <c r="J465" i="2"/>
  <c r="V464" i="2"/>
  <c r="R464" i="2"/>
  <c r="J464" i="2"/>
  <c r="V463" i="2"/>
  <c r="R463" i="2"/>
  <c r="J463" i="2"/>
  <c r="V462" i="2"/>
  <c r="J462" i="2"/>
  <c r="V461" i="2"/>
  <c r="R461" i="2"/>
  <c r="J461" i="2"/>
  <c r="V460" i="2"/>
  <c r="V459" i="2"/>
  <c r="J459" i="2"/>
  <c r="V458" i="2"/>
  <c r="R458" i="2"/>
  <c r="J458" i="2"/>
  <c r="V457" i="2"/>
  <c r="J457" i="2"/>
  <c r="V456" i="2"/>
  <c r="R456" i="2"/>
  <c r="J456" i="2"/>
  <c r="V455" i="2"/>
  <c r="J455" i="2"/>
  <c r="V454" i="2"/>
  <c r="R454" i="2"/>
  <c r="J454" i="2"/>
  <c r="V453" i="2"/>
  <c r="R453" i="2"/>
  <c r="J453" i="2"/>
  <c r="V452" i="2"/>
  <c r="R452" i="2"/>
  <c r="J452" i="2"/>
  <c r="V451" i="2"/>
  <c r="R451" i="2"/>
  <c r="J451" i="2"/>
  <c r="V450" i="2"/>
  <c r="R450" i="2"/>
  <c r="J450" i="2"/>
  <c r="V449" i="2"/>
  <c r="R449" i="2"/>
  <c r="J449" i="2"/>
  <c r="V448" i="2"/>
  <c r="R448" i="2"/>
  <c r="J448" i="2"/>
  <c r="V447" i="2"/>
  <c r="R447" i="2"/>
  <c r="J447" i="2"/>
  <c r="V446" i="2"/>
  <c r="R446" i="2"/>
  <c r="J446" i="2"/>
  <c r="V445" i="2"/>
  <c r="R445" i="2"/>
  <c r="J445" i="2"/>
  <c r="V444" i="2"/>
  <c r="R444" i="2"/>
  <c r="J444" i="2"/>
  <c r="V443" i="2"/>
  <c r="J443" i="2"/>
  <c r="V442" i="2"/>
  <c r="R442" i="2"/>
  <c r="V441" i="2"/>
  <c r="R441" i="2"/>
  <c r="V440" i="2"/>
  <c r="R440" i="2"/>
  <c r="V439" i="2"/>
  <c r="Q439" i="2"/>
  <c r="V438" i="2"/>
  <c r="Q438" i="2"/>
  <c r="V437" i="2"/>
  <c r="Q437" i="2"/>
  <c r="V436" i="2"/>
  <c r="Q436" i="2"/>
  <c r="V435" i="2"/>
  <c r="R435" i="2"/>
  <c r="L435" i="2"/>
  <c r="J435" i="2"/>
  <c r="V434" i="2"/>
  <c r="R434" i="2"/>
  <c r="L434" i="2"/>
  <c r="J434" i="2"/>
  <c r="V433" i="2"/>
  <c r="J433" i="2"/>
  <c r="V432" i="2"/>
  <c r="R432" i="2"/>
  <c r="J432" i="2"/>
  <c r="V431" i="2"/>
  <c r="R431" i="2"/>
  <c r="J431" i="2"/>
  <c r="V430" i="2"/>
  <c r="R430" i="2"/>
  <c r="J430" i="2"/>
  <c r="V429" i="2"/>
  <c r="J429" i="2"/>
  <c r="V428" i="2"/>
  <c r="J428" i="2"/>
  <c r="V427" i="2"/>
  <c r="J427" i="2"/>
  <c r="V426" i="2"/>
  <c r="J426" i="2"/>
  <c r="V425" i="2"/>
  <c r="V424" i="2"/>
  <c r="J424" i="2"/>
  <c r="V423" i="2"/>
  <c r="J423" i="2"/>
  <c r="V422" i="2"/>
  <c r="J422" i="2"/>
  <c r="V421" i="2"/>
  <c r="R421" i="2"/>
  <c r="J421" i="2"/>
  <c r="V420" i="2"/>
  <c r="R420" i="2"/>
  <c r="J420" i="2"/>
  <c r="V419" i="2"/>
  <c r="R419" i="2"/>
  <c r="J419" i="2"/>
  <c r="V418" i="2"/>
  <c r="R418" i="2"/>
  <c r="J418" i="2"/>
  <c r="V417" i="2"/>
  <c r="R417" i="2"/>
  <c r="J417" i="2"/>
  <c r="V416" i="2"/>
  <c r="R416" i="2"/>
  <c r="L416" i="2"/>
  <c r="J416" i="2"/>
  <c r="V415" i="2"/>
  <c r="R415" i="2"/>
  <c r="L415" i="2"/>
  <c r="J415" i="2"/>
  <c r="V414" i="2"/>
  <c r="J414" i="2"/>
  <c r="V413" i="2"/>
  <c r="R413" i="2"/>
  <c r="J413" i="2"/>
  <c r="V412" i="2"/>
  <c r="R412" i="2"/>
  <c r="J412" i="2"/>
  <c r="V411" i="2"/>
  <c r="R411" i="2"/>
  <c r="J411" i="2"/>
  <c r="V410" i="2"/>
  <c r="R410" i="2"/>
  <c r="J410" i="2"/>
  <c r="V409" i="2"/>
  <c r="R409" i="2"/>
  <c r="J409" i="2"/>
  <c r="V408" i="2"/>
  <c r="R408" i="2"/>
  <c r="J408" i="2"/>
  <c r="V407" i="2"/>
  <c r="R407" i="2"/>
  <c r="J407" i="2"/>
  <c r="V406" i="2"/>
  <c r="R406" i="2"/>
  <c r="L406" i="2"/>
  <c r="J406" i="2"/>
  <c r="V405" i="2"/>
  <c r="R405" i="2"/>
  <c r="L405" i="2"/>
  <c r="V404" i="2"/>
  <c r="R404" i="2"/>
  <c r="L404" i="2"/>
  <c r="J404" i="2"/>
  <c r="V403" i="2"/>
  <c r="R403" i="2"/>
  <c r="J403" i="2"/>
  <c r="V402" i="2"/>
  <c r="R402" i="2"/>
  <c r="J402" i="2"/>
  <c r="V401" i="2"/>
  <c r="R401" i="2"/>
  <c r="J401" i="2"/>
  <c r="V400" i="2"/>
  <c r="R400" i="2"/>
  <c r="J400" i="2"/>
  <c r="V399" i="2"/>
  <c r="R399" i="2"/>
  <c r="Q399" i="2"/>
  <c r="J399" i="2"/>
  <c r="V398" i="2"/>
  <c r="R398" i="2"/>
  <c r="J398" i="2"/>
  <c r="V397" i="2"/>
  <c r="R397" i="2"/>
  <c r="J397" i="2"/>
  <c r="V396" i="2"/>
  <c r="R396" i="2"/>
  <c r="J396" i="2"/>
  <c r="V395" i="2"/>
  <c r="R395" i="2"/>
  <c r="J395" i="2"/>
  <c r="V394" i="2"/>
  <c r="R394" i="2"/>
  <c r="J394" i="2"/>
  <c r="H394" i="2"/>
  <c r="V393" i="2"/>
  <c r="V392" i="2"/>
  <c r="J392" i="2"/>
  <c r="V391" i="2"/>
  <c r="R391" i="2"/>
  <c r="J391" i="2"/>
  <c r="V390" i="2"/>
  <c r="J390" i="2"/>
  <c r="V389" i="2"/>
  <c r="R389" i="2"/>
  <c r="J389" i="2"/>
  <c r="V388" i="2"/>
  <c r="R388" i="2"/>
  <c r="J388" i="2"/>
  <c r="V387" i="2"/>
  <c r="R387" i="2"/>
  <c r="J387" i="2"/>
  <c r="V386" i="2"/>
  <c r="J386" i="2"/>
  <c r="V385" i="2"/>
  <c r="J385" i="2"/>
  <c r="V384" i="2"/>
  <c r="R384" i="2"/>
  <c r="J384" i="2"/>
  <c r="V383" i="2"/>
  <c r="J383" i="2"/>
  <c r="V382" i="2"/>
  <c r="R382" i="2"/>
  <c r="J382" i="2"/>
  <c r="V381" i="2"/>
  <c r="R381" i="2"/>
  <c r="J381" i="2"/>
  <c r="V380" i="2"/>
  <c r="R380" i="2"/>
  <c r="J380" i="2"/>
  <c r="V379" i="2"/>
  <c r="R379" i="2"/>
  <c r="J379" i="2"/>
  <c r="V378" i="2"/>
  <c r="R378" i="2"/>
  <c r="J378" i="2"/>
  <c r="V377" i="2"/>
  <c r="R377" i="2"/>
  <c r="J377" i="2"/>
  <c r="V376" i="2"/>
  <c r="J376" i="2"/>
  <c r="V375" i="2"/>
  <c r="J375" i="2"/>
  <c r="V374" i="2"/>
  <c r="R374" i="2"/>
  <c r="Q374" i="2"/>
  <c r="J374" i="2"/>
  <c r="V373" i="2"/>
  <c r="R373" i="2"/>
  <c r="J373" i="2"/>
  <c r="V372" i="2"/>
  <c r="R372" i="2"/>
  <c r="J372" i="2"/>
  <c r="V371" i="2"/>
  <c r="R371" i="2"/>
  <c r="Q371" i="2"/>
  <c r="J371" i="2"/>
  <c r="V370" i="2"/>
  <c r="R370" i="2"/>
  <c r="J370" i="2"/>
  <c r="V369" i="2"/>
  <c r="R369" i="2"/>
  <c r="J369" i="2"/>
  <c r="V368" i="2"/>
  <c r="R368" i="2"/>
  <c r="Q368" i="2"/>
  <c r="J368" i="2"/>
  <c r="V367" i="2"/>
  <c r="R367" i="2"/>
  <c r="J367" i="2"/>
  <c r="V366" i="2"/>
  <c r="R366" i="2"/>
  <c r="J366" i="2"/>
  <c r="V365" i="2"/>
  <c r="R365" i="2"/>
  <c r="J365" i="2"/>
  <c r="V364" i="2"/>
  <c r="R364" i="2"/>
  <c r="J364" i="2"/>
  <c r="V363" i="2"/>
  <c r="R363" i="2"/>
  <c r="J363" i="2"/>
  <c r="V362" i="2"/>
  <c r="R362" i="2"/>
  <c r="J362" i="2"/>
  <c r="V361" i="2"/>
  <c r="J361" i="2"/>
  <c r="H361" i="2"/>
  <c r="V360" i="2"/>
  <c r="R360" i="2"/>
  <c r="J360" i="2"/>
  <c r="V359" i="2"/>
  <c r="U359" i="2"/>
  <c r="R359" i="2"/>
  <c r="J359" i="2"/>
  <c r="V358" i="2"/>
  <c r="R358" i="2"/>
  <c r="J358" i="2"/>
  <c r="V357" i="2"/>
  <c r="R357" i="2"/>
  <c r="L357" i="2"/>
  <c r="J357" i="2"/>
  <c r="V356" i="2"/>
  <c r="R356" i="2"/>
  <c r="J356" i="2"/>
  <c r="V355" i="2"/>
  <c r="R355" i="2"/>
  <c r="J355" i="2"/>
  <c r="V354" i="2"/>
  <c r="R354" i="2"/>
  <c r="J354" i="2"/>
  <c r="V353" i="2"/>
  <c r="R353" i="2"/>
  <c r="J353" i="2"/>
  <c r="V352" i="2"/>
  <c r="R352" i="2"/>
  <c r="J352" i="2"/>
  <c r="V351" i="2"/>
  <c r="R351" i="2"/>
  <c r="L351" i="2"/>
  <c r="J351" i="2"/>
  <c r="V350" i="2"/>
  <c r="R350" i="2"/>
  <c r="J350" i="2"/>
  <c r="V349" i="2"/>
  <c r="J349" i="2"/>
  <c r="V348" i="2"/>
  <c r="J348" i="2"/>
  <c r="V347" i="2"/>
  <c r="R347" i="2"/>
  <c r="J347" i="2"/>
  <c r="V346" i="2"/>
  <c r="J346" i="2"/>
  <c r="V345" i="2"/>
  <c r="J345" i="2"/>
  <c r="V344" i="2"/>
  <c r="J344" i="2"/>
  <c r="V343" i="2"/>
  <c r="R343" i="2"/>
  <c r="J343" i="2"/>
  <c r="V342" i="2"/>
  <c r="R342" i="2"/>
  <c r="J342" i="2"/>
  <c r="V341" i="2"/>
  <c r="R341" i="2"/>
  <c r="J341" i="2"/>
  <c r="V340" i="2"/>
  <c r="R340" i="2"/>
  <c r="J340" i="2"/>
  <c r="V339" i="2"/>
  <c r="R339" i="2"/>
  <c r="J339" i="2"/>
  <c r="V338" i="2"/>
  <c r="R338" i="2"/>
  <c r="J338" i="2"/>
  <c r="V337" i="2"/>
  <c r="R337" i="2"/>
  <c r="J337" i="2"/>
  <c r="V336" i="2"/>
  <c r="R336" i="2"/>
  <c r="J336" i="2"/>
  <c r="V335" i="2"/>
  <c r="R335" i="2"/>
  <c r="J335" i="2"/>
  <c r="V334" i="2"/>
  <c r="R334" i="2"/>
  <c r="J334" i="2"/>
  <c r="V333" i="2"/>
  <c r="R333" i="2"/>
  <c r="J333" i="2"/>
  <c r="V332" i="2"/>
  <c r="R332" i="2"/>
  <c r="J332" i="2"/>
  <c r="V331" i="2"/>
  <c r="R331" i="2"/>
  <c r="J331" i="2"/>
  <c r="V330" i="2"/>
  <c r="R330" i="2"/>
  <c r="J330" i="2"/>
  <c r="V329" i="2"/>
  <c r="R329" i="2"/>
  <c r="J329" i="2"/>
  <c r="V328" i="2"/>
  <c r="R328" i="2"/>
  <c r="J328" i="2"/>
  <c r="V327" i="2"/>
  <c r="J327" i="2"/>
  <c r="V326" i="2"/>
  <c r="R326" i="2"/>
  <c r="J326" i="2"/>
  <c r="V325" i="2"/>
  <c r="R325" i="2"/>
  <c r="J325" i="2"/>
  <c r="V324" i="2"/>
  <c r="R324" i="2"/>
  <c r="J324" i="2"/>
  <c r="V323" i="2"/>
  <c r="J323" i="2"/>
  <c r="V322" i="2"/>
  <c r="R322" i="2"/>
  <c r="J322" i="2"/>
  <c r="V321" i="2"/>
  <c r="R321" i="2"/>
  <c r="J321" i="2"/>
  <c r="V320" i="2"/>
  <c r="R320" i="2"/>
  <c r="J320" i="2"/>
  <c r="V319" i="2"/>
  <c r="R319" i="2"/>
  <c r="J319" i="2"/>
  <c r="V318" i="2"/>
  <c r="R318" i="2"/>
  <c r="J318" i="2"/>
  <c r="V317" i="2"/>
  <c r="R317" i="2"/>
  <c r="J317" i="2"/>
  <c r="V316" i="2"/>
  <c r="V315" i="2"/>
  <c r="J315" i="2"/>
  <c r="V314" i="2"/>
  <c r="J314" i="2"/>
  <c r="V313" i="2"/>
  <c r="S313" i="2"/>
  <c r="V312" i="2"/>
  <c r="L312" i="2"/>
  <c r="J312" i="2"/>
  <c r="V311" i="2"/>
  <c r="R311" i="2"/>
  <c r="J311" i="2"/>
  <c r="V310" i="2"/>
  <c r="R310" i="2"/>
  <c r="J310" i="2"/>
  <c r="V309" i="2"/>
  <c r="R309" i="2"/>
  <c r="J309" i="2"/>
  <c r="V308" i="2"/>
  <c r="R308" i="2"/>
  <c r="J308" i="2"/>
  <c r="V307" i="2"/>
  <c r="R307" i="2"/>
  <c r="J307" i="2"/>
  <c r="V306" i="2"/>
  <c r="R306" i="2"/>
  <c r="J306" i="2"/>
  <c r="V305" i="2"/>
  <c r="R305" i="2"/>
  <c r="J305" i="2"/>
  <c r="V304" i="2"/>
  <c r="R304" i="2"/>
  <c r="J304" i="2"/>
  <c r="V303" i="2"/>
  <c r="R303" i="2"/>
  <c r="J303" i="2"/>
  <c r="V302" i="2"/>
  <c r="Q302" i="2"/>
  <c r="L302" i="2"/>
  <c r="J302" i="2"/>
  <c r="E302" i="2"/>
  <c r="V301" i="2"/>
  <c r="J301" i="2"/>
  <c r="V300" i="2"/>
  <c r="J300" i="2"/>
  <c r="V299" i="2"/>
  <c r="L299" i="2"/>
  <c r="J299" i="2"/>
  <c r="E299" i="2"/>
  <c r="V298" i="2"/>
  <c r="R298" i="2"/>
  <c r="Q298" i="2"/>
  <c r="J298" i="2"/>
  <c r="V297" i="2"/>
  <c r="J297" i="2"/>
  <c r="V296" i="2"/>
  <c r="R296" i="2"/>
  <c r="J296" i="2"/>
  <c r="V295" i="2"/>
  <c r="R295" i="2"/>
  <c r="J295" i="2"/>
  <c r="V294" i="2"/>
  <c r="R294" i="2"/>
  <c r="J294" i="2"/>
  <c r="V293" i="2"/>
  <c r="R293" i="2"/>
  <c r="J293" i="2"/>
  <c r="V292" i="2"/>
  <c r="R292" i="2"/>
  <c r="J292" i="2"/>
  <c r="V291" i="2"/>
  <c r="R291" i="2"/>
  <c r="J291" i="2"/>
  <c r="V290" i="2"/>
  <c r="R290" i="2"/>
  <c r="J290" i="2"/>
  <c r="V289" i="2"/>
  <c r="R289" i="2"/>
  <c r="J289" i="2"/>
  <c r="V288" i="2"/>
  <c r="R288" i="2"/>
  <c r="J288" i="2"/>
  <c r="V287" i="2"/>
  <c r="R287" i="2"/>
  <c r="J287" i="2"/>
  <c r="V286" i="2"/>
  <c r="R286" i="2"/>
  <c r="J286" i="2"/>
  <c r="V285" i="2"/>
  <c r="U285" i="2"/>
  <c r="B285" i="2"/>
  <c r="V284" i="2"/>
  <c r="U284" i="2"/>
  <c r="B284" i="2"/>
  <c r="V283" i="2"/>
  <c r="R283" i="2"/>
  <c r="J283" i="2"/>
  <c r="V282" i="2"/>
  <c r="J282" i="2"/>
  <c r="V281" i="2"/>
  <c r="R281" i="2"/>
  <c r="J281" i="2"/>
  <c r="V280" i="2"/>
  <c r="R280" i="2"/>
  <c r="L280" i="2"/>
  <c r="J280" i="2"/>
  <c r="E280" i="2"/>
  <c r="V279" i="2"/>
  <c r="R279" i="2"/>
  <c r="L279" i="2"/>
  <c r="J279" i="2"/>
  <c r="E279" i="2"/>
  <c r="V278" i="2"/>
  <c r="R278" i="2"/>
  <c r="L278" i="2"/>
  <c r="J278" i="2"/>
  <c r="E278" i="2"/>
  <c r="V277" i="2"/>
  <c r="R277" i="2"/>
  <c r="J277" i="2"/>
  <c r="V276" i="2"/>
  <c r="R276" i="2"/>
  <c r="V275" i="2"/>
  <c r="R275" i="2"/>
  <c r="V274" i="2"/>
  <c r="R274" i="2"/>
  <c r="V273" i="2"/>
  <c r="R273" i="2"/>
  <c r="J273" i="2"/>
  <c r="V272" i="2"/>
  <c r="R272" i="2"/>
  <c r="J272" i="2"/>
  <c r="V271" i="2"/>
  <c r="R271" i="2"/>
  <c r="J271" i="2"/>
  <c r="V270" i="2"/>
  <c r="R270" i="2"/>
  <c r="L270" i="2"/>
  <c r="J270" i="2"/>
  <c r="E270" i="2"/>
  <c r="V269" i="2"/>
  <c r="R269" i="2"/>
  <c r="J269" i="2"/>
  <c r="V268" i="2"/>
  <c r="R268" i="2"/>
  <c r="J268" i="2"/>
  <c r="V267" i="2"/>
  <c r="R267" i="2"/>
  <c r="J267" i="2"/>
  <c r="V266" i="2"/>
  <c r="R266" i="2"/>
  <c r="J266" i="2"/>
  <c r="V265" i="2"/>
  <c r="R265" i="2"/>
  <c r="J265" i="2"/>
  <c r="V264" i="2"/>
  <c r="R264" i="2"/>
  <c r="J264" i="2"/>
  <c r="V263" i="2"/>
  <c r="R263" i="2"/>
  <c r="J263" i="2"/>
  <c r="V262" i="2"/>
  <c r="R262" i="2"/>
  <c r="J262" i="2"/>
  <c r="H262" i="2"/>
  <c r="V261" i="2"/>
  <c r="R261" i="2"/>
  <c r="J261" i="2"/>
  <c r="V260" i="2"/>
  <c r="R260" i="2"/>
  <c r="J260" i="2"/>
  <c r="V259" i="2"/>
  <c r="R259" i="2"/>
  <c r="J259" i="2"/>
  <c r="V258" i="2"/>
  <c r="R258" i="2"/>
  <c r="J258" i="2"/>
  <c r="V257" i="2"/>
  <c r="R257" i="2"/>
  <c r="J257" i="2"/>
  <c r="V256" i="2"/>
  <c r="R256" i="2"/>
  <c r="J256" i="2"/>
  <c r="V255" i="2"/>
  <c r="J255" i="2"/>
  <c r="V254" i="2"/>
  <c r="R254" i="2"/>
  <c r="J254" i="2"/>
  <c r="V253" i="2"/>
  <c r="R253" i="2"/>
  <c r="J253" i="2"/>
  <c r="V252" i="2"/>
  <c r="R252" i="2"/>
  <c r="J252" i="2"/>
  <c r="V251" i="2"/>
  <c r="R251" i="2"/>
  <c r="J251" i="2"/>
  <c r="V250" i="2"/>
  <c r="R250" i="2"/>
  <c r="J250" i="2"/>
  <c r="V249" i="2"/>
  <c r="R249" i="2"/>
  <c r="J249" i="2"/>
  <c r="V248" i="2"/>
  <c r="R248" i="2"/>
  <c r="L248" i="2"/>
  <c r="J248" i="2"/>
  <c r="E248" i="2"/>
  <c r="V247" i="2"/>
  <c r="R247" i="2"/>
  <c r="L247" i="2"/>
  <c r="J247" i="2"/>
  <c r="E247" i="2"/>
  <c r="V246" i="2"/>
  <c r="R246" i="2"/>
  <c r="L246" i="2"/>
  <c r="J246" i="2"/>
  <c r="E246" i="2"/>
  <c r="V245" i="2"/>
  <c r="R245" i="2"/>
  <c r="L245" i="2"/>
  <c r="J245" i="2"/>
  <c r="E245" i="2"/>
  <c r="V244" i="2"/>
  <c r="R244" i="2"/>
  <c r="J244" i="2"/>
  <c r="V243" i="2"/>
  <c r="R243" i="2"/>
  <c r="L243" i="2"/>
  <c r="J243" i="2"/>
  <c r="E243" i="2"/>
  <c r="V242" i="2"/>
  <c r="R242" i="2"/>
  <c r="L242" i="2"/>
  <c r="J242" i="2"/>
  <c r="E242" i="2"/>
  <c r="V241" i="2"/>
  <c r="R241" i="2"/>
  <c r="J241" i="2"/>
  <c r="V240" i="2"/>
  <c r="L240" i="2"/>
  <c r="E240" i="2"/>
  <c r="V239" i="2"/>
  <c r="R239" i="2"/>
  <c r="Q239" i="2"/>
  <c r="J239" i="2"/>
  <c r="V238" i="2"/>
  <c r="V237" i="2"/>
  <c r="R237" i="2"/>
  <c r="J237" i="2"/>
  <c r="V236" i="2"/>
  <c r="R236" i="2"/>
  <c r="J236" i="2"/>
  <c r="V235" i="2"/>
  <c r="R235" i="2"/>
  <c r="J235" i="2"/>
  <c r="V234" i="2"/>
  <c r="R234" i="2"/>
  <c r="J234" i="2"/>
  <c r="V233" i="2"/>
  <c r="R233" i="2"/>
  <c r="V232" i="2"/>
  <c r="R232" i="2"/>
  <c r="J232" i="2"/>
  <c r="V231" i="2"/>
  <c r="V230" i="2"/>
  <c r="R230" i="2"/>
  <c r="J230" i="2"/>
  <c r="V229" i="2"/>
  <c r="R229" i="2"/>
  <c r="J229" i="2"/>
  <c r="V228" i="2"/>
  <c r="R228" i="2"/>
  <c r="J228" i="2"/>
  <c r="V227" i="2"/>
  <c r="R227" i="2"/>
  <c r="J227" i="2"/>
  <c r="V226" i="2"/>
  <c r="R226" i="2"/>
  <c r="J226" i="2"/>
  <c r="V225" i="2"/>
  <c r="R225" i="2"/>
  <c r="J225" i="2"/>
  <c r="V224" i="2"/>
  <c r="R224" i="2"/>
  <c r="J224" i="2"/>
  <c r="V223" i="2"/>
  <c r="R223" i="2"/>
  <c r="J223" i="2"/>
  <c r="V222" i="2"/>
  <c r="R222" i="2"/>
  <c r="J222" i="2"/>
  <c r="V221" i="2"/>
  <c r="R221" i="2"/>
  <c r="J221" i="2"/>
  <c r="V220" i="2"/>
  <c r="R220" i="2"/>
  <c r="V219" i="2"/>
  <c r="R219" i="2"/>
  <c r="J219" i="2"/>
  <c r="I219" i="2"/>
  <c r="V218" i="2"/>
  <c r="R218" i="2"/>
  <c r="J218" i="2"/>
  <c r="V217" i="2"/>
  <c r="R217" i="2"/>
  <c r="J217" i="2"/>
  <c r="V216" i="2"/>
  <c r="R216" i="2"/>
  <c r="J216" i="2"/>
  <c r="V215" i="2"/>
  <c r="R215" i="2"/>
  <c r="J215" i="2"/>
  <c r="V214" i="2"/>
  <c r="R214" i="2"/>
  <c r="J214" i="2"/>
  <c r="V213" i="2"/>
  <c r="V212" i="2"/>
  <c r="R212" i="2"/>
  <c r="J212" i="2"/>
  <c r="V211" i="2"/>
  <c r="R211" i="2"/>
  <c r="J211" i="2"/>
  <c r="V210" i="2"/>
  <c r="R210" i="2"/>
  <c r="J210" i="2"/>
  <c r="V209" i="2"/>
  <c r="R209" i="2"/>
  <c r="J209" i="2"/>
  <c r="V208" i="2"/>
  <c r="R208" i="2"/>
  <c r="J208" i="2"/>
  <c r="V207" i="2"/>
  <c r="R207" i="2"/>
  <c r="J207" i="2"/>
  <c r="V206" i="2"/>
  <c r="R206" i="2"/>
  <c r="J206" i="2"/>
  <c r="V205" i="2"/>
  <c r="R205" i="2"/>
  <c r="J205" i="2"/>
  <c r="V204" i="2"/>
  <c r="V203" i="2"/>
  <c r="R203" i="2"/>
  <c r="J203" i="2"/>
  <c r="V202" i="2"/>
  <c r="R202" i="2"/>
  <c r="J202" i="2"/>
  <c r="V201" i="2"/>
  <c r="B201" i="2"/>
  <c r="V200" i="2"/>
  <c r="R200" i="2"/>
  <c r="J200" i="2"/>
  <c r="V199" i="2"/>
  <c r="J199" i="2"/>
  <c r="V198" i="2"/>
  <c r="R198" i="2"/>
  <c r="L198" i="2"/>
  <c r="J198" i="2"/>
  <c r="V197" i="2"/>
  <c r="R197" i="2"/>
  <c r="J197" i="2"/>
  <c r="V196" i="2"/>
  <c r="R196" i="2"/>
  <c r="J196" i="2"/>
  <c r="V195" i="2"/>
  <c r="R195" i="2"/>
  <c r="J195" i="2"/>
  <c r="V194" i="2"/>
  <c r="R194" i="2"/>
  <c r="J194" i="2"/>
  <c r="V193" i="2"/>
  <c r="R193" i="2"/>
  <c r="J193" i="2"/>
  <c r="V192" i="2"/>
  <c r="R192" i="2"/>
  <c r="J192" i="2"/>
  <c r="V191" i="2"/>
  <c r="R191" i="2"/>
  <c r="J191" i="2"/>
  <c r="V190" i="2"/>
  <c r="R190" i="2"/>
  <c r="J190" i="2"/>
  <c r="V189" i="2"/>
  <c r="R189" i="2"/>
  <c r="J189" i="2"/>
  <c r="V188" i="2"/>
  <c r="R188" i="2"/>
  <c r="J188" i="2"/>
  <c r="V187" i="2"/>
  <c r="R187" i="2"/>
  <c r="J187" i="2"/>
  <c r="V186" i="2"/>
  <c r="R186" i="2"/>
  <c r="J186" i="2"/>
  <c r="V185" i="2"/>
  <c r="R185" i="2"/>
  <c r="J185" i="2"/>
  <c r="V184" i="2"/>
  <c r="R184" i="2"/>
  <c r="J184" i="2"/>
  <c r="V183" i="2"/>
  <c r="V182" i="2"/>
  <c r="R182" i="2"/>
  <c r="J182" i="2"/>
  <c r="V181" i="2"/>
  <c r="J181" i="2"/>
  <c r="V180" i="2"/>
  <c r="R180" i="2"/>
  <c r="J180" i="2"/>
  <c r="V179" i="2"/>
  <c r="R179" i="2"/>
  <c r="J179" i="2"/>
  <c r="V178" i="2"/>
  <c r="T178" i="2"/>
  <c r="J178" i="2"/>
  <c r="V177" i="2"/>
  <c r="T177" i="2"/>
  <c r="J177" i="2"/>
  <c r="V176" i="2"/>
  <c r="R176" i="2"/>
  <c r="Q176" i="2"/>
  <c r="J176" i="2"/>
  <c r="V175" i="2"/>
  <c r="R175" i="2"/>
  <c r="Q175" i="2"/>
  <c r="J175" i="2"/>
  <c r="V174" i="2"/>
  <c r="R174" i="2"/>
  <c r="Q174" i="2"/>
  <c r="J174" i="2"/>
  <c r="V173" i="2"/>
  <c r="J173" i="2"/>
  <c r="V172" i="2"/>
  <c r="R172" i="2"/>
  <c r="J172" i="2"/>
  <c r="V171" i="2"/>
  <c r="R171" i="2"/>
  <c r="J171" i="2"/>
  <c r="V170" i="2"/>
  <c r="R170" i="2"/>
  <c r="J170" i="2"/>
  <c r="V169" i="2"/>
  <c r="R169" i="2"/>
  <c r="J169" i="2"/>
  <c r="V168" i="2"/>
  <c r="R168" i="2"/>
  <c r="J168" i="2"/>
  <c r="V167" i="2"/>
  <c r="R167" i="2"/>
  <c r="J167" i="2"/>
  <c r="V166" i="2"/>
  <c r="R166" i="2"/>
  <c r="J166" i="2"/>
  <c r="V165" i="2"/>
  <c r="R165" i="2"/>
  <c r="J165" i="2"/>
  <c r="V164" i="2"/>
  <c r="R164" i="2"/>
  <c r="J164" i="2"/>
  <c r="V163" i="2"/>
  <c r="R163" i="2"/>
  <c r="J163" i="2"/>
  <c r="V162" i="2"/>
  <c r="R162" i="2"/>
  <c r="J162" i="2"/>
  <c r="V161" i="2"/>
  <c r="R161" i="2"/>
  <c r="J161" i="2"/>
  <c r="V160" i="2"/>
  <c r="R160" i="2"/>
  <c r="J160" i="2"/>
  <c r="V159" i="2"/>
  <c r="R159" i="2"/>
  <c r="J159" i="2"/>
  <c r="V158" i="2"/>
  <c r="R158" i="2"/>
  <c r="J158" i="2"/>
  <c r="V157" i="2"/>
  <c r="R157" i="2"/>
  <c r="J157" i="2"/>
  <c r="V156" i="2"/>
  <c r="R156" i="2"/>
  <c r="J156" i="2"/>
  <c r="V155" i="2"/>
  <c r="R155" i="2"/>
  <c r="J155" i="2"/>
  <c r="H155" i="2"/>
  <c r="V154" i="2"/>
  <c r="R154" i="2"/>
  <c r="J154" i="2"/>
  <c r="V153" i="2"/>
  <c r="R153" i="2"/>
  <c r="J153" i="2"/>
  <c r="V152" i="2"/>
  <c r="R152" i="2"/>
  <c r="J152" i="2"/>
  <c r="V151" i="2"/>
  <c r="R151" i="2"/>
  <c r="J151" i="2"/>
  <c r="V150" i="2"/>
  <c r="R150" i="2"/>
  <c r="J150" i="2"/>
  <c r="V149" i="2"/>
  <c r="R149" i="2"/>
  <c r="J149" i="2"/>
  <c r="V148" i="2"/>
  <c r="R148" i="2"/>
  <c r="J148" i="2"/>
  <c r="V147" i="2"/>
  <c r="R147" i="2"/>
  <c r="J147" i="2"/>
  <c r="V146" i="2"/>
  <c r="R146" i="2"/>
  <c r="J146" i="2"/>
  <c r="V145" i="2"/>
  <c r="J145" i="2"/>
  <c r="V144" i="2"/>
  <c r="R144" i="2"/>
  <c r="J144" i="2"/>
  <c r="V143" i="2"/>
  <c r="J143" i="2"/>
  <c r="V142" i="2"/>
  <c r="R142" i="2"/>
  <c r="J142" i="2"/>
  <c r="V141" i="2"/>
  <c r="R141" i="2"/>
  <c r="J141" i="2"/>
  <c r="V140" i="2"/>
  <c r="Q140" i="2"/>
  <c r="J140" i="2"/>
  <c r="V139" i="2"/>
  <c r="R139" i="2"/>
  <c r="J139" i="2"/>
  <c r="V138" i="2"/>
  <c r="R138" i="2"/>
  <c r="J138" i="2"/>
  <c r="V137" i="2"/>
  <c r="R137" i="2"/>
  <c r="J137" i="2"/>
  <c r="V136" i="2"/>
  <c r="R136" i="2"/>
  <c r="J136" i="2"/>
  <c r="V135" i="2"/>
  <c r="R135" i="2"/>
  <c r="J135" i="2"/>
  <c r="V134" i="2"/>
  <c r="R134" i="2"/>
  <c r="J134" i="2"/>
  <c r="V133" i="2"/>
  <c r="J133" i="2"/>
  <c r="V132" i="2"/>
  <c r="U132" i="2"/>
  <c r="B132" i="2"/>
  <c r="V131" i="2"/>
  <c r="R131" i="2"/>
  <c r="J131" i="2"/>
  <c r="V130" i="2"/>
  <c r="R130" i="2"/>
  <c r="J130" i="2"/>
  <c r="V129" i="2"/>
  <c r="R129" i="2"/>
  <c r="Q129" i="2"/>
  <c r="J129" i="2"/>
  <c r="V128" i="2"/>
  <c r="R128" i="2"/>
  <c r="Q128" i="2"/>
  <c r="J128" i="2"/>
  <c r="V127" i="2"/>
  <c r="J127" i="2"/>
  <c r="V126" i="2"/>
  <c r="J126" i="2"/>
  <c r="V125" i="2"/>
  <c r="R125" i="2"/>
  <c r="J125" i="2"/>
  <c r="V124" i="2"/>
  <c r="R124" i="2"/>
  <c r="J124" i="2"/>
  <c r="V123" i="2"/>
  <c r="R123" i="2"/>
  <c r="J123" i="2"/>
  <c r="V122" i="2"/>
  <c r="R122" i="2"/>
  <c r="J122" i="2"/>
  <c r="V121" i="2"/>
  <c r="R121" i="2"/>
  <c r="J121" i="2"/>
  <c r="V120" i="2"/>
  <c r="J120" i="2"/>
  <c r="V119" i="2"/>
  <c r="R119" i="2"/>
  <c r="J119" i="2"/>
  <c r="V118" i="2"/>
  <c r="R118" i="2"/>
  <c r="J118" i="2"/>
  <c r="V117" i="2"/>
  <c r="R117" i="2"/>
  <c r="J117" i="2"/>
  <c r="V116" i="2"/>
  <c r="R116" i="2"/>
  <c r="J116" i="2"/>
  <c r="V115" i="2"/>
  <c r="R115" i="2"/>
  <c r="J115" i="2"/>
  <c r="V114" i="2"/>
  <c r="R114" i="2"/>
  <c r="J114" i="2"/>
  <c r="V113" i="2"/>
  <c r="R113" i="2"/>
  <c r="J113" i="2"/>
  <c r="V112" i="2"/>
  <c r="R112" i="2"/>
  <c r="L112" i="2"/>
  <c r="J112" i="2"/>
  <c r="E112" i="2"/>
  <c r="V111" i="2"/>
  <c r="J111" i="2"/>
  <c r="V110" i="2"/>
  <c r="J110" i="2"/>
  <c r="V109" i="2"/>
  <c r="R109" i="2"/>
  <c r="J109" i="2"/>
  <c r="V108" i="2"/>
  <c r="R108" i="2"/>
  <c r="J108" i="2"/>
  <c r="V107" i="2"/>
  <c r="R107" i="2"/>
  <c r="J107" i="2"/>
  <c r="V106" i="2"/>
  <c r="R106" i="2"/>
  <c r="J106" i="2"/>
  <c r="V105" i="2"/>
  <c r="R105" i="2"/>
  <c r="J105" i="2"/>
  <c r="V104" i="2"/>
  <c r="R104" i="2"/>
  <c r="J104" i="2"/>
  <c r="V103" i="2"/>
  <c r="R103" i="2"/>
  <c r="J103" i="2"/>
  <c r="V102" i="2"/>
  <c r="R102" i="2"/>
  <c r="J102" i="2"/>
  <c r="V101" i="2"/>
  <c r="R101" i="2"/>
  <c r="J101" i="2"/>
  <c r="V100" i="2"/>
  <c r="R100" i="2"/>
  <c r="Q100" i="2"/>
  <c r="J100" i="2"/>
  <c r="V99" i="2"/>
  <c r="R99" i="2"/>
  <c r="Q99" i="2"/>
  <c r="J99" i="2"/>
  <c r="V98" i="2"/>
  <c r="R98" i="2"/>
  <c r="Q98" i="2"/>
  <c r="J98" i="2"/>
  <c r="V97" i="2"/>
  <c r="R97" i="2"/>
  <c r="Q97" i="2"/>
  <c r="J97" i="2"/>
  <c r="V96" i="2"/>
  <c r="R96" i="2"/>
  <c r="Q96" i="2"/>
  <c r="J96" i="2"/>
  <c r="V95" i="2"/>
  <c r="R95" i="2"/>
  <c r="Q95" i="2"/>
  <c r="J95" i="2"/>
  <c r="V94" i="2"/>
  <c r="R94" i="2"/>
  <c r="J94" i="2"/>
  <c r="V93" i="2"/>
  <c r="R93" i="2"/>
  <c r="Q93" i="2"/>
  <c r="J93" i="2"/>
  <c r="V92" i="2"/>
  <c r="R92" i="2"/>
  <c r="J92" i="2"/>
  <c r="V91" i="2"/>
  <c r="R91" i="2"/>
  <c r="J91" i="2"/>
  <c r="V90" i="2"/>
  <c r="T90" i="2"/>
  <c r="R90" i="2"/>
  <c r="J90" i="2"/>
  <c r="V89" i="2"/>
  <c r="T89" i="2"/>
  <c r="R89" i="2"/>
  <c r="J89" i="2"/>
  <c r="V88" i="2"/>
  <c r="T88" i="2"/>
  <c r="R88" i="2"/>
  <c r="J88" i="2"/>
  <c r="V87" i="2"/>
  <c r="R87" i="2"/>
  <c r="J87" i="2"/>
  <c r="V86" i="2"/>
  <c r="R86" i="2"/>
  <c r="J86" i="2"/>
  <c r="V85" i="2"/>
  <c r="T85" i="2"/>
  <c r="J85" i="2"/>
  <c r="V84" i="2"/>
  <c r="T84" i="2"/>
  <c r="J84" i="2"/>
  <c r="V83" i="2"/>
  <c r="T83" i="2"/>
  <c r="J83" i="2"/>
  <c r="V82" i="2"/>
  <c r="T82" i="2"/>
  <c r="J82" i="2"/>
  <c r="V81" i="2"/>
  <c r="R81" i="2"/>
  <c r="Q81" i="2"/>
  <c r="L81" i="2"/>
  <c r="J81" i="2"/>
  <c r="V80" i="2"/>
  <c r="R80" i="2"/>
  <c r="Q80" i="2"/>
  <c r="L80" i="2"/>
  <c r="J80" i="2"/>
  <c r="V79" i="2"/>
  <c r="R79" i="2"/>
  <c r="J79" i="2"/>
  <c r="V78" i="2"/>
  <c r="R78" i="2"/>
  <c r="J78" i="2"/>
  <c r="V77" i="2"/>
  <c r="R77" i="2"/>
  <c r="J77" i="2"/>
  <c r="V76" i="2"/>
  <c r="J76" i="2"/>
  <c r="V75" i="2"/>
  <c r="R75" i="2"/>
  <c r="J75" i="2"/>
  <c r="V74" i="2"/>
  <c r="R74" i="2"/>
  <c r="J74" i="2"/>
  <c r="V73" i="2"/>
  <c r="R73" i="2"/>
  <c r="J73" i="2"/>
  <c r="V72" i="2"/>
  <c r="R72" i="2"/>
  <c r="J72" i="2"/>
  <c r="V71" i="2"/>
  <c r="R71" i="2"/>
  <c r="J71" i="2"/>
  <c r="V70" i="2"/>
  <c r="R70" i="2"/>
  <c r="J70" i="2"/>
  <c r="V69" i="2"/>
  <c r="R69" i="2"/>
  <c r="J69" i="2"/>
  <c r="V68" i="2"/>
  <c r="R68" i="2"/>
  <c r="J68" i="2"/>
  <c r="V67" i="2"/>
  <c r="V66" i="2"/>
  <c r="R66" i="2"/>
  <c r="J66" i="2"/>
  <c r="V65" i="2"/>
  <c r="R65" i="2"/>
  <c r="J65" i="2"/>
  <c r="V64" i="2"/>
  <c r="R64" i="2"/>
  <c r="J64" i="2"/>
  <c r="V63" i="2"/>
  <c r="R63" i="2"/>
  <c r="J63" i="2"/>
  <c r="V62" i="2"/>
  <c r="R62" i="2"/>
  <c r="J62" i="2"/>
  <c r="V61" i="2"/>
  <c r="R61" i="2"/>
  <c r="J61" i="2"/>
  <c r="V60" i="2"/>
  <c r="R60" i="2"/>
  <c r="J60" i="2"/>
  <c r="V59" i="2"/>
  <c r="R59" i="2"/>
  <c r="J59" i="2"/>
  <c r="V58" i="2"/>
  <c r="R58" i="2"/>
  <c r="J58" i="2"/>
  <c r="V57" i="2"/>
  <c r="R57" i="2"/>
  <c r="Q57" i="2"/>
  <c r="J57" i="2"/>
  <c r="V56" i="2"/>
  <c r="R56" i="2"/>
  <c r="J56" i="2"/>
  <c r="V55" i="2"/>
  <c r="R55" i="2"/>
  <c r="J55" i="2"/>
  <c r="V54" i="2"/>
  <c r="R54" i="2"/>
  <c r="J54" i="2"/>
  <c r="V53" i="2"/>
  <c r="R53" i="2"/>
  <c r="J53" i="2"/>
  <c r="V52" i="2"/>
  <c r="J52" i="2"/>
  <c r="V51" i="2"/>
  <c r="R51" i="2"/>
  <c r="J51" i="2"/>
  <c r="V50" i="2"/>
  <c r="R50" i="2"/>
  <c r="J50" i="2"/>
  <c r="V49" i="2"/>
  <c r="R49" i="2"/>
  <c r="J49" i="2"/>
  <c r="V48" i="2"/>
  <c r="R48" i="2"/>
  <c r="J48" i="2"/>
  <c r="V47" i="2"/>
  <c r="R47" i="2"/>
  <c r="Q47" i="2"/>
  <c r="J47" i="2"/>
  <c r="V46" i="2"/>
  <c r="R46" i="2"/>
  <c r="Q46" i="2"/>
  <c r="J46" i="2"/>
  <c r="V45" i="2"/>
  <c r="R45" i="2"/>
  <c r="J45" i="2"/>
  <c r="V44" i="2"/>
  <c r="R44" i="2"/>
  <c r="J44" i="2"/>
  <c r="V43" i="2"/>
  <c r="R43" i="2"/>
  <c r="J43" i="2"/>
  <c r="V42" i="2"/>
  <c r="R42" i="2"/>
  <c r="J42" i="2"/>
  <c r="V41" i="2"/>
  <c r="R41" i="2"/>
  <c r="J41" i="2"/>
  <c r="V40" i="2"/>
  <c r="R40" i="2"/>
  <c r="J40" i="2"/>
  <c r="V39" i="2"/>
  <c r="R39" i="2"/>
  <c r="J39" i="2"/>
  <c r="V38" i="2"/>
  <c r="R38" i="2"/>
  <c r="L38" i="2"/>
  <c r="J38" i="2"/>
  <c r="E38" i="2"/>
  <c r="V37" i="2"/>
  <c r="R37" i="2"/>
  <c r="L37" i="2"/>
  <c r="J37" i="2"/>
  <c r="E37" i="2"/>
  <c r="V36" i="2"/>
  <c r="R36" i="2"/>
  <c r="J36" i="2"/>
  <c r="H36" i="2"/>
  <c r="V35" i="2"/>
  <c r="V34" i="2"/>
  <c r="J34" i="2"/>
  <c r="H34" i="2"/>
  <c r="V33" i="2"/>
  <c r="R33" i="2"/>
  <c r="J33" i="2"/>
  <c r="V32" i="2"/>
  <c r="J32" i="2"/>
  <c r="V31" i="2"/>
  <c r="R31" i="2"/>
  <c r="J31" i="2"/>
  <c r="V30" i="2"/>
  <c r="R30" i="2"/>
  <c r="J30" i="2"/>
  <c r="V29" i="2"/>
  <c r="R29" i="2"/>
  <c r="J29" i="2"/>
  <c r="V28" i="2"/>
  <c r="R28" i="2"/>
  <c r="J28" i="2"/>
  <c r="V27" i="2"/>
  <c r="Q27" i="2"/>
  <c r="V26" i="2"/>
  <c r="R26" i="2"/>
  <c r="J26" i="2"/>
  <c r="V25" i="2"/>
  <c r="R25" i="2"/>
  <c r="J25" i="2"/>
  <c r="V24" i="2"/>
  <c r="R24" i="2"/>
  <c r="J24" i="2"/>
  <c r="V23" i="2"/>
  <c r="J23" i="2"/>
  <c r="V22" i="2"/>
  <c r="R22" i="2"/>
  <c r="J22" i="2"/>
  <c r="V21" i="2"/>
  <c r="R21" i="2"/>
  <c r="J21" i="2"/>
  <c r="V20" i="2"/>
  <c r="J20" i="2"/>
  <c r="V19" i="2"/>
  <c r="J19" i="2"/>
  <c r="V18" i="2"/>
  <c r="Q18" i="2"/>
  <c r="J18" i="2"/>
  <c r="V17" i="2"/>
  <c r="V16" i="2"/>
  <c r="R16" i="2"/>
  <c r="J16" i="2"/>
  <c r="V15" i="2"/>
  <c r="R15" i="2"/>
  <c r="J15" i="2"/>
  <c r="V14" i="2"/>
  <c r="R14" i="2"/>
  <c r="J14" i="2"/>
  <c r="V13" i="2"/>
  <c r="R13" i="2"/>
  <c r="J13" i="2"/>
  <c r="V12" i="2"/>
  <c r="R12" i="2"/>
  <c r="J12" i="2"/>
  <c r="V11" i="2"/>
  <c r="R11" i="2"/>
  <c r="J11" i="2"/>
  <c r="V10" i="2"/>
  <c r="R10" i="2"/>
  <c r="J10" i="2"/>
  <c r="V9" i="2"/>
  <c r="R9" i="2"/>
  <c r="J9" i="2"/>
  <c r="V8" i="2"/>
  <c r="R8" i="2"/>
  <c r="J8" i="2"/>
  <c r="V1439" i="2"/>
  <c r="O1345" i="2"/>
  <c r="J1300" i="2"/>
  <c r="V1286" i="2"/>
  <c r="J1286" i="2"/>
  <c r="K1215" i="2"/>
  <c r="K1214" i="2"/>
  <c r="S1208" i="2"/>
  <c r="K1194" i="2"/>
  <c r="S1178" i="2"/>
  <c r="S1177" i="2"/>
  <c r="S1176" i="2"/>
  <c r="S1175" i="2"/>
  <c r="S1173" i="2"/>
  <c r="S1172" i="2"/>
  <c r="S1171" i="2"/>
  <c r="S1170" i="2"/>
  <c r="J1163" i="2"/>
  <c r="M1114" i="2"/>
  <c r="M1113" i="2"/>
  <c r="S1091" i="2"/>
  <c r="S1042" i="2"/>
  <c r="S991" i="2"/>
  <c r="S990" i="2"/>
  <c r="S989" i="2"/>
  <c r="K916" i="2"/>
  <c r="K822" i="2"/>
  <c r="J819" i="2"/>
  <c r="V803" i="2"/>
  <c r="V802" i="2"/>
  <c r="V801" i="2"/>
  <c r="K781" i="2"/>
  <c r="K777" i="2"/>
  <c r="S676" i="2"/>
  <c r="S665" i="2"/>
  <c r="S642" i="2"/>
  <c r="S641" i="2"/>
  <c r="S640" i="2"/>
  <c r="S639" i="2"/>
  <c r="S631" i="2"/>
  <c r="S628" i="2"/>
  <c r="S627" i="2"/>
  <c r="S626" i="2"/>
  <c r="S620" i="2"/>
  <c r="S619" i="2"/>
  <c r="S618" i="2"/>
  <c r="J552" i="2"/>
  <c r="S543" i="2"/>
  <c r="S542" i="2"/>
  <c r="S541" i="2"/>
  <c r="C518" i="2"/>
  <c r="C517" i="2"/>
  <c r="K516" i="2"/>
  <c r="S504" i="2"/>
  <c r="J476" i="2"/>
  <c r="S427" i="2"/>
  <c r="S426" i="2"/>
  <c r="S424" i="2"/>
  <c r="S423" i="2"/>
  <c r="S422" i="2"/>
  <c r="K375" i="2"/>
  <c r="S315" i="2"/>
  <c r="S314" i="2"/>
  <c r="S312" i="2"/>
  <c r="S77" i="2"/>
  <c r="S76" i="2"/>
  <c r="S75" i="2"/>
  <c r="S34" i="2"/>
  <c r="K34" i="2"/>
  <c r="O1348" i="2" l="1"/>
  <c r="S425" i="2"/>
  <c r="S316" i="2"/>
  <c r="D1196" i="2"/>
  <c r="O1346" i="2"/>
  <c r="O1443" i="2"/>
</calcChain>
</file>

<file path=xl/sharedStrings.xml><?xml version="1.0" encoding="utf-8"?>
<sst xmlns="http://schemas.openxmlformats.org/spreadsheetml/2006/main" count="39462" uniqueCount="11319">
  <si>
    <t>NAZWA MIĘDZYNARRODOWA</t>
  </si>
  <si>
    <t>POSTAĆ</t>
  </si>
  <si>
    <t>DAWKA</t>
  </si>
  <si>
    <t>OPAKOWANIE</t>
  </si>
  <si>
    <t>NADROPARIN</t>
  </si>
  <si>
    <t>INJ.</t>
  </si>
  <si>
    <t>7600 J.M./0,8 ML</t>
  </si>
  <si>
    <t>FRAXIPARINE</t>
  </si>
  <si>
    <t>10 AMPUŁKOSTRZYKAWEK</t>
  </si>
  <si>
    <t>FRAXIPARINE MULTI ZESTAW</t>
  </si>
  <si>
    <t>CERNEVIT</t>
  </si>
  <si>
    <t>10 FIOLEK</t>
  </si>
  <si>
    <t>0,75 G</t>
  </si>
  <si>
    <t>1 G/100 ML</t>
  </si>
  <si>
    <t>PARACETAMOL KABI</t>
  </si>
  <si>
    <t>PARACETAMOL</t>
  </si>
  <si>
    <t>0,5 G/50 ML</t>
  </si>
  <si>
    <t>250 ML</t>
  </si>
  <si>
    <t>THEOPHYLLINE</t>
  </si>
  <si>
    <t>1 FIOLKA</t>
  </si>
  <si>
    <t>100 ML</t>
  </si>
  <si>
    <t>1 BUTELKA</t>
  </si>
  <si>
    <t>VAMINOLACT</t>
  </si>
  <si>
    <t>0,05 G/10 ML</t>
  </si>
  <si>
    <t>0,1 G/20 ML</t>
  </si>
  <si>
    <t>20 AMPUŁEK</t>
  </si>
  <si>
    <t xml:space="preserve">ADDAMEL N  </t>
  </si>
  <si>
    <t>10 ML</t>
  </si>
  <si>
    <t>ADDIPHOS</t>
  </si>
  <si>
    <t>20 ML</t>
  </si>
  <si>
    <t>CLINDAMYCIN</t>
  </si>
  <si>
    <t>CLINDAMYCIN KABI</t>
  </si>
  <si>
    <t>0,6 G/4 ML</t>
  </si>
  <si>
    <t>5 AMPUŁEK</t>
  </si>
  <si>
    <t>10 BUTELEK</t>
  </si>
  <si>
    <t>FLUCONAZOLE KABI</t>
  </si>
  <si>
    <t>FLUCONAZOLE</t>
  </si>
  <si>
    <t>LINEZOLID</t>
  </si>
  <si>
    <t>0,6 G/300 ML</t>
  </si>
  <si>
    <t>LINEZOLID KABI</t>
  </si>
  <si>
    <t>MEROPENEM</t>
  </si>
  <si>
    <t>0,5 G</t>
  </si>
  <si>
    <t>1 G</t>
  </si>
  <si>
    <t>VANCOMYCIN</t>
  </si>
  <si>
    <t>PIPERACILLIN/TAZOBACTAM KABI</t>
  </si>
  <si>
    <t>SOLUVIT N</t>
  </si>
  <si>
    <t>VITALIPID N ADULT</t>
  </si>
  <si>
    <t>100 MG/50 ML</t>
  </si>
  <si>
    <t>200 MG/100 ML</t>
  </si>
  <si>
    <t>400 MG/200 ML</t>
  </si>
  <si>
    <t>NATRIUM CHLORATUM 0,9% KABI</t>
  </si>
  <si>
    <t>0,9%/10 ML</t>
  </si>
  <si>
    <t>50 AMPUŁEK</t>
  </si>
  <si>
    <t>0,004 G/2 ML</t>
  </si>
  <si>
    <t>ONDANSETRON</t>
  </si>
  <si>
    <t>PIPERACILLIN+TAZOBACTAM</t>
  </si>
  <si>
    <t>4 G + 0,5 G</t>
  </si>
  <si>
    <t>0,01 G</t>
  </si>
  <si>
    <t>500 ML</t>
  </si>
  <si>
    <t>10 AMPUŁEK</t>
  </si>
  <si>
    <t>CIPROFLOXACIN</t>
  </si>
  <si>
    <t>1 FLAKON</t>
  </si>
  <si>
    <t>SODIUM CHLORIDE</t>
  </si>
  <si>
    <t>FUROSEMIDE</t>
  </si>
  <si>
    <t>0,02 G/2 ML</t>
  </si>
  <si>
    <t>PŁYN</t>
  </si>
  <si>
    <t>AEROZOL</t>
  </si>
  <si>
    <t>KREM</t>
  </si>
  <si>
    <t>1 TUBKA</t>
  </si>
  <si>
    <t xml:space="preserve">VENOFER </t>
  </si>
  <si>
    <t>FERRIC OXIDE SACCHARATED</t>
  </si>
  <si>
    <t>0,1 G ŻELAZA/5 ML</t>
  </si>
  <si>
    <t>BI-BAG 5008</t>
  </si>
  <si>
    <t>SODIUM BICARBONATE</t>
  </si>
  <si>
    <t>PROSZEK</t>
  </si>
  <si>
    <t>650 G</t>
  </si>
  <si>
    <t>1 WOREK</t>
  </si>
  <si>
    <t>PARICALCITOL</t>
  </si>
  <si>
    <t>0,005 MG/1 ML</t>
  </si>
  <si>
    <t>5 FIOLEK</t>
  </si>
  <si>
    <t>TRACRIUM</t>
  </si>
  <si>
    <t>0,05 G/5 ML</t>
  </si>
  <si>
    <t>NIMBEX</t>
  </si>
  <si>
    <t>0,005 G/2,5 ML</t>
  </si>
  <si>
    <t>RELANIUM</t>
  </si>
  <si>
    <t>0.002 G</t>
  </si>
  <si>
    <t>HEMOFER PROLONGATUM</t>
  </si>
  <si>
    <t>LUMINALUM</t>
  </si>
  <si>
    <t>BUTAPIRAZOL</t>
  </si>
  <si>
    <t>KALIPOZ PROLONGATUM</t>
  </si>
  <si>
    <t>5 CZOPKÓW</t>
  </si>
  <si>
    <t>0,01 G/5 ML</t>
  </si>
  <si>
    <t>ATRACURIUM BESILATE</t>
  </si>
  <si>
    <t>TABL.POWL.</t>
  </si>
  <si>
    <t>0,15 G</t>
  </si>
  <si>
    <t>30 TABLETEK</t>
  </si>
  <si>
    <t>CISATRACURIUM</t>
  </si>
  <si>
    <t>0,1 G</t>
  </si>
  <si>
    <t>TABL.DOPOCHWOWE</t>
  </si>
  <si>
    <t>CLOTRIMAZOLE</t>
  </si>
  <si>
    <t>6 TABLETEK</t>
  </si>
  <si>
    <t>TABL.</t>
  </si>
  <si>
    <t>DIAZEPAM</t>
  </si>
  <si>
    <t>FERROUS SULFATE</t>
  </si>
  <si>
    <t>0,105 G ŻELAZA</t>
  </si>
  <si>
    <t>20 TABLETEK</t>
  </si>
  <si>
    <t>CZOPKI</t>
  </si>
  <si>
    <t>PHENOBARBITAL</t>
  </si>
  <si>
    <t>10 CZOPKÓW</t>
  </si>
  <si>
    <t>0,015 G</t>
  </si>
  <si>
    <t>PHENYLBUTAZONE</t>
  </si>
  <si>
    <t>0,25 G</t>
  </si>
  <si>
    <t>POTASSIUM CHLORIDE</t>
  </si>
  <si>
    <t>0,75 G = 0,391 G POTASU</t>
  </si>
  <si>
    <t>60 TABLETEK</t>
  </si>
  <si>
    <t>OSPAMOX</t>
  </si>
  <si>
    <t>AMOKSIKLAV</t>
  </si>
  <si>
    <t>0,005 G</t>
  </si>
  <si>
    <t>BIBLOC</t>
  </si>
  <si>
    <t>500 MG + 125 MG</t>
  </si>
  <si>
    <t>ALTABACTIN</t>
  </si>
  <si>
    <t>MAŚĆ</t>
  </si>
  <si>
    <t>20 G</t>
  </si>
  <si>
    <t>RANIC</t>
  </si>
  <si>
    <t>ACETYLCYSTEINE</t>
  </si>
  <si>
    <t>ŻEL</t>
  </si>
  <si>
    <t>ALTACET</t>
  </si>
  <si>
    <t>ALUMINIUM ACETOTARTRATE</t>
  </si>
  <si>
    <t>AMOXICILLIN</t>
  </si>
  <si>
    <t>16 TABLETEK</t>
  </si>
  <si>
    <t>14 TABLETEK</t>
  </si>
  <si>
    <t>AMOXICILLIN+CLAVULANIC ACID</t>
  </si>
  <si>
    <t>BISOPROLOL</t>
  </si>
  <si>
    <t>AMLODIPINE</t>
  </si>
  <si>
    <t>RANITIDINE</t>
  </si>
  <si>
    <t>METOPROLOL</t>
  </si>
  <si>
    <t>0,095 G BURSZTYNIANU = 0,1 G WINIANU</t>
  </si>
  <si>
    <t>IPP 40</t>
  </si>
  <si>
    <t>0,4 G/20 ML</t>
  </si>
  <si>
    <t>0,1 G/5 ML</t>
  </si>
  <si>
    <t>56 TABLETEK</t>
  </si>
  <si>
    <t>0,04 G</t>
  </si>
  <si>
    <t>PANTOPRAZOLE</t>
  </si>
  <si>
    <t>10 TABLETEK</t>
  </si>
  <si>
    <t>0,4 G</t>
  </si>
  <si>
    <t>DICLOFENAC</t>
  </si>
  <si>
    <t>0,01 G/10 ML</t>
  </si>
  <si>
    <t>EDICIN</t>
  </si>
  <si>
    <t>KLIMICIN</t>
  </si>
  <si>
    <t>0,3 G/2 ML</t>
  </si>
  <si>
    <t>0,05 G</t>
  </si>
  <si>
    <t>FERRUM LEK</t>
  </si>
  <si>
    <t>KETONAL</t>
  </si>
  <si>
    <t>0,1 G/ 2 ML</t>
  </si>
  <si>
    <t>KETONAL FORTE</t>
  </si>
  <si>
    <t>METHOTREXATE</t>
  </si>
  <si>
    <t>KAPS.</t>
  </si>
  <si>
    <t>20 KAPSUŁEK</t>
  </si>
  <si>
    <t>50 TABLETEK</t>
  </si>
  <si>
    <t>DOBUTAMINE</t>
  </si>
  <si>
    <t>2000 J.M./1 ML = 0,0168 MG</t>
  </si>
  <si>
    <t>BINOCRIT</t>
  </si>
  <si>
    <t>6 AMPUŁKOSTRZYKAWEK</t>
  </si>
  <si>
    <t>EPOETIN ALFA</t>
  </si>
  <si>
    <t>4000 J.M./0,4 ML = 0,0336 MG</t>
  </si>
  <si>
    <t>FERRIC OXIDE DEXTRAN COMPLEXES</t>
  </si>
  <si>
    <t>KETOPROFEN</t>
  </si>
  <si>
    <t>LORATADINE</t>
  </si>
  <si>
    <t>ACIX</t>
  </si>
  <si>
    <t>28 TABLETEK</t>
  </si>
  <si>
    <t>0,0025 G</t>
  </si>
  <si>
    <t>1,2 G</t>
  </si>
  <si>
    <t>ACICLOVIR</t>
  </si>
  <si>
    <t>ARIPIPRAZOLE</t>
  </si>
  <si>
    <t>400 MG + 57 MG</t>
  </si>
  <si>
    <t>BEMECOR</t>
  </si>
  <si>
    <t>0,1 MG</t>
  </si>
  <si>
    <t>METILDIGOXIN</t>
  </si>
  <si>
    <t>BETO 50 ZK</t>
  </si>
  <si>
    <t>0,0475 G BURSZTYNIANU = 0,05 G</t>
  </si>
  <si>
    <t>0,2 G/10 ML</t>
  </si>
  <si>
    <t>0,2 G/5 ML</t>
  </si>
  <si>
    <t>QUETIAPINE</t>
  </si>
  <si>
    <t>0,2 G</t>
  </si>
  <si>
    <t>0,3 G</t>
  </si>
  <si>
    <t>16 KAPSUŁEK</t>
  </si>
  <si>
    <t>KAPS.TWARDE</t>
  </si>
  <si>
    <t>0,02 G</t>
  </si>
  <si>
    <t>BETO 25 ZK</t>
  </si>
  <si>
    <t>0,02375 G BURSZTYNIANU = 0,025 G</t>
  </si>
  <si>
    <t>SYROP</t>
  </si>
  <si>
    <t>AMBROHEXAL</t>
  </si>
  <si>
    <t>0,015 G/2 ML</t>
  </si>
  <si>
    <t>AZITHROMYCIN</t>
  </si>
  <si>
    <t>VORICONAZOLE</t>
  </si>
  <si>
    <t>1000 J.M./0,5 ML = 0,0084 MG</t>
  </si>
  <si>
    <t>30 KAPSUŁEK</t>
  </si>
  <si>
    <t>TABL. ROZPUSZCZALNE</t>
  </si>
  <si>
    <t>3000 J.M./0,3 ML = 0,0252 MG</t>
  </si>
  <si>
    <t>FERRIC OXIDE POLYMALTOSE COMPLEXES</t>
  </si>
  <si>
    <t>0,05 G ŻELAZA/5 ML</t>
  </si>
  <si>
    <t>0,5 G/100 ML</t>
  </si>
  <si>
    <t>LEVOFLOXACIN</t>
  </si>
  <si>
    <t>AMBROXOL</t>
  </si>
  <si>
    <t>PROPOFOL</t>
  </si>
  <si>
    <t>CILASTATINE+IMIPENEM</t>
  </si>
  <si>
    <t>THIOPENTAL</t>
  </si>
  <si>
    <t>WAPNO SODOWANE</t>
  </si>
  <si>
    <t>NEORECORMON</t>
  </si>
  <si>
    <t>2000 J.M./0,3 ML = 0,0166 MG</t>
  </si>
  <si>
    <t>EPOETIN BETA</t>
  </si>
  <si>
    <t>4000 J.M./0,3 ML</t>
  </si>
  <si>
    <t>3000 J.M./0,3 ML = 0,0249 MG</t>
  </si>
  <si>
    <t>MIRCERA</t>
  </si>
  <si>
    <t>0,12 MG/0,3 ML</t>
  </si>
  <si>
    <t>1 AMPUŁKOSTRZYKAWKA</t>
  </si>
  <si>
    <t>METHOXY POLYETHYLENE GLYCOL-EPOETIN BETA</t>
  </si>
  <si>
    <t>0,075 MG/0,3 ML</t>
  </si>
  <si>
    <t>0,03 MG/0,3 ML</t>
  </si>
  <si>
    <t>0,1 MG/0,3 ML</t>
  </si>
  <si>
    <t>0,05 MG/0,3 ML</t>
  </si>
  <si>
    <t>DIAPREL MR</t>
  </si>
  <si>
    <t xml:space="preserve">0,03 G </t>
  </si>
  <si>
    <t>0,06 G</t>
  </si>
  <si>
    <t>90 TABLETEK</t>
  </si>
  <si>
    <t>GLICLAZIDE</t>
  </si>
  <si>
    <t>IVABRADINE</t>
  </si>
  <si>
    <t>112 TABLETEK</t>
  </si>
  <si>
    <t>TERTENSIF SR</t>
  </si>
  <si>
    <t>INDAPAMIDE</t>
  </si>
  <si>
    <t>0,0015 G</t>
  </si>
  <si>
    <t>PRESTARIUM</t>
  </si>
  <si>
    <t>PERINDOPRIL</t>
  </si>
  <si>
    <t>CO-PRESTARIUM</t>
  </si>
  <si>
    <t>5 MG + 5 MG</t>
  </si>
  <si>
    <t>AMLODIPINE+PERINDOPRIL</t>
  </si>
  <si>
    <t>0,006 G</t>
  </si>
  <si>
    <t>NOLIPREL FORTE</t>
  </si>
  <si>
    <t>INDAPAMIDE+PERINDOPRIL</t>
  </si>
  <si>
    <t>5 MG/1,25 MG</t>
  </si>
  <si>
    <t>COAXIL</t>
  </si>
  <si>
    <t>0,0125 G</t>
  </si>
  <si>
    <t>TIANEPTINE</t>
  </si>
  <si>
    <t>PREDUCTAL MR</t>
  </si>
  <si>
    <t>TRIMETAZIDINE</t>
  </si>
  <si>
    <t>0,035 G</t>
  </si>
  <si>
    <t>TRIPLIXAM</t>
  </si>
  <si>
    <t>AMLODIPINE+INDAPAMIDE+PERINDOPRIL</t>
  </si>
  <si>
    <t>5 MG + 1,25 MG + 5 MG</t>
  </si>
  <si>
    <t>5 MG + 1,25 MG + 10 MG</t>
  </si>
  <si>
    <t>TERTENS-AM</t>
  </si>
  <si>
    <t>AMLODIPINE+INDAPAMIDE</t>
  </si>
  <si>
    <t>CLEXANE</t>
  </si>
  <si>
    <t>0,06 G/0,6 ML</t>
  </si>
  <si>
    <t>ENOXAPARIN</t>
  </si>
  <si>
    <t>TRANXENE</t>
  </si>
  <si>
    <t>CLORAZEPATE DIPOTASSIUM</t>
  </si>
  <si>
    <t xml:space="preserve">ENZAPROST F 5 </t>
  </si>
  <si>
    <t>DINOPROST</t>
  </si>
  <si>
    <t>0,005 G/1 ML</t>
  </si>
  <si>
    <t>NO-SPA</t>
  </si>
  <si>
    <t>DROTAVERINE</t>
  </si>
  <si>
    <t>0,04 G/2 ML</t>
  </si>
  <si>
    <t>TUSSICOM 600</t>
  </si>
  <si>
    <t>TUSSICOM 200</t>
  </si>
  <si>
    <t>PROSZEK -&gt; PŁYN</t>
  </si>
  <si>
    <t>0,6 G</t>
  </si>
  <si>
    <t>20 TOREBEK 5 G</t>
  </si>
  <si>
    <t>EXACYL DO PICIA</t>
  </si>
  <si>
    <t>TRANEXAMIC ACID</t>
  </si>
  <si>
    <t>1 G/10 ML</t>
  </si>
  <si>
    <t xml:space="preserve">EXACYL  </t>
  </si>
  <si>
    <t>0,5 G/5 ML</t>
  </si>
  <si>
    <t>TABL. POWL.</t>
  </si>
  <si>
    <t>ADENOCOR</t>
  </si>
  <si>
    <t>ADENOSINE</t>
  </si>
  <si>
    <t>0,006 G/2 ML</t>
  </si>
  <si>
    <t>6 FIOLEK</t>
  </si>
  <si>
    <t>CORDARONE</t>
  </si>
  <si>
    <t>AMIODARONE</t>
  </si>
  <si>
    <t>0,15 G/3 ML</t>
  </si>
  <si>
    <t>6 AMPUŁEK</t>
  </si>
  <si>
    <t>SOLIAN</t>
  </si>
  <si>
    <t>AMISULPRIDE</t>
  </si>
  <si>
    <t>ATENOLOL</t>
  </si>
  <si>
    <t xml:space="preserve">0,025 G </t>
  </si>
  <si>
    <t>CHLORPROTHIXENE</t>
  </si>
  <si>
    <t>DOXAZOSIN</t>
  </si>
  <si>
    <t>0,002 G</t>
  </si>
  <si>
    <t>0,04 G/0,4 ML</t>
  </si>
  <si>
    <t>0,1 G/1 ML</t>
  </si>
  <si>
    <t>0,3 G/3 ML</t>
  </si>
  <si>
    <t>0,02 G/0,2 ML</t>
  </si>
  <si>
    <t>0,08 G/0,8 ML</t>
  </si>
  <si>
    <t>ALDURAZYME</t>
  </si>
  <si>
    <t>500 J./5 ML</t>
  </si>
  <si>
    <t>LARONIDASE</t>
  </si>
  <si>
    <t>BIOSOTAL</t>
  </si>
  <si>
    <t>SOTALOL</t>
  </si>
  <si>
    <t xml:space="preserve">0,08 G </t>
  </si>
  <si>
    <t>BIOXETIN</t>
  </si>
  <si>
    <t>FLUOXETINE</t>
  </si>
  <si>
    <t>AMARYL</t>
  </si>
  <si>
    <t>0,001 G</t>
  </si>
  <si>
    <t>0,003 G</t>
  </si>
  <si>
    <t>GLIMEPIRIDE</t>
  </si>
  <si>
    <t>APIDRA SOLOSTAR</t>
  </si>
  <si>
    <t>INSULIN GLULISINE</t>
  </si>
  <si>
    <t>300 J.M./3 ML</t>
  </si>
  <si>
    <t>5 WSTRZYKIWACZY</t>
  </si>
  <si>
    <t>INSUMAN BASAL SOLOSTAR</t>
  </si>
  <si>
    <t>INSULIN</t>
  </si>
  <si>
    <t>INSUMAN COMB 25 SOLOSTAR</t>
  </si>
  <si>
    <t xml:space="preserve">INSUMAN RAPID SOLOSTAR </t>
  </si>
  <si>
    <t xml:space="preserve">LANTUS SOLOSTAR </t>
  </si>
  <si>
    <t>INSULIN GLARGINE</t>
  </si>
  <si>
    <t>MONONIT</t>
  </si>
  <si>
    <t>ISOSORBIDE MONONITRATE</t>
  </si>
  <si>
    <t>MONONIT RETARD</t>
  </si>
  <si>
    <t xml:space="preserve">DEPAKINE CHRONOSPHERE 100 </t>
  </si>
  <si>
    <t>VALPROIC ACID</t>
  </si>
  <si>
    <t>GRANULAT</t>
  </si>
  <si>
    <t>30 TOREBEK 0,303 G</t>
  </si>
  <si>
    <t>DEPAKINE CHRONO 300</t>
  </si>
  <si>
    <t>DEPAKINE</t>
  </si>
  <si>
    <t>4 FIOLKI</t>
  </si>
  <si>
    <t>DEPAKINE CHRONO 500</t>
  </si>
  <si>
    <t>DEPAKINE CHRONOSPHERE 500</t>
  </si>
  <si>
    <t>30 TOREBEK 1,515 G</t>
  </si>
  <si>
    <t>DEPAKINE CHRONOSPHERE 750</t>
  </si>
  <si>
    <t xml:space="preserve">0,75 G  </t>
  </si>
  <si>
    <t>30 TOREBEK 2,273 G</t>
  </si>
  <si>
    <t xml:space="preserve">DEPAKINE CHRONOSPHERE 1000 </t>
  </si>
  <si>
    <t>30 TOREBEK 3,03 G</t>
  </si>
  <si>
    <t>OFLOXACIN</t>
  </si>
  <si>
    <t>HELICID</t>
  </si>
  <si>
    <t>OMEPRAZOLE</t>
  </si>
  <si>
    <t>RAMIPRIL</t>
  </si>
  <si>
    <t>OZZION</t>
  </si>
  <si>
    <t>RULID</t>
  </si>
  <si>
    <t>ROXITHROMYCIN</t>
  </si>
  <si>
    <t>0,8 G</t>
  </si>
  <si>
    <t>PROSZEK -&gt; ZAWIESINA</t>
  </si>
  <si>
    <t>TOUJEO SOLOSTAR</t>
  </si>
  <si>
    <t>10 WSTRZYKIWACZY</t>
  </si>
  <si>
    <t>PLAVIX</t>
  </si>
  <si>
    <t>CLOPIDOGREL</t>
  </si>
  <si>
    <t>ALBUMIN</t>
  </si>
  <si>
    <t>20% 50 ML</t>
  </si>
  <si>
    <t>20% 100 ML</t>
  </si>
  <si>
    <t>AMANTIX</t>
  </si>
  <si>
    <t>AMANTADINE</t>
  </si>
  <si>
    <t>10 FLAKONÓW</t>
  </si>
  <si>
    <t>CALCIO GLUCONATO MONICO</t>
  </si>
  <si>
    <t>CALCIUM GLUCONATE</t>
  </si>
  <si>
    <t>CALCITONIN</t>
  </si>
  <si>
    <t>100 J.M./1 ML</t>
  </si>
  <si>
    <t>CAPTOPRIL</t>
  </si>
  <si>
    <t>0,025 G</t>
  </si>
  <si>
    <t>CARVEDILOL</t>
  </si>
  <si>
    <t>0,00625 G</t>
  </si>
  <si>
    <t>HYGROTON</t>
  </si>
  <si>
    <t>CHLORTALIDONE</t>
  </si>
  <si>
    <t>DRAŻ.</t>
  </si>
  <si>
    <t>COLCHICUM DISPERT</t>
  </si>
  <si>
    <t>COLCHICINE</t>
  </si>
  <si>
    <t>0,5 MG</t>
  </si>
  <si>
    <t>20 DRAŻETEK</t>
  </si>
  <si>
    <t>DOXYCYCLINE</t>
  </si>
  <si>
    <t>GENSULIN M30</t>
  </si>
  <si>
    <t>10 WKŁADÓW</t>
  </si>
  <si>
    <t>GENSULIN N</t>
  </si>
  <si>
    <t>GENSULIN R</t>
  </si>
  <si>
    <t>FENPIVERINE+METAMIZOLE+PITOPHENON</t>
  </si>
  <si>
    <t>SPASMALGON</t>
  </si>
  <si>
    <t>5 ML</t>
  </si>
  <si>
    <t>METHERGIN</t>
  </si>
  <si>
    <t>METHYLERGOMETRINE</t>
  </si>
  <si>
    <t>0,2 MG/1 ML</t>
  </si>
  <si>
    <t>CYTOTEC</t>
  </si>
  <si>
    <t>MISOPROSTOL</t>
  </si>
  <si>
    <t>0,2 MG</t>
  </si>
  <si>
    <t>42 TABLETKI</t>
  </si>
  <si>
    <t>NAPROXEN EMO</t>
  </si>
  <si>
    <t>NAPROXEN</t>
  </si>
  <si>
    <t>10 % 100 G</t>
  </si>
  <si>
    <t>24 TABLETKI</t>
  </si>
  <si>
    <t>NIFUROKSAZYD</t>
  </si>
  <si>
    <t>NIFUROXAZIDE</t>
  </si>
  <si>
    <t>0,03 G</t>
  </si>
  <si>
    <t>NIMOTOP S</t>
  </si>
  <si>
    <t>NIMODIPINE</t>
  </si>
  <si>
    <t>100 TABLETEK</t>
  </si>
  <si>
    <t>PENTOXIFYLLINE</t>
  </si>
  <si>
    <t>20 FIOLEK</t>
  </si>
  <si>
    <t>SPIRONOL</t>
  </si>
  <si>
    <t>SPIRONOLACTONE</t>
  </si>
  <si>
    <t>PARACETAMOL+TRAMADOL</t>
  </si>
  <si>
    <t>CITRA-LOCK</t>
  </si>
  <si>
    <t>SODIUM CITRATE</t>
  </si>
  <si>
    <t>4%/5 ML</t>
  </si>
  <si>
    <t>46,7%/5 ML</t>
  </si>
  <si>
    <t>2 G</t>
  </si>
  <si>
    <t>15 AMPUŁEK</t>
  </si>
  <si>
    <t>CALCIUM CARBONATE</t>
  </si>
  <si>
    <t>1 G = 0,4 G WAPNIA</t>
  </si>
  <si>
    <t>100 KAPSUŁEK</t>
  </si>
  <si>
    <t>NOLICIN</t>
  </si>
  <si>
    <t>NORFLOXACIN</t>
  </si>
  <si>
    <t>HISTIGEN</t>
  </si>
  <si>
    <t>BETAHISTINE</t>
  </si>
  <si>
    <t>0,008 G</t>
  </si>
  <si>
    <t>CETIRIZINE</t>
  </si>
  <si>
    <t>0,25 G/5 ML</t>
  </si>
  <si>
    <t>PHYTOMENADIONE</t>
  </si>
  <si>
    <t>0,002 G/0,2 ML</t>
  </si>
  <si>
    <t>METHYLROSANILINE CHLORIDE</t>
  </si>
  <si>
    <t xml:space="preserve">ASPIRIN CARDIO </t>
  </si>
  <si>
    <t>ACETYLSALICYLIC ACID</t>
  </si>
  <si>
    <t>VIRU-POS</t>
  </si>
  <si>
    <t>4,5 G</t>
  </si>
  <si>
    <t>ASCORBIC ACID</t>
  </si>
  <si>
    <t>WITAMINA C</t>
  </si>
  <si>
    <t>KROPLE DO OCZU</t>
  </si>
  <si>
    <t>EMANERA</t>
  </si>
  <si>
    <t>28 KAPSUŁEK</t>
  </si>
  <si>
    <t>ESOMEPRAZOLE</t>
  </si>
  <si>
    <t>GROFIBRAT</t>
  </si>
  <si>
    <t>FENOFIBRATE</t>
  </si>
  <si>
    <t>75 G</t>
  </si>
  <si>
    <t>GENSULIN M50</t>
  </si>
  <si>
    <t>ROZAPROT</t>
  </si>
  <si>
    <t>0,005% 2,5 ML</t>
  </si>
  <si>
    <t>LATANOPROST</t>
  </si>
  <si>
    <t>METFORMIN</t>
  </si>
  <si>
    <t>0,85 G</t>
  </si>
  <si>
    <t>MONTELUKAST</t>
  </si>
  <si>
    <t>TABL. DO SSANIA/GRYZIENIA/ŻUCIA</t>
  </si>
  <si>
    <t xml:space="preserve">0,004 G </t>
  </si>
  <si>
    <t>NYSTATIN</t>
  </si>
  <si>
    <t>TABL. DOPOCHWOWE</t>
  </si>
  <si>
    <t>100000 J.M.</t>
  </si>
  <si>
    <t>OLANZAPINE</t>
  </si>
  <si>
    <t>TABL. ULEG.ROZPAD.W JAMIE USTNEJ</t>
  </si>
  <si>
    <t>SEVOFLURANE</t>
  </si>
  <si>
    <t>SOJOURN</t>
  </si>
  <si>
    <t>100% 250 ML</t>
  </si>
  <si>
    <t>SIMVASTATIN</t>
  </si>
  <si>
    <t>BRIDION</t>
  </si>
  <si>
    <t>SUGAMMADEX</t>
  </si>
  <si>
    <t>0,2 G/2 ML</t>
  </si>
  <si>
    <t>15 G</t>
  </si>
  <si>
    <t>TERBINAFINE</t>
  </si>
  <si>
    <t>TOPIRAMAT</t>
  </si>
  <si>
    <t>TOPIRAMATE</t>
  </si>
  <si>
    <t>0,04 G/1 ML</t>
  </si>
  <si>
    <t>56 KAPSUŁEK</t>
  </si>
  <si>
    <t>RIVASTIGMINE</t>
  </si>
  <si>
    <t xml:space="preserve">NIMVASTID </t>
  </si>
  <si>
    <t>NALPAIN</t>
  </si>
  <si>
    <t>NALBUPHINE</t>
  </si>
  <si>
    <t>ATOSIBAN</t>
  </si>
  <si>
    <t>VERAPAMIL</t>
  </si>
  <si>
    <t>0,005 G/2 ML</t>
  </si>
  <si>
    <t>0,015 G/5 ML</t>
  </si>
  <si>
    <t>120 ML</t>
  </si>
  <si>
    <t>FEBROFEN</t>
  </si>
  <si>
    <t>REC. METAMIZOL SODOWY</t>
  </si>
  <si>
    <t>METAMIZOLE</t>
  </si>
  <si>
    <t>SUBST.</t>
  </si>
  <si>
    <t>100 G</t>
  </si>
  <si>
    <t>SPIRYTUS KAMFOROWY</t>
  </si>
  <si>
    <t>CAMPHORA</t>
  </si>
  <si>
    <t>10% 800 G</t>
  </si>
  <si>
    <t>SPIRYTUS SALICYLOWY</t>
  </si>
  <si>
    <t>SALICYLIC ACID</t>
  </si>
  <si>
    <t>2% 100 ML</t>
  </si>
  <si>
    <t>2 % 800 G</t>
  </si>
  <si>
    <t>CHLORHEXIDINE</t>
  </si>
  <si>
    <t>SPIRYTUS SKAŻONY HIBITANEM</t>
  </si>
  <si>
    <t>0,5% 1 L</t>
  </si>
  <si>
    <t>STREPTOMYCIN</t>
  </si>
  <si>
    <t>REC. WAZELINA BIAŁA</t>
  </si>
  <si>
    <t>1000 G</t>
  </si>
  <si>
    <t>PODŁOŻE MAŚCIOWE</t>
  </si>
  <si>
    <t>VASELINUM ALBUM</t>
  </si>
  <si>
    <t>ETANOL</t>
  </si>
  <si>
    <t>96 % 800 G</t>
  </si>
  <si>
    <t>MEDIDERM</t>
  </si>
  <si>
    <t>500 G</t>
  </si>
  <si>
    <t>ESEMTAN - AKTIV GEL</t>
  </si>
  <si>
    <t>UNDOFEN MAX SPRAY</t>
  </si>
  <si>
    <t>1 % 30 ML</t>
  </si>
  <si>
    <t>BAMBINO OD PIERWSZYCH DNI ŻYCIA OLIWKA</t>
  </si>
  <si>
    <t>300 ML</t>
  </si>
  <si>
    <t>150 ML</t>
  </si>
  <si>
    <t>OLIWKA DO MASAŻU WIELOWITAMINOWA</t>
  </si>
  <si>
    <t>ENCORTON</t>
  </si>
  <si>
    <t>PREDNISONE</t>
  </si>
  <si>
    <t>PRIDINOL</t>
  </si>
  <si>
    <t>LUTEINA</t>
  </si>
  <si>
    <t>PROGESTERONE</t>
  </si>
  <si>
    <t>TABL. PODJĘZYKOWE</t>
  </si>
  <si>
    <t>THYROSAN</t>
  </si>
  <si>
    <t>PROPYLTHIOURACIL</t>
  </si>
  <si>
    <t>PULSAREN</t>
  </si>
  <si>
    <t>RIFAMPICYNA</t>
  </si>
  <si>
    <t>RIFAMPICIN</t>
  </si>
  <si>
    <t>ORIZON</t>
  </si>
  <si>
    <t>RISPERIDONE</t>
  </si>
  <si>
    <t>0,001 G/1 ML</t>
  </si>
  <si>
    <t>XARELTO</t>
  </si>
  <si>
    <t>RIVAROXABAN</t>
  </si>
  <si>
    <t>FENTANYL</t>
  </si>
  <si>
    <t>SYSTEM TRANSDERMALNY</t>
  </si>
  <si>
    <t>0,05 MG/1 H = 0,0012 G/24 H</t>
  </si>
  <si>
    <t>5 PLASTRÓW</t>
  </si>
  <si>
    <t>0,1 MG/1 H = 0,0024 G/24 H</t>
  </si>
  <si>
    <t>TACHOSIL</t>
  </si>
  <si>
    <t>GĄBKA</t>
  </si>
  <si>
    <t>THROMBIN</t>
  </si>
  <si>
    <t>3 CM X 2,5 CM</t>
  </si>
  <si>
    <t>1 GĄBKA</t>
  </si>
  <si>
    <t>FINASTERIDE</t>
  </si>
  <si>
    <t>FLUCORTA</t>
  </si>
  <si>
    <t>HEMOROL</t>
  </si>
  <si>
    <t>LIOTON 1000</t>
  </si>
  <si>
    <t>0,005 G/1 ML 150 ML</t>
  </si>
  <si>
    <t>FURAZIDIN</t>
  </si>
  <si>
    <t>12 CZOPKÓW</t>
  </si>
  <si>
    <t>HEPARIN</t>
  </si>
  <si>
    <t>30 G</t>
  </si>
  <si>
    <t>OXYCORT</t>
  </si>
  <si>
    <t>OXYMETAZOLINE</t>
  </si>
  <si>
    <t>HYDROXYZINUM</t>
  </si>
  <si>
    <t>HYDROXYZINE</t>
  </si>
  <si>
    <t>SCOPOLAN</t>
  </si>
  <si>
    <t>6 CZOPKÓW</t>
  </si>
  <si>
    <t>HYOSCINE BUTYLBROMIDE</t>
  </si>
  <si>
    <t>IBUM DLA DZIECI</t>
  </si>
  <si>
    <t>IBUPROFEN</t>
  </si>
  <si>
    <t>0,125 G</t>
  </si>
  <si>
    <t>GROPRINOSIN</t>
  </si>
  <si>
    <t>INOSINE PRANOBEX</t>
  </si>
  <si>
    <t>5 WKŁADÓW</t>
  </si>
  <si>
    <t>LETROX 50</t>
  </si>
  <si>
    <t>LETROX 75</t>
  </si>
  <si>
    <t>LEVOTHYROXINE</t>
  </si>
  <si>
    <t>0,075 G</t>
  </si>
  <si>
    <t>LISIPROL</t>
  </si>
  <si>
    <t>LISINOPRIL</t>
  </si>
  <si>
    <t>LORAFEN</t>
  </si>
  <si>
    <t>25 DRAŻETEK</t>
  </si>
  <si>
    <t>LORAZEPAM</t>
  </si>
  <si>
    <t>VERMOX</t>
  </si>
  <si>
    <t>ASPICAM</t>
  </si>
  <si>
    <t>ROPIMOL</t>
  </si>
  <si>
    <t>MEBENDAZOLE</t>
  </si>
  <si>
    <t>MELOXICAM</t>
  </si>
  <si>
    <t>ROPIVACAINE</t>
  </si>
  <si>
    <t>0,1 G/10 ML</t>
  </si>
  <si>
    <t>0,5 G/10 ML</t>
  </si>
  <si>
    <t>0,2 G/20 ML</t>
  </si>
  <si>
    <t>ZAHRON</t>
  </si>
  <si>
    <t>ROSUVASTATIN</t>
  </si>
  <si>
    <t>ASERTIN</t>
  </si>
  <si>
    <t>SERTRALINE</t>
  </si>
  <si>
    <t>SILDENAFIL</t>
  </si>
  <si>
    <t>ESPUMISAN</t>
  </si>
  <si>
    <t>SIMETHICON</t>
  </si>
  <si>
    <t>KROPLE</t>
  </si>
  <si>
    <t>UNASYN</t>
  </si>
  <si>
    <t>3 G</t>
  </si>
  <si>
    <t>1,5 G</t>
  </si>
  <si>
    <t>AMPICILLIN</t>
  </si>
  <si>
    <t>METHADONE</t>
  </si>
  <si>
    <t>METHADONE HYDROCHLORIDE</t>
  </si>
  <si>
    <t>MEPRELON</t>
  </si>
  <si>
    <t>METHYLPREDNISOLONE</t>
  </si>
  <si>
    <t>SELMET</t>
  </si>
  <si>
    <t>DEPREXOLET</t>
  </si>
  <si>
    <t>MIANSERIN</t>
  </si>
  <si>
    <t>MIDAZOLAM</t>
  </si>
  <si>
    <t>0,005 G/5 ML</t>
  </si>
  <si>
    <t>1 AMPUŁKA</t>
  </si>
  <si>
    <t>0,015 G/3 ML</t>
  </si>
  <si>
    <t>MIRTOR</t>
  </si>
  <si>
    <t>MIRTAZAPINE</t>
  </si>
  <si>
    <t>0,045 G</t>
  </si>
  <si>
    <t>DOLTARD</t>
  </si>
  <si>
    <t>MORPHINE</t>
  </si>
  <si>
    <t>PABI-NAPROXEN</t>
  </si>
  <si>
    <t>0,05 G/1 ML</t>
  </si>
  <si>
    <t>NEBILET</t>
  </si>
  <si>
    <t>NEBIVOLOL</t>
  </si>
  <si>
    <t>NEOMYCINUM</t>
  </si>
  <si>
    <t>NEOMYCIN</t>
  </si>
  <si>
    <t>32 G = 55 ML</t>
  </si>
  <si>
    <t>NILOGRIN</t>
  </si>
  <si>
    <t>NICERGOLINE</t>
  </si>
  <si>
    <t>ZAWIESINA</t>
  </si>
  <si>
    <t>90 ML</t>
  </si>
  <si>
    <t>0,22 G/5 ML</t>
  </si>
  <si>
    <t>NIMESIL</t>
  </si>
  <si>
    <t>NIMESULIDE</t>
  </si>
  <si>
    <t>30 TOREBEK 2 G</t>
  </si>
  <si>
    <t>CALCIFOS</t>
  </si>
  <si>
    <t>CALCIUM ACETATE</t>
  </si>
  <si>
    <t>0,5 G = 0,1267 G WAPNIA</t>
  </si>
  <si>
    <t>150 TABLETEK</t>
  </si>
  <si>
    <t>RANOFREN</t>
  </si>
  <si>
    <t>ZOLAFREN</t>
  </si>
  <si>
    <t>0,0075 G</t>
  </si>
  <si>
    <t>ZOLAFREN-SWIFT</t>
  </si>
  <si>
    <t>THEOSPIREX</t>
  </si>
  <si>
    <t xml:space="preserve">APO-CLODIN </t>
  </si>
  <si>
    <t>TICLOPIDINE</t>
  </si>
  <si>
    <t>MYDOCALM</t>
  </si>
  <si>
    <t>TOLPERISONE</t>
  </si>
  <si>
    <t>TRAMAL</t>
  </si>
  <si>
    <t>TRAMADOL</t>
  </si>
  <si>
    <t>THEOSPIREX RETARD</t>
  </si>
  <si>
    <t>JUVIT C</t>
  </si>
  <si>
    <t>40 ML</t>
  </si>
  <si>
    <t>FOLIC ACID</t>
  </si>
  <si>
    <t>0,004 G/5 ML</t>
  </si>
  <si>
    <t>ALLOPURINOL</t>
  </si>
  <si>
    <t>AZYCYNA</t>
  </si>
  <si>
    <t>3 TABLETKI</t>
  </si>
  <si>
    <t>VENESCIN</t>
  </si>
  <si>
    <t>ESCULIN+HIPPOCASTANI+RUTOSIDE</t>
  </si>
  <si>
    <t>30 DRAŻETEK</t>
  </si>
  <si>
    <t>ACTILYSE 20</t>
  </si>
  <si>
    <t>ALTEPLASE</t>
  </si>
  <si>
    <t>ACTILYSE 10</t>
  </si>
  <si>
    <t>TACHYBEN</t>
  </si>
  <si>
    <t>URAPIDIL</t>
  </si>
  <si>
    <t>ADEKSA</t>
  </si>
  <si>
    <t>ACARBOSE</t>
  </si>
  <si>
    <t>SECTRAL</t>
  </si>
  <si>
    <t>ACEBUTOLOL</t>
  </si>
  <si>
    <t>HASCOVIR</t>
  </si>
  <si>
    <t>BIOFENAC</t>
  </si>
  <si>
    <t>ACECLOFENAC</t>
  </si>
  <si>
    <t>ACTILYSE 50</t>
  </si>
  <si>
    <t>MUCOSOLVAN INHALACJE</t>
  </si>
  <si>
    <t>0,0075 G/1 ML</t>
  </si>
  <si>
    <t>IRCOLON</t>
  </si>
  <si>
    <t>TRIMEBUTINE</t>
  </si>
  <si>
    <t>EBRANTIL</t>
  </si>
  <si>
    <t>0,025 G/5 ML</t>
  </si>
  <si>
    <t>FAXOLET ER</t>
  </si>
  <si>
    <t>VENLAFAXINE</t>
  </si>
  <si>
    <t>0,0375 G</t>
  </si>
  <si>
    <t>CAVINTON</t>
  </si>
  <si>
    <t>VINPOCETINE</t>
  </si>
  <si>
    <t>0,01 G/2 ML</t>
  </si>
  <si>
    <t>VICEBROL</t>
  </si>
  <si>
    <t>40 TABLETEK</t>
  </si>
  <si>
    <t>ZOFENIL</t>
  </si>
  <si>
    <t>ZOFENOPRIL</t>
  </si>
  <si>
    <t>ZOLPIDEM</t>
  </si>
  <si>
    <t>DIRONORM</t>
  </si>
  <si>
    <t>AMLODIPINE+LISINOPRIL</t>
  </si>
  <si>
    <t xml:space="preserve">10 MG + 5 MG </t>
  </si>
  <si>
    <t>20 MG +  5 MG</t>
  </si>
  <si>
    <t>TRIFAS</t>
  </si>
  <si>
    <t>TORASEMIDE</t>
  </si>
  <si>
    <t>EGZYSTA</t>
  </si>
  <si>
    <t>14 KAPSUŁEK</t>
  </si>
  <si>
    <t>PREGABALIN</t>
  </si>
  <si>
    <t>LOSARTAN</t>
  </si>
  <si>
    <t>BETAXOLOL</t>
  </si>
  <si>
    <t>DULCOBIS</t>
  </si>
  <si>
    <t>BISACODYL</t>
  </si>
  <si>
    <t xml:space="preserve">BUDEZONID </t>
  </si>
  <si>
    <t>BUDESONIDE</t>
  </si>
  <si>
    <t>0,4 MG</t>
  </si>
  <si>
    <t>60 KAPSUŁEK</t>
  </si>
  <si>
    <t>BUPRENORPHINE</t>
  </si>
  <si>
    <t>CEFALEKSYNA</t>
  </si>
  <si>
    <t>CEFALEXIN</t>
  </si>
  <si>
    <t>TARFAZOLIN</t>
  </si>
  <si>
    <t>CEFAZOLIN</t>
  </si>
  <si>
    <t>CEFOTAXIME</t>
  </si>
  <si>
    <t>CALCIUM</t>
  </si>
  <si>
    <t>NEUROTOP RETARD</t>
  </si>
  <si>
    <t>CARBAMAZEPINE</t>
  </si>
  <si>
    <t>CEFTRIAXONE</t>
  </si>
  <si>
    <t>CEFUROXIME</t>
  </si>
  <si>
    <t>CILAN</t>
  </si>
  <si>
    <t>CILAZAPRIL</t>
  </si>
  <si>
    <t>CINACALCET</t>
  </si>
  <si>
    <t>0,09 G</t>
  </si>
  <si>
    <t>CIPROPOL</t>
  </si>
  <si>
    <t>CITRONIL</t>
  </si>
  <si>
    <t>CITALOPRAM</t>
  </si>
  <si>
    <t>CLEMASTINUM</t>
  </si>
  <si>
    <t>CLEMASTINE</t>
  </si>
  <si>
    <t>CLONAZEPAMUM</t>
  </si>
  <si>
    <t>CLONAZEPAM</t>
  </si>
  <si>
    <t>SULFAMETHOXAZOL+TRIMETHOPRIM</t>
  </si>
  <si>
    <t>0,4 G + 0,08 G</t>
  </si>
  <si>
    <t>BISEPTOL 480</t>
  </si>
  <si>
    <t>BISEPTOL 960</t>
  </si>
  <si>
    <t>0,8 G + 0,16 G</t>
  </si>
  <si>
    <t>PRADAXA</t>
  </si>
  <si>
    <t>DABIGATRAN ETEXILATE</t>
  </si>
  <si>
    <t>0,11 G</t>
  </si>
  <si>
    <t>180 KAPSUŁEK</t>
  </si>
  <si>
    <t>DEXAPOLCORT</t>
  </si>
  <si>
    <t>DEXAMETHASONE SODIUM PHOSPHATE</t>
  </si>
  <si>
    <t>55 ML</t>
  </si>
  <si>
    <t>0,15 MG/1 ML</t>
  </si>
  <si>
    <t>TACLAR</t>
  </si>
  <si>
    <t>CLARITHROMYCIN</t>
  </si>
  <si>
    <t>JUVIT BABY D3</t>
  </si>
  <si>
    <t>COLECALCIFEROL</t>
  </si>
  <si>
    <t>400 J.M./2 DAWKI = 0,01 MG</t>
  </si>
  <si>
    <t>NEORELIUM</t>
  </si>
  <si>
    <t>PABI-DEXAMETHASON</t>
  </si>
  <si>
    <t>DEXAMETHASONE</t>
  </si>
  <si>
    <t>OXYDOLOR</t>
  </si>
  <si>
    <t>OXYCODONE</t>
  </si>
  <si>
    <t>0,12 G/5 ML</t>
  </si>
  <si>
    <t>PERAZIN</t>
  </si>
  <si>
    <t>PERAZINE</t>
  </si>
  <si>
    <t>PIRACETAM</t>
  </si>
  <si>
    <t>DEMEZON</t>
  </si>
  <si>
    <t>0,004 G/1 ML</t>
  </si>
  <si>
    <t>DIH</t>
  </si>
  <si>
    <t>DIOSMIN</t>
  </si>
  <si>
    <t>DONEPEZIL</t>
  </si>
  <si>
    <t>ROZALIN</t>
  </si>
  <si>
    <t>DORZOLAMIDE</t>
  </si>
  <si>
    <t>2% 5 ML</t>
  </si>
  <si>
    <t>0,004 G</t>
  </si>
  <si>
    <t>DOXYCYCLINUM</t>
  </si>
  <si>
    <t>BENALAPRIL</t>
  </si>
  <si>
    <t>ENALAPRIL</t>
  </si>
  <si>
    <t>NONPRES</t>
  </si>
  <si>
    <t>EPLERENONE</t>
  </si>
  <si>
    <t>DAVERCIN</t>
  </si>
  <si>
    <t>ERYTHROMYCIN CYCLOCARBONATE</t>
  </si>
  <si>
    <t>ESCITALOPRAM</t>
  </si>
  <si>
    <t>ESTAZOLAM</t>
  </si>
  <si>
    <t>FENOTEROL</t>
  </si>
  <si>
    <t>0,1 MG W DAWCE</t>
  </si>
  <si>
    <t>200 DAWEK = 10 ML</t>
  </si>
  <si>
    <t>BERODUAL</t>
  </si>
  <si>
    <t>FENOTEROL+IPRATROPIUM BROMIDE</t>
  </si>
  <si>
    <t>BERODUAL N</t>
  </si>
  <si>
    <t>0,071 G</t>
  </si>
  <si>
    <t>0,025 MG/1 H = 0,06 G/24 H</t>
  </si>
  <si>
    <t>HUMALOG</t>
  </si>
  <si>
    <t>INSULIN LISPRO</t>
  </si>
  <si>
    <t>HUMALOG MIX50</t>
  </si>
  <si>
    <t>HUMALOG MIX25</t>
  </si>
  <si>
    <t>HUMULIN M3</t>
  </si>
  <si>
    <t xml:space="preserve">INSULIN </t>
  </si>
  <si>
    <t>HUMULIN N</t>
  </si>
  <si>
    <t>HUMULIN R</t>
  </si>
  <si>
    <t>POLHUMIN MIX-3</t>
  </si>
  <si>
    <t>POLHUMIN N</t>
  </si>
  <si>
    <t>POLHUMIN R</t>
  </si>
  <si>
    <t>RIFAMAZID</t>
  </si>
  <si>
    <t>ISONIAZID + RIFAMPICIN</t>
  </si>
  <si>
    <t xml:space="preserve">0,45 G </t>
  </si>
  <si>
    <t>KROPLE MIĘTOWE</t>
  </si>
  <si>
    <t>TINCTURA MENTHAE PIPERITAE</t>
  </si>
  <si>
    <t>35 G</t>
  </si>
  <si>
    <t>LACTULOSUM</t>
  </si>
  <si>
    <t>LACTULOSE</t>
  </si>
  <si>
    <t>MYDOCALM FORTE</t>
  </si>
  <si>
    <t>0,02 G/4 ML</t>
  </si>
  <si>
    <t>0,1 G/2 ML</t>
  </si>
  <si>
    <t>PANCERATIN</t>
  </si>
  <si>
    <t>PANGROL 25000</t>
  </si>
  <si>
    <t>KETOCONAZOLE</t>
  </si>
  <si>
    <t>LACIDIPINE</t>
  </si>
  <si>
    <t>LEVODROPROPIZINE</t>
  </si>
  <si>
    <t>0,5 MG/1 ML</t>
  </si>
  <si>
    <t>200 ML</t>
  </si>
  <si>
    <t>DYSPORT</t>
  </si>
  <si>
    <t>500 J. SPEYWOOD</t>
  </si>
  <si>
    <t>BOTULINUM TOXIN A</t>
  </si>
  <si>
    <t>SODIUM TETRABORATE</t>
  </si>
  <si>
    <t>AZATHIOPRINE</t>
  </si>
  <si>
    <t>APO-FLUTAM</t>
  </si>
  <si>
    <t>FLUTAMIDE</t>
  </si>
  <si>
    <t>0,16 G</t>
  </si>
  <si>
    <t>INSULIN ASPART</t>
  </si>
  <si>
    <t>NEUROVIT</t>
  </si>
  <si>
    <t>300 MG + 0,20 MG</t>
  </si>
  <si>
    <t>TISERCIN</t>
  </si>
  <si>
    <t>GARAMYCIN</t>
  </si>
  <si>
    <t>2 MG/CM2 10X10X0,5CM</t>
  </si>
  <si>
    <t>0,075 G/3 ML</t>
  </si>
  <si>
    <t>ARTHROTEC</t>
  </si>
  <si>
    <t>ARTHROTEC FORTE</t>
  </si>
  <si>
    <t>DIGOXIN</t>
  </si>
  <si>
    <t xml:space="preserve">0,1 MG  </t>
  </si>
  <si>
    <t>0,25 MG</t>
  </si>
  <si>
    <t>0,5 MG/2 ML</t>
  </si>
  <si>
    <t>ESPUTICON</t>
  </si>
  <si>
    <t>5 G</t>
  </si>
  <si>
    <t>CYANOCOBALAMINUM+PYRIDOXINUM+THIAMINUM</t>
  </si>
  <si>
    <t>LEVOMEPROMAZINE</t>
  </si>
  <si>
    <t>GENTAMICIN</t>
  </si>
  <si>
    <t>50 G</t>
  </si>
  <si>
    <t>50 MG + 0,2 MG</t>
  </si>
  <si>
    <t>DICLOFENAC+MISOPROSTOL</t>
  </si>
  <si>
    <t>75 MG + 0,2 MG</t>
  </si>
  <si>
    <t>DILTIAZEM</t>
  </si>
  <si>
    <t>DIMETICONE</t>
  </si>
  <si>
    <t>98% = 0,02 G W 1 KROPLI</t>
  </si>
  <si>
    <t>FENISTIL</t>
  </si>
  <si>
    <t>PREPIDIL</t>
  </si>
  <si>
    <t>PHLEBODIA</t>
  </si>
  <si>
    <t>UBRETID</t>
  </si>
  <si>
    <t>DIMETINDENE</t>
  </si>
  <si>
    <t>0,1 % 30 G</t>
  </si>
  <si>
    <t>0,5 MG/3 G</t>
  </si>
  <si>
    <t>1 STRZYKAWKA + CEWNIK</t>
  </si>
  <si>
    <t>DINOPROSTONE</t>
  </si>
  <si>
    <t>DISTIGMINE BROMIDE</t>
  </si>
  <si>
    <t>2 FIOLKI</t>
  </si>
  <si>
    <t>96 % 500 ML</t>
  </si>
  <si>
    <t>RIVANOL</t>
  </si>
  <si>
    <t>0,1 % 250 G</t>
  </si>
  <si>
    <t>ETHACRIDINE</t>
  </si>
  <si>
    <t>RIVANOLUM VP</t>
  </si>
  <si>
    <t>5 TABLETEK</t>
  </si>
  <si>
    <t>10 G</t>
  </si>
  <si>
    <t>ETHAMBUTOL</t>
  </si>
  <si>
    <t>250 KAPSUŁEK</t>
  </si>
  <si>
    <t>TRAUMON</t>
  </si>
  <si>
    <t>ETOFENAMATE</t>
  </si>
  <si>
    <t xml:space="preserve">ETOMIDATE-LIPURO </t>
  </si>
  <si>
    <t>ETOMIDATE</t>
  </si>
  <si>
    <t>0,02 G/10 ML</t>
  </si>
  <si>
    <t>0,267 G</t>
  </si>
  <si>
    <t>0,5 MG/10 ML</t>
  </si>
  <si>
    <t>0,1 MG/2 ML</t>
  </si>
  <si>
    <t>SYMLEPTIC</t>
  </si>
  <si>
    <t>GABAPENTIN</t>
  </si>
  <si>
    <t>NEURAN</t>
  </si>
  <si>
    <t>NIVALIN</t>
  </si>
  <si>
    <t>GALANTAMINE</t>
  </si>
  <si>
    <t>APO-DOPERIL</t>
  </si>
  <si>
    <t xml:space="preserve">DOPAMINUM HYDROCHLORICUM 4 % </t>
  </si>
  <si>
    <t>DOPAMINE</t>
  </si>
  <si>
    <t xml:space="preserve">DOPAMINUM HYDROCHLORICUM 1 % </t>
  </si>
  <si>
    <t>DOXEPIN</t>
  </si>
  <si>
    <t>EMOFIX</t>
  </si>
  <si>
    <t>EFRINOL</t>
  </si>
  <si>
    <t>ADRENALINA</t>
  </si>
  <si>
    <t>ERDOMED</t>
  </si>
  <si>
    <t>EPHEDRINE</t>
  </si>
  <si>
    <t>KROPLE DO NOSA</t>
  </si>
  <si>
    <t>1 % 10 G</t>
  </si>
  <si>
    <t>EPINEPHRINE</t>
  </si>
  <si>
    <t>ERDOSTEINE</t>
  </si>
  <si>
    <t>0,035 G/1 ML</t>
  </si>
  <si>
    <t>ERYTHROMYCIN</t>
  </si>
  <si>
    <t>MAŚĆ DO OCZU</t>
  </si>
  <si>
    <t>0,5 % 3,5 G</t>
  </si>
  <si>
    <t>ASCOFER</t>
  </si>
  <si>
    <t>CORTINEFF</t>
  </si>
  <si>
    <t>DICORTINEFF</t>
  </si>
  <si>
    <t>FERROUS GLUCONATE</t>
  </si>
  <si>
    <t>0,0232 G ŻELAZA</t>
  </si>
  <si>
    <t>FILGRASTIM</t>
  </si>
  <si>
    <t>0,3 MG/0,5 ML = 30 MLN J.M.</t>
  </si>
  <si>
    <t>FLUDROCORTISONE</t>
  </si>
  <si>
    <t>ZAWIESINA DO OCZU I USZU</t>
  </si>
  <si>
    <t>FLUDROCORTISONE+GRAMICIDIN+NEOMYCIN</t>
  </si>
  <si>
    <t>LORINDEN A</t>
  </si>
  <si>
    <t>FLUMETASONE+SALICYLIC ACID</t>
  </si>
  <si>
    <t>ETAMSYLATE</t>
  </si>
  <si>
    <t>0,0025 G/1 ML</t>
  </si>
  <si>
    <t>GAMMA ANTY-HBS</t>
  </si>
  <si>
    <t>200 J.M./1 ML</t>
  </si>
  <si>
    <t>HEPATITIS B IMMUNE GLOBULIN</t>
  </si>
  <si>
    <t>70 % 500 ML</t>
  </si>
  <si>
    <t>FLUTICASONE PROPIONATE</t>
  </si>
  <si>
    <t>TARDYFERON</t>
  </si>
  <si>
    <t>0,08 G ŻELAZA</t>
  </si>
  <si>
    <t>SORBIFER DURULES</t>
  </si>
  <si>
    <t>ASCORBIC ACID+FERRUM</t>
  </si>
  <si>
    <t>0,06 G +0,1 G</t>
  </si>
  <si>
    <t>0,48 MG/0,5 ML = 48 MLN J.M.</t>
  </si>
  <si>
    <t>0,1 % 3 G</t>
  </si>
  <si>
    <t>FLUMAZENIL</t>
  </si>
  <si>
    <t>0,5 MG/5 ML</t>
  </si>
  <si>
    <t>ESTRADIOL</t>
  </si>
  <si>
    <t>CYCLONAMINE</t>
  </si>
  <si>
    <t>0,25 G/2 ML</t>
  </si>
  <si>
    <t>ARTEMISOL</t>
  </si>
  <si>
    <t>FLUCINAR</t>
  </si>
  <si>
    <t>FLUOCINOLONE ACETONIDE</t>
  </si>
  <si>
    <t>0,025 % 15 G</t>
  </si>
  <si>
    <t>0,02 G/1 ML</t>
  </si>
  <si>
    <t xml:space="preserve">FLIXOTIDE </t>
  </si>
  <si>
    <t>0,125 MG</t>
  </si>
  <si>
    <t>60 DAWEK</t>
  </si>
  <si>
    <t>0,05 MG</t>
  </si>
  <si>
    <t>ARIXTRA</t>
  </si>
  <si>
    <t>2,5 MG/0,5 ML</t>
  </si>
  <si>
    <t>FONDAPARINUX</t>
  </si>
  <si>
    <t>0,012 G</t>
  </si>
  <si>
    <t>FORMOTEROL</t>
  </si>
  <si>
    <t>FUROSEMIDUM</t>
  </si>
  <si>
    <t>ACENOCUMAROL</t>
  </si>
  <si>
    <t>ACENOCOUMAROL</t>
  </si>
  <si>
    <t>FEVARIN</t>
  </si>
  <si>
    <t>FLUVOXAMINE</t>
  </si>
  <si>
    <t xml:space="preserve">FORMALDEHYD </t>
  </si>
  <si>
    <t>FORMALDEHYDE</t>
  </si>
  <si>
    <t>1 KG</t>
  </si>
  <si>
    <t>OXIS TURBUHALER</t>
  </si>
  <si>
    <t>PROSZEK DO INHALACJI</t>
  </si>
  <si>
    <t>0,009 MG W DAWCE</t>
  </si>
  <si>
    <t>0,0045 MG W DAWCE</t>
  </si>
  <si>
    <t>60 DAWEK = 1 INHALATOR</t>
  </si>
  <si>
    <t>0,08 G/2 ML</t>
  </si>
  <si>
    <t>GLUKOZA</t>
  </si>
  <si>
    <t>GLUCOSE</t>
  </si>
  <si>
    <t>HALOPERIDOL</t>
  </si>
  <si>
    <t>0,2 % 100 ML</t>
  </si>
  <si>
    <t>0,2 % 10 ML</t>
  </si>
  <si>
    <t xml:space="preserve">HEMINEVRIN </t>
  </si>
  <si>
    <t>CLOMETHIAZOLE</t>
  </si>
  <si>
    <t>AETHYLUM CHLORATUM</t>
  </si>
  <si>
    <t>ETHYL CHLORIDE</t>
  </si>
  <si>
    <t>70 G</t>
  </si>
  <si>
    <t>CERUTIN</t>
  </si>
  <si>
    <t>125 TABLETEK</t>
  </si>
  <si>
    <t>ASCORBIC ACID+RUTOSIDE</t>
  </si>
  <si>
    <t>ATROPINUM SULFURICUM</t>
  </si>
  <si>
    <t xml:space="preserve">ATROPINE </t>
  </si>
  <si>
    <t>GLYCERYL TRINITRATE</t>
  </si>
  <si>
    <t>TEST</t>
  </si>
  <si>
    <t>TEST HELICO AQUA DO WYKR. HELICOBACTER</t>
  </si>
  <si>
    <t>GLIBETIC</t>
  </si>
  <si>
    <t>CUTIVATE</t>
  </si>
  <si>
    <t>0,005 % 15 G</t>
  </si>
  <si>
    <t>ALPRAGEN</t>
  </si>
  <si>
    <t>ALPRAZOLAM</t>
  </si>
  <si>
    <t>ATORVASTATIN</t>
  </si>
  <si>
    <t>0,3 % 5 ML</t>
  </si>
  <si>
    <t>GLUCAGON</t>
  </si>
  <si>
    <t xml:space="preserve">GLUCAGEN HYPOKIT </t>
  </si>
  <si>
    <t>HEMORECTAL</t>
  </si>
  <si>
    <t>ARCALEN</t>
  </si>
  <si>
    <t>BALSAM</t>
  </si>
  <si>
    <t>DR BETA - ANTICUBIT</t>
  </si>
  <si>
    <t>HEPA-MERZ</t>
  </si>
  <si>
    <t>5 G/10 ML</t>
  </si>
  <si>
    <t>ORNITHINE ASPARTATE</t>
  </si>
  <si>
    <t>2 BUTELKI</t>
  </si>
  <si>
    <t>REC. ARGENTUM NITRICUM</t>
  </si>
  <si>
    <t>SILVER NITRATE</t>
  </si>
  <si>
    <t>MST CONTINUS</t>
  </si>
  <si>
    <t>TRITTICO CR</t>
  </si>
  <si>
    <t>TRAZODONE</t>
  </si>
  <si>
    <t>4 TABLETKI</t>
  </si>
  <si>
    <t>POLOPIRYNA MAX</t>
  </si>
  <si>
    <t>MOVA NITRAT</t>
  </si>
  <si>
    <t>0,005 G/0,5 ML</t>
  </si>
  <si>
    <t>50 PIPETEK</t>
  </si>
  <si>
    <t>ANTYTOKSYNA JADU ŻMIJI</t>
  </si>
  <si>
    <t>VIPER ANTITOXIN</t>
  </si>
  <si>
    <t>500 J.A./5 ML</t>
  </si>
  <si>
    <t>GRANULAT -&gt; ZAWIESINA</t>
  </si>
  <si>
    <t>AVILIN BALSAM SPRAY</t>
  </si>
  <si>
    <t>POLYVINOX</t>
  </si>
  <si>
    <t>75 ML</t>
  </si>
  <si>
    <t>BENFOGAMMA</t>
  </si>
  <si>
    <t>BENFOTIAMINE</t>
  </si>
  <si>
    <t>MADOPAR</t>
  </si>
  <si>
    <t>BENSERAZIDE+LEVODOPA</t>
  </si>
  <si>
    <t>BENZYLPENICILLIN</t>
  </si>
  <si>
    <t xml:space="preserve">PENICILLINUM CRYSTALLISATUM </t>
  </si>
  <si>
    <t>5 MLN J.M.</t>
  </si>
  <si>
    <t>AVILIN BALSAM SZOSTAKOWSKIEGO</t>
  </si>
  <si>
    <t>110 ML</t>
  </si>
  <si>
    <t>SPIRYTUSOWY ROZTWÓR FIOLETU GENCJANOWEGO</t>
  </si>
  <si>
    <t>DEXAK SL</t>
  </si>
  <si>
    <t>DEXKETOPROFEN</t>
  </si>
  <si>
    <t>GRANULAT -&gt; PŁYN</t>
  </si>
  <si>
    <t xml:space="preserve">20 TOREBEK  </t>
  </si>
  <si>
    <t>POLTRAM COMBO</t>
  </si>
  <si>
    <t>0,325 + 0,0375 G</t>
  </si>
  <si>
    <t>FINOSPIR</t>
  </si>
  <si>
    <t>0,4 MG W DAWCE</t>
  </si>
  <si>
    <t>0,2 MG W DAWCE</t>
  </si>
  <si>
    <t>DIURAMID</t>
  </si>
  <si>
    <t>POLOPIRYNA S</t>
  </si>
  <si>
    <t>HERPEX</t>
  </si>
  <si>
    <t>ALENDRONAT</t>
  </si>
  <si>
    <t>VITAMINUM C</t>
  </si>
  <si>
    <t>HASCERAL</t>
  </si>
  <si>
    <t>CONVULEX</t>
  </si>
  <si>
    <t>5% 2 G</t>
  </si>
  <si>
    <t>0,07 G</t>
  </si>
  <si>
    <t>250 G</t>
  </si>
  <si>
    <t>ACETAZOLAMIDE</t>
  </si>
  <si>
    <t>ALENDRONIC ACID</t>
  </si>
  <si>
    <t>1 TABLETKA</t>
  </si>
  <si>
    <t>SALICYLIC ACID+UREA</t>
  </si>
  <si>
    <t>ALFADIOL</t>
  </si>
  <si>
    <t>ALFACALCIDOL</t>
  </si>
  <si>
    <t>0,25 MCG</t>
  </si>
  <si>
    <t>0,001 MG</t>
  </si>
  <si>
    <t>ALANTAN</t>
  </si>
  <si>
    <t>ALANTAN PLUS</t>
  </si>
  <si>
    <t>ALLANTOINE</t>
  </si>
  <si>
    <t>ALANTAN ZASYPKA</t>
  </si>
  <si>
    <t>ALLANTOINE+BORIC ACID+ZINC OXIDE</t>
  </si>
  <si>
    <t>ZENTEL</t>
  </si>
  <si>
    <t>ALAX</t>
  </si>
  <si>
    <t>BOLDALOIN</t>
  </si>
  <si>
    <t>PROSTIN VR</t>
  </si>
  <si>
    <t>0,5 MG/ 1 ML</t>
  </si>
  <si>
    <t>4,5 % 250 G</t>
  </si>
  <si>
    <t>SPASMOLINA</t>
  </si>
  <si>
    <t>50 KAPUŁEK</t>
  </si>
  <si>
    <t>VIREGYT K</t>
  </si>
  <si>
    <t>ALBENDAZOLE</t>
  </si>
  <si>
    <t>TABL.DO SSANIA</t>
  </si>
  <si>
    <t>ALOE F/SU+FRANGULAE C/EX</t>
  </si>
  <si>
    <t>ALOINE+BOLDINE</t>
  </si>
  <si>
    <t>ALPROSTADIL</t>
  </si>
  <si>
    <t>GELATUM ALUMINII PHOSPHOR</t>
  </si>
  <si>
    <t>ALUMINIUM PHOSPHATE</t>
  </si>
  <si>
    <t xml:space="preserve">ALVERINE </t>
  </si>
  <si>
    <t>TUSSAL EXPECTORANS</t>
  </si>
  <si>
    <t>DEFLEGMIN</t>
  </si>
  <si>
    <t>BIODACYNA</t>
  </si>
  <si>
    <t xml:space="preserve">TIALORID </t>
  </si>
  <si>
    <t>10 KAPSUŁEK</t>
  </si>
  <si>
    <t>AMIKACIN</t>
  </si>
  <si>
    <t>1 BUTELECZKA</t>
  </si>
  <si>
    <t>BIODACYNA OPHTHALMICUM</t>
  </si>
  <si>
    <t>0,5 G/2 ML</t>
  </si>
  <si>
    <t>1 G/4 ML</t>
  </si>
  <si>
    <t>TIALORID MITE</t>
  </si>
  <si>
    <t>AMILORIDE+HYDROCHLOROTHIAZIDE</t>
  </si>
  <si>
    <t>0,0025 G + 0,025 G</t>
  </si>
  <si>
    <t>0,005 G + 0,05 G</t>
  </si>
  <si>
    <t>AMITRIPTYLINUM VP</t>
  </si>
  <si>
    <t>AMITRIPTYLINE</t>
  </si>
  <si>
    <t>HICONCIL</t>
  </si>
  <si>
    <t>100 AMPUŁEK</t>
  </si>
  <si>
    <t>AQUA PRO INJECTIONE</t>
  </si>
  <si>
    <t>PHENAZOLINUM</t>
  </si>
  <si>
    <t>BELLAPAN</t>
  </si>
  <si>
    <t xml:space="preserve">BACLOFEN </t>
  </si>
  <si>
    <t>62,5 G</t>
  </si>
  <si>
    <t>ANTAZOLINE</t>
  </si>
  <si>
    <t>BACLOFEN</t>
  </si>
  <si>
    <t>BARIUM SULFATE</t>
  </si>
  <si>
    <t>BENZYNA APTECZNA</t>
  </si>
  <si>
    <t>1000 ML = 700 G</t>
  </si>
  <si>
    <t>BALSOLAN</t>
  </si>
  <si>
    <t>SEPTOLUX</t>
  </si>
  <si>
    <t>BENZYDAMINE</t>
  </si>
  <si>
    <t>0,15% 30 ML</t>
  </si>
  <si>
    <t>0,016 G</t>
  </si>
  <si>
    <t>TRIDERM</t>
  </si>
  <si>
    <t>DIPROPHOS</t>
  </si>
  <si>
    <t>25 AMPUŁEK</t>
  </si>
  <si>
    <t>DIUVER</t>
  </si>
  <si>
    <t>HALIDOR</t>
  </si>
  <si>
    <t>MADOPAR HBS</t>
  </si>
  <si>
    <t>6,43 MG + 2,63 MG</t>
  </si>
  <si>
    <t>BENCYCLANE</t>
  </si>
  <si>
    <t>NOVOSCABIN</t>
  </si>
  <si>
    <t>BENZYL BENZOATE</t>
  </si>
  <si>
    <t>10% 120 ML</t>
  </si>
  <si>
    <t>0,004 G/ 1 ML</t>
  </si>
  <si>
    <t>CELESTONE</t>
  </si>
  <si>
    <t>BRYMONT</t>
  </si>
  <si>
    <t>BETAMETHASONE DISODIUM PHOSPHATE</t>
  </si>
  <si>
    <t>BIPERIDEN</t>
  </si>
  <si>
    <t>BRIMONIDINE</t>
  </si>
  <si>
    <t>0,2% 5 ML</t>
  </si>
  <si>
    <t>BELOGENT</t>
  </si>
  <si>
    <t>0,08 G</t>
  </si>
  <si>
    <t>CEFUROXIME AXETIL</t>
  </si>
  <si>
    <t xml:space="preserve">CEREBROLYSIN </t>
  </si>
  <si>
    <t>DOLCONTRAL</t>
  </si>
  <si>
    <t>PETHIDINE</t>
  </si>
  <si>
    <t>ESSELIV FORTE</t>
  </si>
  <si>
    <t>VITACON</t>
  </si>
  <si>
    <t>0,01 G/1 ML</t>
  </si>
  <si>
    <t>VITAMINUM B6</t>
  </si>
  <si>
    <t>PYRIDOXINE</t>
  </si>
  <si>
    <t>0,05 G/2 ML</t>
  </si>
  <si>
    <t>MESTINON</t>
  </si>
  <si>
    <t>PYRIDOSTIGMINE BROMIDE</t>
  </si>
  <si>
    <t>VITAMINUM B2</t>
  </si>
  <si>
    <t>RIBOFLAVIN</t>
  </si>
  <si>
    <t>NEOSYNEPHRIN-POS</t>
  </si>
  <si>
    <t>10 % 10 ML</t>
  </si>
  <si>
    <t>PHENYLEPHRINE</t>
  </si>
  <si>
    <t>PHENYTOIN</t>
  </si>
  <si>
    <t>KVENTIAX</t>
  </si>
  <si>
    <t>30 PLASTRÓW</t>
  </si>
  <si>
    <t>0,0046 G/24 H</t>
  </si>
  <si>
    <t>RYWASTYGMINA</t>
  </si>
  <si>
    <t>ROSWERA</t>
  </si>
  <si>
    <t>ENTEROL 250</t>
  </si>
  <si>
    <t>10 TOREBEK</t>
  </si>
  <si>
    <t>SALBUTAMOL</t>
  </si>
  <si>
    <t>25 TABLETEK</t>
  </si>
  <si>
    <t>SOLCOSERYL</t>
  </si>
  <si>
    <t>ŻEL DO OCZU</t>
  </si>
  <si>
    <t>SULFACETAMIDUM</t>
  </si>
  <si>
    <t>SULFACETAMIDE</t>
  </si>
  <si>
    <t>10 % 0,5 ML</t>
  </si>
  <si>
    <t>12 MINIMSÓW</t>
  </si>
  <si>
    <t>SINECOD</t>
  </si>
  <si>
    <t>BUTAMIRATE</t>
  </si>
  <si>
    <t>0,0015 G/ 1 ML</t>
  </si>
  <si>
    <t>CALCIUM 300 MG ALERGO</t>
  </si>
  <si>
    <t>TABL. MUSUJĄCE</t>
  </si>
  <si>
    <t>CHLORAMPHENICOL</t>
  </si>
  <si>
    <t>25 G</t>
  </si>
  <si>
    <t>DEBRIDAT</t>
  </si>
  <si>
    <t>0,024 G / 5 ML</t>
  </si>
  <si>
    <t>MARCAINE-ADRENALINE</t>
  </si>
  <si>
    <t>99,934% = 1,2 G WAPNIA/15 G</t>
  </si>
  <si>
    <t>CALCIUM RESONIUM</t>
  </si>
  <si>
    <t>POLYSTYRENE SULFONA</t>
  </si>
  <si>
    <t>ALLERTEC</t>
  </si>
  <si>
    <t>CALCIUM PLIVA Z WITAMINĄ C</t>
  </si>
  <si>
    <t>12 TABLETEK</t>
  </si>
  <si>
    <t>CALPEROS</t>
  </si>
  <si>
    <t>200 KAPSUŁEK</t>
  </si>
  <si>
    <t>GYNALGIN</t>
  </si>
  <si>
    <t>ALVESCO</t>
  </si>
  <si>
    <t>CICLESONIDE</t>
  </si>
  <si>
    <t>0,16 MG</t>
  </si>
  <si>
    <t>400 ML</t>
  </si>
  <si>
    <t>0,05% 10 ML</t>
  </si>
  <si>
    <t>TETRYZOLINE</t>
  </si>
  <si>
    <t>1 SZTUKA</t>
  </si>
  <si>
    <t>EUPHYLLIN CR RETARD</t>
  </si>
  <si>
    <t>EUPHYLLIN LONG</t>
  </si>
  <si>
    <t>THYROZOL</t>
  </si>
  <si>
    <t>THIAMAZOLE</t>
  </si>
  <si>
    <t>FENACTIL</t>
  </si>
  <si>
    <t>CHLORPROMAZINE</t>
  </si>
  <si>
    <t>TETANUS VACCINE</t>
  </si>
  <si>
    <t>40 J.M./0,5 ML</t>
  </si>
  <si>
    <t>TOLURA</t>
  </si>
  <si>
    <t>TELMISARTAN</t>
  </si>
  <si>
    <t>GLYPRESSIN</t>
  </si>
  <si>
    <t>TERLIPRESSIN</t>
  </si>
  <si>
    <t>0,001 G/8,5 ML</t>
  </si>
  <si>
    <t>THEOVENT</t>
  </si>
  <si>
    <t xml:space="preserve">INSULATARD PENFILL </t>
  </si>
  <si>
    <t>TORECAN</t>
  </si>
  <si>
    <t>THIETHYLPERAZINE</t>
  </si>
  <si>
    <t>0,0065 G</t>
  </si>
  <si>
    <t>0,0065 G/1 ML</t>
  </si>
  <si>
    <t>WARFIN</t>
  </si>
  <si>
    <t>WARFARIN</t>
  </si>
  <si>
    <t>7 CM X 5 CM X 1 MM</t>
  </si>
  <si>
    <t xml:space="preserve">UNISPONGE SPECIAL GĄBKA </t>
  </si>
  <si>
    <t>CLOPIXOL</t>
  </si>
  <si>
    <t>ZUCLOPENTHIXOL</t>
  </si>
  <si>
    <t>METIZOL</t>
  </si>
  <si>
    <t>XYLOMETAZOLINE</t>
  </si>
  <si>
    <t>BIOTUM</t>
  </si>
  <si>
    <t>CEFTAZIDIME</t>
  </si>
  <si>
    <t>4% 10 G</t>
  </si>
  <si>
    <t>CLOTRIMAZOLUM</t>
  </si>
  <si>
    <t>1% 20 G</t>
  </si>
  <si>
    <t>SYNTARPEN</t>
  </si>
  <si>
    <t>CLOXACILLIN</t>
  </si>
  <si>
    <t>KLOZAPOL</t>
  </si>
  <si>
    <t>CLOZAPINE</t>
  </si>
  <si>
    <t>THIOCODIN</t>
  </si>
  <si>
    <t>VIGANTOLETTEN</t>
  </si>
  <si>
    <t>500 J.M. = 0,0125 MG</t>
  </si>
  <si>
    <t>FRAGMIN</t>
  </si>
  <si>
    <t>DALTEPARIN</t>
  </si>
  <si>
    <t>2500 J.M./0,2 ML</t>
  </si>
  <si>
    <t>EUVAX B</t>
  </si>
  <si>
    <t>0,02 MG/1 ML</t>
  </si>
  <si>
    <t>HEPATITIS B VACCINE</t>
  </si>
  <si>
    <t>FLIXOTIDE DYSK</t>
  </si>
  <si>
    <t>FLUORMEX</t>
  </si>
  <si>
    <t>0,02% FLUORU 50 ML</t>
  </si>
  <si>
    <t>HASCOVIR PRO</t>
  </si>
  <si>
    <t>5% 5 G</t>
  </si>
  <si>
    <t>IPOREL</t>
  </si>
  <si>
    <t>0,075 MG</t>
  </si>
  <si>
    <t>CLONIDINE</t>
  </si>
  <si>
    <t>KETANEST</t>
  </si>
  <si>
    <t>KETAMINE</t>
  </si>
  <si>
    <t>NITROMINT</t>
  </si>
  <si>
    <t>11 G</t>
  </si>
  <si>
    <t>POTASU NADMANGANIAN  KALII</t>
  </si>
  <si>
    <t>POTASSIUM PERMANGANATE</t>
  </si>
  <si>
    <t>JODYNA</t>
  </si>
  <si>
    <t>3% 10 G</t>
  </si>
  <si>
    <t>TABL.ULEG.ROZPAD. W JAMIE USTNEJ</t>
  </si>
  <si>
    <t>APTECZKA BABUNI MAŚĆ ICHTIOLOWA</t>
  </si>
  <si>
    <t>GLOBULKI DOPOCHWOWE</t>
  </si>
  <si>
    <t>0,002 G/2 ML</t>
  </si>
  <si>
    <t>1 SASZETKA</t>
  </si>
  <si>
    <t>FOSFOMYCIN</t>
  </si>
  <si>
    <t>OSELTAMIVIR</t>
  </si>
  <si>
    <t>THIOGAMMA</t>
  </si>
  <si>
    <t>THIOCTIC ACID</t>
  </si>
  <si>
    <t>CLATRA</t>
  </si>
  <si>
    <t>BILASTINE</t>
  </si>
  <si>
    <t>7 WLEWEK</t>
  </si>
  <si>
    <t>MESALAZINE</t>
  </si>
  <si>
    <t>PENTASA</t>
  </si>
  <si>
    <t>OXCARBAZEPINE</t>
  </si>
  <si>
    <t>0,1 % 20 ML</t>
  </si>
  <si>
    <t xml:space="preserve">DEXAK </t>
  </si>
  <si>
    <t>CINNARIZINUM</t>
  </si>
  <si>
    <t>CINNARIZINE</t>
  </si>
  <si>
    <t>ACCORDEON</t>
  </si>
  <si>
    <t>METYPRED</t>
  </si>
  <si>
    <t>METOCLOPRAMIDUM</t>
  </si>
  <si>
    <t>METOCLOPRAMIDE</t>
  </si>
  <si>
    <t>METRONIDAZOL</t>
  </si>
  <si>
    <t>METRONIDAZOLE</t>
  </si>
  <si>
    <t>10% 5 G</t>
  </si>
  <si>
    <t>1% 15 G</t>
  </si>
  <si>
    <t>MIRZATEN</t>
  </si>
  <si>
    <t>DORMICUM</t>
  </si>
  <si>
    <t>LAMOTRIGINE</t>
  </si>
  <si>
    <t>MOLSIDOMINA</t>
  </si>
  <si>
    <t>MOLSIDOMINE</t>
  </si>
  <si>
    <t>DEPO-MEDROL</t>
  </si>
  <si>
    <t>BETALOC</t>
  </si>
  <si>
    <t>NITRAZEPAM</t>
  </si>
  <si>
    <t>LEVONOR</t>
  </si>
  <si>
    <t>NOREPINEPHRINE</t>
  </si>
  <si>
    <t>OXAZEPAM</t>
  </si>
  <si>
    <t>SOLU-MEDROL</t>
  </si>
  <si>
    <t>2 GLOBULKI</t>
  </si>
  <si>
    <t xml:space="preserve">1 G </t>
  </si>
  <si>
    <t>ARILIN RAPID</t>
  </si>
  <si>
    <t>MOMETASONE</t>
  </si>
  <si>
    <t>NITRENDYPINA</t>
  </si>
  <si>
    <t>OSTEOGENON</t>
  </si>
  <si>
    <t>DRIPTANE</t>
  </si>
  <si>
    <t>OXYBUTYNIN</t>
  </si>
  <si>
    <t>OXYTOCIN</t>
  </si>
  <si>
    <t>5 J.M./1 ML</t>
  </si>
  <si>
    <t xml:space="preserve">PIGMENTUM CASTELLANI </t>
  </si>
  <si>
    <t>PRIMACOR</t>
  </si>
  <si>
    <t>LERCANIDIPINE</t>
  </si>
  <si>
    <t>LEVETIRACETAM</t>
  </si>
  <si>
    <t>NASIVIN</t>
  </si>
  <si>
    <t>0,01 % 5 ML</t>
  </si>
  <si>
    <t xml:space="preserve">K-VITUM  WITAMINA K </t>
  </si>
  <si>
    <t>30 TOREBEK</t>
  </si>
  <si>
    <t>LANOLINA</t>
  </si>
  <si>
    <t>CATHEJELL</t>
  </si>
  <si>
    <t>25 TUBA</t>
  </si>
  <si>
    <t>12,5 G</t>
  </si>
  <si>
    <t>8,5 G</t>
  </si>
  <si>
    <t>LIGNOCAINUM HYDROCHLORICUM</t>
  </si>
  <si>
    <t>LITHIUM CARBONICUM</t>
  </si>
  <si>
    <t>LIDOCAINE</t>
  </si>
  <si>
    <t xml:space="preserve">LIGNOCAINUM A JELFA </t>
  </si>
  <si>
    <t>2% 30 G</t>
  </si>
  <si>
    <t>PILOCARPINE</t>
  </si>
  <si>
    <t>LITHIUM CARBONATE</t>
  </si>
  <si>
    <t>XEFO RAPID</t>
  </si>
  <si>
    <t>LEVOPRONT</t>
  </si>
  <si>
    <t>EUTHYROX N</t>
  </si>
  <si>
    <t>LIDOCAIN-EGIS</t>
  </si>
  <si>
    <t>120 TABLETEK</t>
  </si>
  <si>
    <t>LORNOXICAM</t>
  </si>
  <si>
    <t>0,06 G/10 ML</t>
  </si>
  <si>
    <t>0,025 MG</t>
  </si>
  <si>
    <t>10% 38 G</t>
  </si>
  <si>
    <t>LIGNOCAINUM C. NORADRENALINO</t>
  </si>
  <si>
    <t>2% / 0,00125%</t>
  </si>
  <si>
    <t>CITRAFLEET</t>
  </si>
  <si>
    <t>50 TOREBEK</t>
  </si>
  <si>
    <t>ARDUAN</t>
  </si>
  <si>
    <t>PIPECURONIUM BROMIDE</t>
  </si>
  <si>
    <t>25 FIOLEK</t>
  </si>
  <si>
    <t>LINCOCIN</t>
  </si>
  <si>
    <t>LINOMAG</t>
  </si>
  <si>
    <t>LOPERAMID</t>
  </si>
  <si>
    <t>0,6 G/2 ML</t>
  </si>
  <si>
    <t>LINCOMYCIN</t>
  </si>
  <si>
    <t>20% 30 G</t>
  </si>
  <si>
    <t>LOPERAMIDE</t>
  </si>
  <si>
    <t>LOTEMAX</t>
  </si>
  <si>
    <t>0,5% 5 ML</t>
  </si>
  <si>
    <t xml:space="preserve">ZAWIESINA DO OCZU   </t>
  </si>
  <si>
    <t>LOTEPREDNOL</t>
  </si>
  <si>
    <t>FORTRANS</t>
  </si>
  <si>
    <t>74 G</t>
  </si>
  <si>
    <t>48 TOREBEK</t>
  </si>
  <si>
    <t>2 G/10 ML</t>
  </si>
  <si>
    <t>MAGNESIUM SULFATE</t>
  </si>
  <si>
    <t>INJ. MAGNESII SULFURICI 20%</t>
  </si>
  <si>
    <t>PALIN</t>
  </si>
  <si>
    <t>ORGAMETRIL</t>
  </si>
  <si>
    <t>ASMAG FORTE</t>
  </si>
  <si>
    <t>PIPEMIDIC ACID</t>
  </si>
  <si>
    <t>LYNESTRENOL</t>
  </si>
  <si>
    <t>0,5 G = 0,034 G MAGNEZU</t>
  </si>
  <si>
    <t>MAGNESIUM HYDROASPARTATE</t>
  </si>
  <si>
    <t>MEMOTROPIL 20%</t>
  </si>
  <si>
    <t>12 G/60 ML</t>
  </si>
  <si>
    <t>MEMOTROPIL 20 %</t>
  </si>
  <si>
    <t>1 G/5 ML</t>
  </si>
  <si>
    <t>12 AMPUŁEK</t>
  </si>
  <si>
    <t>LUCETAM</t>
  </si>
  <si>
    <t>CATALIN</t>
  </si>
  <si>
    <t>PIRENOXINE</t>
  </si>
  <si>
    <t>0,75 MG</t>
  </si>
  <si>
    <t>LACRIMAL</t>
  </si>
  <si>
    <t>1,4% 5 ML</t>
  </si>
  <si>
    <t>POLYVINILATE ALCOHOL</t>
  </si>
  <si>
    <t>200 DAWEK</t>
  </si>
  <si>
    <t>BUPIVACAINUM HYDROCHLORICUM</t>
  </si>
  <si>
    <t>MIOSTAT</t>
  </si>
  <si>
    <t>BUPIVACAINE</t>
  </si>
  <si>
    <t>CALCIUM CHLORIDE</t>
  </si>
  <si>
    <t>CANDESARTAN</t>
  </si>
  <si>
    <t>12 FIOLEK</t>
  </si>
  <si>
    <t>0,01%/1,5 ML</t>
  </si>
  <si>
    <t>CARBACHOL</t>
  </si>
  <si>
    <t>CARBO MEDICINALIS</t>
  </si>
  <si>
    <t>CLOPIXOL ACUPHASE</t>
  </si>
  <si>
    <t>VESSEL DUE F</t>
  </si>
  <si>
    <t>50 KAPSUŁEK</t>
  </si>
  <si>
    <t>250 J. LS</t>
  </si>
  <si>
    <t>SULODEXIDE</t>
  </si>
  <si>
    <t>SULPIRYD</t>
  </si>
  <si>
    <t>SULPIRIDE</t>
  </si>
  <si>
    <t>MILGAMMA N</t>
  </si>
  <si>
    <t>2 ML</t>
  </si>
  <si>
    <t>HEPARINUM</t>
  </si>
  <si>
    <t>25000 J.M./5 ML</t>
  </si>
  <si>
    <t>300 J.M./1 G</t>
  </si>
  <si>
    <t>ESCEVEN</t>
  </si>
  <si>
    <t>HYDROCHLOROTHIAZIDUM</t>
  </si>
  <si>
    <t>HYDROCHLOROTHIAZIDE</t>
  </si>
  <si>
    <t xml:space="preserve">HYDROCORTISONUM JELFA  </t>
  </si>
  <si>
    <t>HYDROCORTISONE</t>
  </si>
  <si>
    <t>VENTOLIN</t>
  </si>
  <si>
    <t>0,0025 G/2,5 ML</t>
  </si>
  <si>
    <t>ASENTRA</t>
  </si>
  <si>
    <t>SMECTA</t>
  </si>
  <si>
    <t>DIOSMECTITE</t>
  </si>
  <si>
    <t>SOLUTIO IODI CUM GLYCERINI</t>
  </si>
  <si>
    <t>SUDOCREM</t>
  </si>
  <si>
    <t>ARGOSULFAN</t>
  </si>
  <si>
    <t>2% 40 G</t>
  </si>
  <si>
    <t>SILVER SULFATHIAZOLE</t>
  </si>
  <si>
    <t>24 KAPSUŁKI</t>
  </si>
  <si>
    <t>SILIMAX</t>
  </si>
  <si>
    <t>SILIBININ</t>
  </si>
  <si>
    <t>SUXAMETHONIUM CHLORIDE</t>
  </si>
  <si>
    <t xml:space="preserve">CHLORSUCCILLIN </t>
  </si>
  <si>
    <t>5000 J.M./0,2 ML</t>
  </si>
  <si>
    <t>MIZODIN</t>
  </si>
  <si>
    <t>PRIMIDONE</t>
  </si>
  <si>
    <t>SULFARINOL</t>
  </si>
  <si>
    <t>EPTACOG ALFA</t>
  </si>
  <si>
    <t>NOVOSEVEN</t>
  </si>
  <si>
    <t>TRANSTEC</t>
  </si>
  <si>
    <t>0,0525 MG/1 H PRZEZ 96 H = 0,00126 G/24 H</t>
  </si>
  <si>
    <t>0,07 MG/ 1 H = 0,00168 G/24 H</t>
  </si>
  <si>
    <t>PROCTO-HEMOLAN</t>
  </si>
  <si>
    <t>PHENOXYMETHYLPENICI</t>
  </si>
  <si>
    <t>1,5 MLN. J.M.</t>
  </si>
  <si>
    <t>CERUMEX MD</t>
  </si>
  <si>
    <t>KROPLE DO USZU</t>
  </si>
  <si>
    <t>15 ML</t>
  </si>
  <si>
    <t>0,035 MG/1 H = 0,84 G/24 H</t>
  </si>
  <si>
    <t xml:space="preserve">PARACETAMOL </t>
  </si>
  <si>
    <t>CERUCLEAR</t>
  </si>
  <si>
    <t>CALCIUM DOBESILATE</t>
  </si>
  <si>
    <t>ESTROFEM</t>
  </si>
  <si>
    <t>WODA UTLENIONA</t>
  </si>
  <si>
    <t>HYDROGEN PEROXIDE</t>
  </si>
  <si>
    <t>DETREOMYCYNA</t>
  </si>
  <si>
    <t>1% 5 G</t>
  </si>
  <si>
    <t>CHLORCHINALDIN VP</t>
  </si>
  <si>
    <t>CHLORQUINALDOL</t>
  </si>
  <si>
    <t>OTOTALGIN</t>
  </si>
  <si>
    <t>20% 10 G</t>
  </si>
  <si>
    <t>CHOLINE SALICYLATE</t>
  </si>
  <si>
    <t xml:space="preserve">0,0025 G </t>
  </si>
  <si>
    <t>1000 J.M. = 0,025 MG</t>
  </si>
  <si>
    <t>COLISTIN</t>
  </si>
  <si>
    <t>1 MLN J.M.</t>
  </si>
  <si>
    <t>TRIMESOLPHAR</t>
  </si>
  <si>
    <t>HEPAREGEN</t>
  </si>
  <si>
    <t>TIMONACIC</t>
  </si>
  <si>
    <t>SPIRIVA</t>
  </si>
  <si>
    <t>90 KAPSUŁEK</t>
  </si>
  <si>
    <t>0,018 MG</t>
  </si>
  <si>
    <t>TIOTROPIUM BROMIDE</t>
  </si>
  <si>
    <t>KLACID</t>
  </si>
  <si>
    <t>1 BUTELKA 100 ML</t>
  </si>
  <si>
    <t>0,001 G/ 10 ML</t>
  </si>
  <si>
    <t>DALACIN C</t>
  </si>
  <si>
    <t>LORINDEN C</t>
  </si>
  <si>
    <t>DERMOVATE</t>
  </si>
  <si>
    <t>0,05% 25 ML</t>
  </si>
  <si>
    <t>CLOBETASOL</t>
  </si>
  <si>
    <t>NOVATE</t>
  </si>
  <si>
    <t>0,05% 30 G</t>
  </si>
  <si>
    <t>ANAFRANIL SR</t>
  </si>
  <si>
    <t>CLOMIPRAMINE</t>
  </si>
  <si>
    <t>REC. KODEINY FOSFORAN PÓŁWODNY</t>
  </si>
  <si>
    <t>CODEINE</t>
  </si>
  <si>
    <t>DEVIKAP</t>
  </si>
  <si>
    <t>1 BUTELKA 10 ML</t>
  </si>
  <si>
    <t>15000 J.M./1 ML</t>
  </si>
  <si>
    <t>7500 J.M./0,3 ML</t>
  </si>
  <si>
    <t>DELACET</t>
  </si>
  <si>
    <t>MINIRIN MELT</t>
  </si>
  <si>
    <t>LIOFILIZAT DOUSTNY</t>
  </si>
  <si>
    <t>0,06 MG</t>
  </si>
  <si>
    <t>30 DAWEK</t>
  </si>
  <si>
    <t>DESMOPRESSIN</t>
  </si>
  <si>
    <t>0,008 G/2 ML</t>
  </si>
  <si>
    <t>5 % 10 G</t>
  </si>
  <si>
    <t>DEXPANTHENOL</t>
  </si>
  <si>
    <t>CORNEREGEL</t>
  </si>
  <si>
    <t>RELSED</t>
  </si>
  <si>
    <t>5 WLEWEK</t>
  </si>
  <si>
    <t>1 BUTELKA 5 ML</t>
  </si>
  <si>
    <t>20 MG/ML + 5 MG/ML</t>
  </si>
  <si>
    <t>DULOXETINE</t>
  </si>
  <si>
    <t>0,05 MG/G 15 G</t>
  </si>
  <si>
    <t>POLFILIN</t>
  </si>
  <si>
    <t>0,3 G/15 ML</t>
  </si>
  <si>
    <t xml:space="preserve">MINIRIN  </t>
  </si>
  <si>
    <t>0,01 MG W DAWCE 0,1 ML</t>
  </si>
  <si>
    <t>DEXAMETHASON</t>
  </si>
  <si>
    <t>0,1 % 5 ML</t>
  </si>
  <si>
    <t>DEXAMYTREX</t>
  </si>
  <si>
    <t>NACLOF</t>
  </si>
  <si>
    <t>0,1% 5 ML</t>
  </si>
  <si>
    <t>ALUGASTRIN</t>
  </si>
  <si>
    <t xml:space="preserve">ZAWIESINA  </t>
  </si>
  <si>
    <t>0,34 G/5 ML</t>
  </si>
  <si>
    <t>DIHYDROXYALUMINIUM SODIUM CARBONATE</t>
  </si>
  <si>
    <t>SPASTYNA MAX</t>
  </si>
  <si>
    <t>AGAPURIN</t>
  </si>
  <si>
    <t>INFECTOSCAB</t>
  </si>
  <si>
    <t>5% 30 G</t>
  </si>
  <si>
    <t>PERMETHRIN</t>
  </si>
  <si>
    <t>CORHYDRON</t>
  </si>
  <si>
    <t>LATICORT</t>
  </si>
  <si>
    <t>0,1% 15 G</t>
  </si>
  <si>
    <t>3% 100 G</t>
  </si>
  <si>
    <t>BUSCOLYSIN</t>
  </si>
  <si>
    <t>0,02 G/ 1 ML</t>
  </si>
  <si>
    <t>PIMAFUCORT</t>
  </si>
  <si>
    <t>INDOMETACIN</t>
  </si>
  <si>
    <t>METINDOL RETARD</t>
  </si>
  <si>
    <t>MEMANTINE</t>
  </si>
  <si>
    <t>NALOXONUM</t>
  </si>
  <si>
    <t>NALOXONE</t>
  </si>
  <si>
    <t>0,4 MG/1 ML</t>
  </si>
  <si>
    <t>BORASOL</t>
  </si>
  <si>
    <t>3% 200 ML</t>
  </si>
  <si>
    <t>SEDAM</t>
  </si>
  <si>
    <t>CORYOL</t>
  </si>
  <si>
    <t>KIDOFEN DUO</t>
  </si>
  <si>
    <t>ASAMAX</t>
  </si>
  <si>
    <t>PYRALGIN</t>
  </si>
  <si>
    <t>2,5 G/5 ML</t>
  </si>
  <si>
    <t>1 G/ 2 ML</t>
  </si>
  <si>
    <t>PYRALGINA</t>
  </si>
  <si>
    <t>DOPEGYT</t>
  </si>
  <si>
    <t>MORPHINI SULFAS</t>
  </si>
  <si>
    <t>0,1 % 0,002 G</t>
  </si>
  <si>
    <t>MULTIVITAMINUM HEC</t>
  </si>
  <si>
    <t>MUPIROX</t>
  </si>
  <si>
    <t>2% 15 G</t>
  </si>
  <si>
    <t>PIMAFUCIN</t>
  </si>
  <si>
    <t>3 GLOBULKI</t>
  </si>
  <si>
    <t>RECTANAL</t>
  </si>
  <si>
    <t xml:space="preserve">NATRIUM CHLORATUM </t>
  </si>
  <si>
    <t>10% 0,1 G/1 ML</t>
  </si>
  <si>
    <t>APHTIN</t>
  </si>
  <si>
    <t>NATRIUM BICARBONICUM</t>
  </si>
  <si>
    <t>8,4% 20 ML</t>
  </si>
  <si>
    <t>0,5% 3 G</t>
  </si>
  <si>
    <t>NEOSPASMINA</t>
  </si>
  <si>
    <t>1,25 KG = 992 ML</t>
  </si>
  <si>
    <t>POLSTIGMINUM</t>
  </si>
  <si>
    <t>NEVANAC</t>
  </si>
  <si>
    <t>PANCURONIUM BROMIDE</t>
  </si>
  <si>
    <t>BORIC ACID</t>
  </si>
  <si>
    <t>BROMAZEPAM</t>
  </si>
  <si>
    <t>2% = 0,1 G/5 ML</t>
  </si>
  <si>
    <t>METHYLDOPA</t>
  </si>
  <si>
    <t>MOXIFLOXACIN</t>
  </si>
  <si>
    <t>MUPIROCIN</t>
  </si>
  <si>
    <t>NATAMYCIN</t>
  </si>
  <si>
    <t>20 BUTELEK</t>
  </si>
  <si>
    <t>SODIUM DIHYDROGEN POSPHATE+ODIUM HYDROGEN PHOSPHATE</t>
  </si>
  <si>
    <t>NEOSTIGMINE</t>
  </si>
  <si>
    <t>NEPAFENAC</t>
  </si>
  <si>
    <t>0,004 G/4 ML</t>
  </si>
  <si>
    <t>NYSTATYNA</t>
  </si>
  <si>
    <t>2,4 MLN J.M./5 G</t>
  </si>
  <si>
    <t>SANDOSTATIN</t>
  </si>
  <si>
    <t>0,1 MG/1 ML</t>
  </si>
  <si>
    <t>0,3% 3 G</t>
  </si>
  <si>
    <t>FLOXAL</t>
  </si>
  <si>
    <t>PRAMOLAN</t>
  </si>
  <si>
    <t>OXYNORM</t>
  </si>
  <si>
    <t>PAPAVERINUM HYDROCHLORICUM</t>
  </si>
  <si>
    <t>OFLODINEX</t>
  </si>
  <si>
    <t>PRENOME</t>
  </si>
  <si>
    <t>TIAPRID PMCS</t>
  </si>
  <si>
    <t>10% 20 G</t>
  </si>
  <si>
    <t>PABAL</t>
  </si>
  <si>
    <t>3,125 MG</t>
  </si>
  <si>
    <t>PANADOL EXTRA</t>
  </si>
  <si>
    <t>LACTOVAGINAL</t>
  </si>
  <si>
    <t>PARAFINA CIEKŁA</t>
  </si>
  <si>
    <t>OCTREOTIDE</t>
  </si>
  <si>
    <t>OPIPRAMOL</t>
  </si>
  <si>
    <t>PAPAVERINE</t>
  </si>
  <si>
    <t>30 ML</t>
  </si>
  <si>
    <t>0,3% 5 ML</t>
  </si>
  <si>
    <t>TIAPRIDE</t>
  </si>
  <si>
    <t>CARBETOCIN</t>
  </si>
  <si>
    <t>KAPS. DOPOCHWOWE</t>
  </si>
  <si>
    <t>ACIDUM FOLICUM (kwas foliowy)</t>
  </si>
  <si>
    <t>800 G</t>
  </si>
  <si>
    <t>FASTUM</t>
  </si>
  <si>
    <t>2,5% 100 G</t>
  </si>
  <si>
    <t>500000 J.M.</t>
  </si>
  <si>
    <t>AKINETON</t>
  </si>
  <si>
    <t>UNIKALK BASIC</t>
  </si>
  <si>
    <t xml:space="preserve">0,2 G </t>
  </si>
  <si>
    <t>HEPA DR.</t>
  </si>
  <si>
    <t>0,005 G/ 1 ML</t>
  </si>
  <si>
    <t xml:space="preserve">PC30V LIQUIDUM </t>
  </si>
  <si>
    <t>ATROVENT</t>
  </si>
  <si>
    <t>0,02 MG W DAWCE</t>
  </si>
  <si>
    <t>IPRATROPIUM BROMIDE</t>
  </si>
  <si>
    <t>ASPAFAR</t>
  </si>
  <si>
    <t>KETOTIFEN</t>
  </si>
  <si>
    <t>PAROGEN</t>
  </si>
  <si>
    <t>EFFOX LONG</t>
  </si>
  <si>
    <t>KALIUM HYPERMANGANICUM</t>
  </si>
  <si>
    <t>PROBIODR</t>
  </si>
  <si>
    <t>DUSPATALIN RETARD</t>
  </si>
  <si>
    <t>0,03 G/ 1 ML</t>
  </si>
  <si>
    <t>KALIUM EFFERVESCENS BEZCUKROWY</t>
  </si>
  <si>
    <t>20 TOREBEK</t>
  </si>
  <si>
    <t>PAROXETINE</t>
  </si>
  <si>
    <t>TABL.ROZPUSZCZALNE</t>
  </si>
  <si>
    <t>MEBEVERINE</t>
  </si>
  <si>
    <t>PENTAZOCINE</t>
  </si>
  <si>
    <t>GRANULAT MUSUJĄCY</t>
  </si>
  <si>
    <t>0,5% 10 ML</t>
  </si>
  <si>
    <t>LACTOSE</t>
  </si>
  <si>
    <t>REC. LAKTOZA</t>
  </si>
  <si>
    <t>JODID</t>
  </si>
  <si>
    <t>0,1308 MG = 0,1 MG JODU</t>
  </si>
  <si>
    <t>POTASSIUM IODIDE</t>
  </si>
  <si>
    <t>PROMAZINE</t>
  </si>
  <si>
    <t>DEXDOR</t>
  </si>
  <si>
    <t>0,2 MG/2 ML</t>
  </si>
  <si>
    <t>DEXMEDETOMIDINE</t>
  </si>
  <si>
    <t>UROFLOW</t>
  </si>
  <si>
    <t>TOLTERODINE</t>
  </si>
  <si>
    <t>CLINDAMYCIN-MIP</t>
  </si>
  <si>
    <t>MULTILAC</t>
  </si>
  <si>
    <t>AETHOXYSKLEROL</t>
  </si>
  <si>
    <t>POLIDOCANOL</t>
  </si>
  <si>
    <t>POLFERGAN</t>
  </si>
  <si>
    <t>0,1% 150 ML</t>
  </si>
  <si>
    <t>PROMETHAZINE</t>
  </si>
  <si>
    <t>1 KARTONIK</t>
  </si>
  <si>
    <t>VITREOLENT</t>
  </si>
  <si>
    <t>LAKCID</t>
  </si>
  <si>
    <t>MEGALIA</t>
  </si>
  <si>
    <t>0,04 G/ 1 ML</t>
  </si>
  <si>
    <t>240 ML</t>
  </si>
  <si>
    <t>MEGESTROL</t>
  </si>
  <si>
    <t>90 TABLTEK</t>
  </si>
  <si>
    <t>LAGOSA</t>
  </si>
  <si>
    <t>3% 500 G</t>
  </si>
  <si>
    <t>VITAMINUM B</t>
  </si>
  <si>
    <t>SINEMET CR 200/50</t>
  </si>
  <si>
    <t>RETINOL</t>
  </si>
  <si>
    <t>PIROLAM</t>
  </si>
  <si>
    <t>CICLOPIROX</t>
  </si>
  <si>
    <t>XIFAXAN</t>
  </si>
  <si>
    <t>RIFAXIMIN</t>
  </si>
  <si>
    <t>CZOPKI GLICEROLOWE</t>
  </si>
  <si>
    <t xml:space="preserve">2 G  </t>
  </si>
  <si>
    <t>PYRANTELUM</t>
  </si>
  <si>
    <t>PYRANTEL</t>
  </si>
  <si>
    <t>SIMVASTEROL</t>
  </si>
  <si>
    <t>XYLOMETAZOLIN</t>
  </si>
  <si>
    <t>0,1 % 10 ML</t>
  </si>
  <si>
    <t>NANO SILVER PRODIAB</t>
  </si>
  <si>
    <t>125 ML</t>
  </si>
  <si>
    <t>ACTIVON TUBE</t>
  </si>
  <si>
    <t>TIZANIDINE</t>
  </si>
  <si>
    <t>TOBRAMYCIN</t>
  </si>
  <si>
    <t>TOBREXAN</t>
  </si>
  <si>
    <t>BETADINE</t>
  </si>
  <si>
    <t>10% 1 L</t>
  </si>
  <si>
    <t>POVIDONE-IODINE</t>
  </si>
  <si>
    <t>10% 30 G</t>
  </si>
  <si>
    <t>KALIUM CHLORATUM</t>
  </si>
  <si>
    <t>10% 30 ML</t>
  </si>
  <si>
    <t>10 MG</t>
  </si>
  <si>
    <t>CYTOFIX</t>
  </si>
  <si>
    <t>NIMVASTID</t>
  </si>
  <si>
    <t>0,025 G/1 ML</t>
  </si>
  <si>
    <t>LACIDOENTER</t>
  </si>
  <si>
    <t>SALMETEROL</t>
  </si>
  <si>
    <t>FLEGAMINA</t>
  </si>
  <si>
    <t>BROMHEXINE</t>
  </si>
  <si>
    <t>0,002 G/1 ML</t>
  </si>
  <si>
    <t>FLEGAMINA BABY</t>
  </si>
  <si>
    <t>FLEGAMINA JUNIOR O SMAKU TRUSKAWKOWYM</t>
  </si>
  <si>
    <t>BROMOCORN</t>
  </si>
  <si>
    <t>BROMOCRIPTINE</t>
  </si>
  <si>
    <t>BENODIL</t>
  </si>
  <si>
    <t>0,25 MG/2 ML</t>
  </si>
  <si>
    <t>NEBBUD</t>
  </si>
  <si>
    <t>PULMICORT TURBUHALER</t>
  </si>
  <si>
    <t>100 DAWEK</t>
  </si>
  <si>
    <t>ALDACTONE</t>
  </si>
  <si>
    <t>POTASSIUM CANRENOATE</t>
  </si>
  <si>
    <t>BRAUNOVIDON</t>
  </si>
  <si>
    <t>VIDISIC</t>
  </si>
  <si>
    <t>0,2% 10 G</t>
  </si>
  <si>
    <t>POLYACRYLIC ACID</t>
  </si>
  <si>
    <t>BIOTAKSYM</t>
  </si>
  <si>
    <t>BIORACEF</t>
  </si>
  <si>
    <t>2% 5 G</t>
  </si>
  <si>
    <t>CETRAXAL</t>
  </si>
  <si>
    <t>2 MG/ ML</t>
  </si>
  <si>
    <t>ANDROCUR</t>
  </si>
  <si>
    <t>CYPROTERONE</t>
  </si>
  <si>
    <t>DIPHERGAN</t>
  </si>
  <si>
    <t>PROPRANOLOL</t>
  </si>
  <si>
    <t>0,2 G/100 ML</t>
  </si>
  <si>
    <t>VITAMINUM B12</t>
  </si>
  <si>
    <t>0,001 G/2 ML</t>
  </si>
  <si>
    <t xml:space="preserve">CYANOCOBALAMIN </t>
  </si>
  <si>
    <t>POLFENON</t>
  </si>
  <si>
    <t>PROPAFENONE</t>
  </si>
  <si>
    <t>LUCENTIS</t>
  </si>
  <si>
    <t>0,0023 G/0,23 ML</t>
  </si>
  <si>
    <t>RANIBIZUMAB</t>
  </si>
  <si>
    <t>ALCAINE</t>
  </si>
  <si>
    <t>0,5% 15 ML</t>
  </si>
  <si>
    <t>PROXYMETACAINE</t>
  </si>
  <si>
    <t>RANIGAST</t>
  </si>
  <si>
    <t xml:space="preserve">1 POJEMNIK  </t>
  </si>
  <si>
    <t>0,05%/100 ML</t>
  </si>
  <si>
    <t>PROTAMINE SULFATE</t>
  </si>
  <si>
    <t>SIARCZAN PROTAMINY</t>
  </si>
  <si>
    <t>2% 400 G</t>
  </si>
  <si>
    <t>SULFASALAZIN EN</t>
  </si>
  <si>
    <t>SEGAN</t>
  </si>
  <si>
    <t xml:space="preserve">ŻEL </t>
  </si>
  <si>
    <t>SULFASALAZINE</t>
  </si>
  <si>
    <t>36 KAPSUŁEK</t>
  </si>
  <si>
    <t>400 J.M. = 0,001 MG</t>
  </si>
  <si>
    <t>SELEGILINE</t>
  </si>
  <si>
    <t>10% 5 ML</t>
  </si>
  <si>
    <t>SPASTICOL</t>
  </si>
  <si>
    <t>CROTAMITON</t>
  </si>
  <si>
    <t>OFTENSIN</t>
  </si>
  <si>
    <t>0,25% 5 ML</t>
  </si>
  <si>
    <t>TIMOLOL</t>
  </si>
  <si>
    <t>POLTRAM</t>
  </si>
  <si>
    <t>1 BUTELKA 96 ML</t>
  </si>
  <si>
    <t>BETADRIN</t>
  </si>
  <si>
    <t>2 BUTELKI 5 ML</t>
  </si>
  <si>
    <t>EMOLIUM OLEJEK DO KĄPIELI</t>
  </si>
  <si>
    <t>2% 10 G</t>
  </si>
  <si>
    <t>BISEPTOL</t>
  </si>
  <si>
    <t>RYTMONORM</t>
  </si>
  <si>
    <t>0,07 G/20 ML</t>
  </si>
  <si>
    <t>ACURENAL</t>
  </si>
  <si>
    <t>QUINAPRIL</t>
  </si>
  <si>
    <t>VITA-POS</t>
  </si>
  <si>
    <t>250 J.M./1 G</t>
  </si>
  <si>
    <t>1 TUBKA 5 G</t>
  </si>
  <si>
    <t>119 ML = 150 G</t>
  </si>
  <si>
    <t>DUPHASTON</t>
  </si>
  <si>
    <t>DYDROGESTERONE</t>
  </si>
  <si>
    <t>EPHEDRINUM HYDROCHLORICUM</t>
  </si>
  <si>
    <t>0,3 MG/0,3 ML</t>
  </si>
  <si>
    <t>TASECTAN</t>
  </si>
  <si>
    <t>250 MG</t>
  </si>
  <si>
    <t>1 KG POLIPROPYLEN</t>
  </si>
  <si>
    <t>ZINC OXIDE</t>
  </si>
  <si>
    <t>0,024 G</t>
  </si>
  <si>
    <t>OPTILAMID</t>
  </si>
  <si>
    <t>10 MG/ML</t>
  </si>
  <si>
    <t>ZAWIESINA DO OCZU</t>
  </si>
  <si>
    <t>BRINZOLAMIDE</t>
  </si>
  <si>
    <t>ULTIVA</t>
  </si>
  <si>
    <t>REMIFENTANIL</t>
  </si>
  <si>
    <t>ATROVENT N</t>
  </si>
  <si>
    <t>VITAMINUM B1</t>
  </si>
  <si>
    <t>0,025 G/ 1 ML</t>
  </si>
  <si>
    <t>THIAMINE</t>
  </si>
  <si>
    <t>GOPTEN</t>
  </si>
  <si>
    <t>TRANDOLAPRIL</t>
  </si>
  <si>
    <t>TROPICAMIDUM</t>
  </si>
  <si>
    <t>1% 10 ML</t>
  </si>
  <si>
    <t>TROPICAMIDE</t>
  </si>
  <si>
    <t>TROXERUTIN</t>
  </si>
  <si>
    <t>64 KAPSUŁKI</t>
  </si>
  <si>
    <t>URSOPOL</t>
  </si>
  <si>
    <t>URSODEOXYCHOLIC ACID</t>
  </si>
  <si>
    <t>WAZELINA BIAŁA</t>
  </si>
  <si>
    <t>ISOPTIN SR-E</t>
  </si>
  <si>
    <t>0,24 G</t>
  </si>
  <si>
    <t xml:space="preserve">ISOPTIN SR </t>
  </si>
  <si>
    <t xml:space="preserve">0,12 G </t>
  </si>
  <si>
    <t>VITAMINUM A+E</t>
  </si>
  <si>
    <t>BOTOX</t>
  </si>
  <si>
    <t xml:space="preserve">100 J. </t>
  </si>
  <si>
    <t>PRONTOSAN</t>
  </si>
  <si>
    <t>350 ML</t>
  </si>
  <si>
    <t>0,001 G/ ML</t>
  </si>
  <si>
    <t>GLUCOSUM</t>
  </si>
  <si>
    <t>40%/10 ML</t>
  </si>
  <si>
    <t>20%/10 ML</t>
  </si>
  <si>
    <t>10 SZTUK</t>
  </si>
  <si>
    <t>TUBA DO UNGUATORA</t>
  </si>
  <si>
    <t>POJEMNIK</t>
  </si>
  <si>
    <t>100/140 ML</t>
  </si>
  <si>
    <t>LEVALOX</t>
  </si>
  <si>
    <t>MEPIDONT 2% Z ADRENALINĄ 1:100000</t>
  </si>
  <si>
    <t>50 WKŁADÓW</t>
  </si>
  <si>
    <t>1,8 ML</t>
  </si>
  <si>
    <t>AQUA</t>
  </si>
  <si>
    <t>SZCZEPIONKA FSME-IMMUN</t>
  </si>
  <si>
    <t>TICK-BORNE ENCEPHALITIS VACCINE</t>
  </si>
  <si>
    <t>2,4 MCG/0,5 ML</t>
  </si>
  <si>
    <t>500 MG + 30 MG</t>
  </si>
  <si>
    <t>AGAPURIN SR</t>
  </si>
  <si>
    <t>ELIQUIS</t>
  </si>
  <si>
    <t>APIXABAN</t>
  </si>
  <si>
    <t>PULMOTEROL</t>
  </si>
  <si>
    <t>4% = 0,2 G/5 ML</t>
  </si>
  <si>
    <t>EZICLEN</t>
  </si>
  <si>
    <t>BUDIAIR</t>
  </si>
  <si>
    <t xml:space="preserve">200 DAWEK  </t>
  </si>
  <si>
    <t>PREVOMIT</t>
  </si>
  <si>
    <t>MARCAINE SPINAL HEAVY</t>
  </si>
  <si>
    <t>IMMUNE GLOBULINS</t>
  </si>
  <si>
    <t>SZCZEPIONKA TĘŻCOWA TETANA</t>
  </si>
  <si>
    <t>SZCZEPIONKA T TĘŻCOWA ABSORBOWANA</t>
  </si>
  <si>
    <t>0,5 ML</t>
  </si>
  <si>
    <t>3 AMPUŁKI</t>
  </si>
  <si>
    <t>TUBERCULIC VACCINE</t>
  </si>
  <si>
    <t>85 MCG/43 MCG</t>
  </si>
  <si>
    <t>BETO 100 ZK</t>
  </si>
  <si>
    <t>BARIUM SULFURICUM</t>
  </si>
  <si>
    <t>DOBUTAMIN</t>
  </si>
  <si>
    <t>PANGROL 1000</t>
  </si>
  <si>
    <t>INHALATOR</t>
  </si>
  <si>
    <t>THEOPHYLLINUM</t>
  </si>
  <si>
    <t>3800 J.M./0,4 ML</t>
  </si>
  <si>
    <t>5700 J.M./0,6 ML</t>
  </si>
  <si>
    <t>0,5 G/500 ML</t>
  </si>
  <si>
    <t>0,2 G/500 ML</t>
  </si>
  <si>
    <t>TABL.O PRZEDŁ. UWALNIANIU</t>
  </si>
  <si>
    <t>INJ./ DOUSTNIE</t>
  </si>
  <si>
    <t>PROSZEK-&gt;ZAWIESINA</t>
  </si>
  <si>
    <t>140 ML</t>
  </si>
  <si>
    <t>5 MG + 10 MG</t>
  </si>
  <si>
    <t>5 MG + 1,5 MG</t>
  </si>
  <si>
    <t>10 MG + 1,5 MG</t>
  </si>
  <si>
    <t>OKSYTETRACYKLINA+HYDROCORTISON</t>
  </si>
  <si>
    <t>KAPS.DO INHALACJI</t>
  </si>
  <si>
    <t>ZAWIESINA DOODBYTNICZA</t>
  </si>
  <si>
    <t>NITRENDIPINUM</t>
  </si>
  <si>
    <t>CHOLECALCIFEROL</t>
  </si>
  <si>
    <t>KROPLE DO INHALACJI</t>
  </si>
  <si>
    <t>0,25 MG/ML</t>
  </si>
  <si>
    <t>MALEINIAN INAKATEROLU+BROMEK GLIKOPIRONIUM</t>
  </si>
  <si>
    <t>PROZEK DO INHALACJI</t>
  </si>
  <si>
    <t>ULTIBRO BREEZHALER</t>
  </si>
  <si>
    <t>BRILIQUE</t>
  </si>
  <si>
    <t>90 MG</t>
  </si>
  <si>
    <t>TIOTROPIUM+OLODATEROL</t>
  </si>
  <si>
    <t>ROZTWÓR DO INHALACJI</t>
  </si>
  <si>
    <t>2,5 MCG + 2,5 MCG</t>
  </si>
  <si>
    <t>1 WKŁAD+INHALATOR</t>
  </si>
  <si>
    <t>PHENOBARBITAL NATRIUM</t>
  </si>
  <si>
    <t>FOSTEX</t>
  </si>
  <si>
    <t>BECLOMETAZON+FORMOTEROL</t>
  </si>
  <si>
    <t>100 MCG + 6MCG/DAWKĘ</t>
  </si>
  <si>
    <t>1 POMPKA INHALACYJNA</t>
  </si>
  <si>
    <t>ARANESP</t>
  </si>
  <si>
    <t>DARBEPOETIN ALFA</t>
  </si>
  <si>
    <t>0,02 MG/0,5 ML</t>
  </si>
  <si>
    <t>0,04 MG/0,4 ML</t>
  </si>
  <si>
    <t>PRAXBIND</t>
  </si>
  <si>
    <t>IDARUCIZUMAB</t>
  </si>
  <si>
    <t>30 CZOPKÓW</t>
  </si>
  <si>
    <t>SPIRYTUSOWY 1% ROZTWÓR FIOLETU GENCJANOWEGO</t>
  </si>
  <si>
    <t>MINERALS</t>
  </si>
  <si>
    <t>BACITRACIN+NEOMYCIN</t>
  </si>
  <si>
    <t xml:space="preserve">APO-PENTOX  </t>
  </si>
  <si>
    <t>AMMONII BITUMINOSULFONATIS UNGUENTUM</t>
  </si>
  <si>
    <t>ARNICA A/EX+CALENDULAE A/EX+HIPPOCASTANI C/EX</t>
  </si>
  <si>
    <t>MAGNESIUM+POTASSIUM</t>
  </si>
  <si>
    <t>BALSAMUM PERUVIANUM</t>
  </si>
  <si>
    <t>BETAMETHASONE+GENTAMICIN</t>
  </si>
  <si>
    <t>BENZINUM</t>
  </si>
  <si>
    <t>DIPHENHYDRAMINE + NAPHAZOLINE</t>
  </si>
  <si>
    <t>CALCIUM GLUBIONATE + CALCIUM LACTOBIONATE</t>
  </si>
  <si>
    <t xml:space="preserve">ASCORBIC ACID+CALCIUM  </t>
  </si>
  <si>
    <t>VITAMINS</t>
  </si>
  <si>
    <t>CITRIC ACID+ MAGNESIUM OXIDE+POTASSIUM HYDROGEN CARBONATE+SODIUM PICOSULFATE</t>
  </si>
  <si>
    <t>GLYCEROLI SUPPOSITORIA</t>
  </si>
  <si>
    <t>DELPHINII C.T</t>
  </si>
  <si>
    <t>DEXAMETHASONE+GENTAMICIN</t>
  </si>
  <si>
    <t>BETAMETHASONE DIPROPIONATE+BETAMETHASONE DISODIUM PHOSPHATE</t>
  </si>
  <si>
    <t>DORZOLAMIDE+TIMOLOL</t>
  </si>
  <si>
    <t>SACCHAROMYCES</t>
  </si>
  <si>
    <t>HEPARIN+HIPPOCASTANI S/EX</t>
  </si>
  <si>
    <t>PHOSPHOLIPIDS</t>
  </si>
  <si>
    <t>176 ML</t>
  </si>
  <si>
    <t>2 BUTELK + KUBEK</t>
  </si>
  <si>
    <t>LACTOBACILLUS</t>
  </si>
  <si>
    <t>MACROGOL+POTASSIUM CHLORIDE+SODIUM BICARBONATE+SODIUM CHORIDE+SODIUM SULFATE</t>
  </si>
  <si>
    <t>CHLORQUINALDOLUM+METRONIDAZOLUM V 1-D 0,1+0,25 G</t>
  </si>
  <si>
    <t>BELLADONNAE RX/EX+BENZOCAINE+CHAMOMILLAE A/EX+GENTIANAE RX/EX+HIPPOCASTANI S/EX+TORMENTILLAE R/EX+VIBURNI O.C/EX</t>
  </si>
  <si>
    <t>CHOLINE+ORNITHINE ASPARTATE</t>
  </si>
  <si>
    <t>POTASSIUM CITRATE+POTASSIUM HYDROGEN CARBONATE</t>
  </si>
  <si>
    <t>IBUPROFEN+PARACETAMOL</t>
  </si>
  <si>
    <t>LANOLINUM</t>
  </si>
  <si>
    <t>MARCAINE-ADRENALINE 0,5%</t>
  </si>
  <si>
    <t>EPINEPHRINE+MEPIVACAINE</t>
  </si>
  <si>
    <t>CYANOCOBALAMIN+PYRIDOXINE+THIAMINE</t>
  </si>
  <si>
    <t>BIFIDOBACTERIUM+FRUCTOOLIGOSACCHARIDES+LACTOBACILLUS+LACTOCOCCUS+STREPTOCOCCUS</t>
  </si>
  <si>
    <t>CRATAEGI FR/EX+VALERIANAE RX/EX</t>
  </si>
  <si>
    <t>TORMENTILLAE UNGUENTUM COMPOSITUM</t>
  </si>
  <si>
    <t>CAFFEINE+PARACETAMOL</t>
  </si>
  <si>
    <t>HYDROCORTISONE+NATAMYCIN+NEOMYCIN</t>
  </si>
  <si>
    <t>ASCORBIC ACID+FOLIC ACID+PYRIDOXINE+THIAMINE+ZINGIBERIS R/EX</t>
  </si>
  <si>
    <t>LIDOCAINE+TRIBENOSIDE</t>
  </si>
  <si>
    <t>CARBIDOPA+LEVODOPA</t>
  </si>
  <si>
    <t>SUPPOSITORIA ANTISPASTICA</t>
  </si>
  <si>
    <t>NAPHAZOLINE+SULFATHIAZOLE</t>
  </si>
  <si>
    <t>GELATIN TANNATE</t>
  </si>
  <si>
    <t>CODEINE+SULFOGAIACOL</t>
  </si>
  <si>
    <t>BETAMETHASONE+CLOTRIMAZOLE+GENTAMICIN</t>
  </si>
  <si>
    <t>RETINOL+TOCOPHEROL</t>
  </si>
  <si>
    <t>BIOTIN+CYANOCOBALAMIN+FOLIC ACID+NICOTINAMIDE+PANTOTHENIC ACID+PYRIDOXINE+RIBOFLAVIN+THIAMINE</t>
  </si>
  <si>
    <t>POTASSIUM IODIDE+SODIUM IODIDE</t>
  </si>
  <si>
    <t>RHOPHYLAC</t>
  </si>
  <si>
    <t>ANTI-RH0(D) IMMUNE GLOBULIN</t>
  </si>
  <si>
    <t>0,3 MG/2 ML = 1500 J.M.</t>
  </si>
  <si>
    <t>HUMAN ALBUMIN</t>
  </si>
  <si>
    <t>ARGADOPIN</t>
  </si>
  <si>
    <t>BETAXOMYL</t>
  </si>
  <si>
    <t>DEPRATAL</t>
  </si>
  <si>
    <t xml:space="preserve">FINASTERIDUM </t>
  </si>
  <si>
    <t>HYPROMELLOSE</t>
  </si>
  <si>
    <t>GONIOVISC</t>
  </si>
  <si>
    <t>2,5% 15 ML</t>
  </si>
  <si>
    <t xml:space="preserve">LIGNOCAINUM U JELFA </t>
  </si>
  <si>
    <t>MIRVEDOL</t>
  </si>
  <si>
    <t>MONAFOX</t>
  </si>
  <si>
    <t>EBILFUMIN</t>
  </si>
  <si>
    <t>OXEPILAX</t>
  </si>
  <si>
    <t>KWETAPLEX XR</t>
  </si>
  <si>
    <t>ISOPTIN</t>
  </si>
  <si>
    <t xml:space="preserve">3 G </t>
  </si>
  <si>
    <t>ULTRACOD</t>
  </si>
  <si>
    <t>KONAKION PRIMA</t>
  </si>
  <si>
    <t>KETONAL ACTIV</t>
  </si>
  <si>
    <t>SIRDALUD</t>
  </si>
  <si>
    <t>500 MG + 100 MG</t>
  </si>
  <si>
    <t>0,01 G/ML</t>
  </si>
  <si>
    <t>MORPHINI</t>
  </si>
  <si>
    <t>TIGECYCLINE</t>
  </si>
  <si>
    <t>TYGACIL</t>
  </si>
  <si>
    <t>ARGOTIAB</t>
  </si>
  <si>
    <t>50 ML</t>
  </si>
  <si>
    <t>GRANUDACYN</t>
  </si>
  <si>
    <t>1 FIOLKA+ROZP.+AKCESORIA</t>
  </si>
  <si>
    <t>1 L</t>
  </si>
  <si>
    <t>GRANULOX</t>
  </si>
  <si>
    <t>12 ML</t>
  </si>
  <si>
    <t>AMBROXOL JUNIOR</t>
  </si>
  <si>
    <t>MAŚĆ BORNA</t>
  </si>
  <si>
    <t>FINLEPSIN RETARD</t>
  </si>
  <si>
    <t>60 ML</t>
  </si>
  <si>
    <t>5% 150 ML</t>
  </si>
  <si>
    <t>DICLOBER RETARD</t>
  </si>
  <si>
    <t>DROTAFEMME</t>
  </si>
  <si>
    <t>ETHANOL</t>
  </si>
  <si>
    <t>APTEO KWAS FOLIOWY</t>
  </si>
  <si>
    <t>PERLINGANIT</t>
  </si>
  <si>
    <t>NYSTATYNA VP</t>
  </si>
  <si>
    <t>28 ML</t>
  </si>
  <si>
    <t xml:space="preserve">ZOLAFREN </t>
  </si>
  <si>
    <t>MAŚĆ OCHRONNA Z WITAMINĄ A</t>
  </si>
  <si>
    <t>800 J.M. / 1 G</t>
  </si>
  <si>
    <t>ALDAN</t>
  </si>
  <si>
    <t>AMOTAKS DIS</t>
  </si>
  <si>
    <t xml:space="preserve">1,5 G </t>
  </si>
  <si>
    <t>AZATHIOPRINE VIS</t>
  </si>
  <si>
    <t>BROMFENAC</t>
  </si>
  <si>
    <t>YELLOX</t>
  </si>
  <si>
    <t>0,9 MG/1 ML</t>
  </si>
  <si>
    <t>BIOFAZOLIN</t>
  </si>
  <si>
    <t>BIOTRAKSON</t>
  </si>
  <si>
    <t>BIOFUROKSYM</t>
  </si>
  <si>
    <t>CIPRONEX</t>
  </si>
  <si>
    <t>D-VITUM</t>
  </si>
  <si>
    <t>10 % 40 G</t>
  </si>
  <si>
    <t>OXYCARDIL</t>
  </si>
  <si>
    <t>DIMETHYL FUMARATE</t>
  </si>
  <si>
    <t>TECFIDERA</t>
  </si>
  <si>
    <t>DORZOSTILL</t>
  </si>
  <si>
    <t>ENARENAL</t>
  </si>
  <si>
    <t>BETESDA</t>
  </si>
  <si>
    <t>EZETIMIBE</t>
  </si>
  <si>
    <t>GROFIBRAT S</t>
  </si>
  <si>
    <t>BEROTEC N</t>
  </si>
  <si>
    <t>HYDROCORTISONUM AFP</t>
  </si>
  <si>
    <t>INFLUENZA VACCINE</t>
  </si>
  <si>
    <t>INFLUVAC TETRA</t>
  </si>
  <si>
    <t>0,5 ML 1 DAWKA</t>
  </si>
  <si>
    <t>MIXTARD 50 PENFIL</t>
  </si>
  <si>
    <t>NOVOMIX 30 PENFILL</t>
  </si>
  <si>
    <t>NOVOMIX 50 PENFILL</t>
  </si>
  <si>
    <t>NOVORAPID PENFILL</t>
  </si>
  <si>
    <t>MIXTARD 30 PENFIL</t>
  </si>
  <si>
    <t>MIXTARD 40 PENFIL</t>
  </si>
  <si>
    <t>ACTRAPID PENFILL</t>
  </si>
  <si>
    <t>LACIPIL</t>
  </si>
  <si>
    <t>LETROX 100</t>
  </si>
  <si>
    <t>CROHNAX</t>
  </si>
  <si>
    <t>METOCARD</t>
  </si>
  <si>
    <t>MIDANIUM</t>
  </si>
  <si>
    <t>0,3% 3 ML</t>
  </si>
  <si>
    <t>55 ML=32,25 G</t>
  </si>
  <si>
    <t>PEGINTERFERON BETA-1</t>
  </si>
  <si>
    <t>PEGINTERFERON BETA-2</t>
  </si>
  <si>
    <t>PLEGRIDY</t>
  </si>
  <si>
    <t>0,125 MG/0,5 ML</t>
  </si>
  <si>
    <t>2 AMPUŁKOSTRZYKAWKI</t>
  </si>
  <si>
    <t>2 WSTRZYKIWACZE</t>
  </si>
  <si>
    <t>MEMOTROPIL</t>
  </si>
  <si>
    <t>ETIAGEN XR</t>
  </si>
  <si>
    <t>0,45 G</t>
  </si>
  <si>
    <t>TAMSULOSIN</t>
  </si>
  <si>
    <t>TANYZ ERAS</t>
  </si>
  <si>
    <t>TERSILAT</t>
  </si>
  <si>
    <t>STARAZOLIN</t>
  </si>
  <si>
    <t>BELCURA</t>
  </si>
  <si>
    <t>TORMENTILE FORTE</t>
  </si>
  <si>
    <t>IMIPENEM/CILASTATIN</t>
  </si>
  <si>
    <t>100 SZTUK</t>
  </si>
  <si>
    <t>XALACOM</t>
  </si>
  <si>
    <t>2,5 ML</t>
  </si>
  <si>
    <t>LATANOPROST+TIMOLOL</t>
  </si>
  <si>
    <t>OFTAQUIX</t>
  </si>
  <si>
    <t>SPIOLTO RESPIMAT</t>
  </si>
  <si>
    <t>PASTA</t>
  </si>
  <si>
    <t>STOMAHESIVE PROTECTIVE SKIN BARRIER</t>
  </si>
  <si>
    <t>60 G</t>
  </si>
  <si>
    <t>LACTODR.</t>
  </si>
  <si>
    <t xml:space="preserve">1 G   </t>
  </si>
  <si>
    <t>REC. PASTA CYNKOWA</t>
  </si>
  <si>
    <t>TEST HELICO DO WYKR. HELICOBACTER SUCHY</t>
  </si>
  <si>
    <t>4,15 KG</t>
  </si>
  <si>
    <t>5 L KANISTER</t>
  </si>
  <si>
    <t>OPACORDEN</t>
  </si>
  <si>
    <t>BUPIVACAINUM HYDROCHLORICUM WZF 0,5%</t>
  </si>
  <si>
    <t>GASTROTUSS BABY</t>
  </si>
  <si>
    <t>SACHOL</t>
  </si>
  <si>
    <t>ANORO</t>
  </si>
  <si>
    <t>55 MCG/22 MCG</t>
  </si>
  <si>
    <t>30 DAWEK = 1 INHALATOR ELLIPTA</t>
  </si>
  <si>
    <t>EMULSJA DO CIAŁA</t>
  </si>
  <si>
    <t>KREM DO RĄK</t>
  </si>
  <si>
    <t>MYDŁO W PŁYNIE</t>
  </si>
  <si>
    <t>OLEJEK OCHRONNY DO KĄPIELI</t>
  </si>
  <si>
    <t>WĘGIEL LECZNICZY</t>
  </si>
  <si>
    <t>3% 100 ML</t>
  </si>
  <si>
    <t>VETIRA</t>
  </si>
  <si>
    <t>0,5G/5ML</t>
  </si>
  <si>
    <t>1 FIOLKA 0,9ML</t>
  </si>
  <si>
    <t>JARDIANCE</t>
  </si>
  <si>
    <t>10MG</t>
  </si>
  <si>
    <t xml:space="preserve">ABASAGLAR </t>
  </si>
  <si>
    <t>X 10 WKŁADÓW</t>
  </si>
  <si>
    <t>0,05 G/20 ML</t>
  </si>
  <si>
    <t xml:space="preserve">TABL. </t>
  </si>
  <si>
    <t xml:space="preserve">VALSARTAN </t>
  </si>
  <si>
    <t>VALSACOR</t>
  </si>
  <si>
    <t>80 MG</t>
  </si>
  <si>
    <t>160 MG</t>
  </si>
  <si>
    <t>MAXITROL</t>
  </si>
  <si>
    <t>3,5 G</t>
  </si>
  <si>
    <t>ITOPRIDE</t>
  </si>
  <si>
    <t>PROKIT</t>
  </si>
  <si>
    <t>CONTROLOC</t>
  </si>
  <si>
    <t>HYPNOMIDATE</t>
  </si>
  <si>
    <t>ROPINIROLE</t>
  </si>
  <si>
    <t>APARXON PR</t>
  </si>
  <si>
    <t>EDELAN</t>
  </si>
  <si>
    <t xml:space="preserve">15 G </t>
  </si>
  <si>
    <t>UROSEPT</t>
  </si>
  <si>
    <t>60 DRAŻETEK</t>
  </si>
  <si>
    <t>MAŚĆ CYNKOWA</t>
  </si>
  <si>
    <t xml:space="preserve">10% 20 G </t>
  </si>
  <si>
    <t xml:space="preserve">AMIODARON HAMELN </t>
  </si>
  <si>
    <t>50 MG/ML</t>
  </si>
  <si>
    <t>10 AMPUŁEK PO 3ML</t>
  </si>
  <si>
    <t>KETO-DIASTIX</t>
  </si>
  <si>
    <t>TEST PASKOWY</t>
  </si>
  <si>
    <t>50 PASKÓW</t>
  </si>
  <si>
    <t>AXTIL</t>
  </si>
  <si>
    <t>OSPEN 750</t>
  </si>
  <si>
    <t>750000 J.M./5ML</t>
  </si>
  <si>
    <t>SWE</t>
  </si>
  <si>
    <t>KOS</t>
  </si>
  <si>
    <t>WAB</t>
  </si>
  <si>
    <t>SWB</t>
  </si>
  <si>
    <t>WSH</t>
  </si>
  <si>
    <t>SKW</t>
  </si>
  <si>
    <t>OLK</t>
  </si>
  <si>
    <t>1 OPAKOWANIE</t>
  </si>
  <si>
    <t>96 % 100 G</t>
  </si>
  <si>
    <t>GRANUGEL</t>
  </si>
  <si>
    <t>500 J.M. / 5 ML</t>
  </si>
  <si>
    <t>HYDROXYZINUM POLFARMEX</t>
  </si>
  <si>
    <t>0,01 G / 5 ML</t>
  </si>
  <si>
    <t>IMMUNOGLOBULINA ANTY D</t>
  </si>
  <si>
    <t>300 MCG</t>
  </si>
  <si>
    <t>INDIGO CARMINE</t>
  </si>
  <si>
    <t>INDIGOCARMIN AMINO</t>
  </si>
  <si>
    <t>0,02 G/5 ML</t>
  </si>
  <si>
    <t>KREON 25000</t>
  </si>
  <si>
    <t>LACIDOFIL</t>
  </si>
  <si>
    <t>5 WORKÓW</t>
  </si>
  <si>
    <t>CHOLESTEROL</t>
  </si>
  <si>
    <t>REC. MAŚĆ CHOLESTEROLOWA</t>
  </si>
  <si>
    <t>METAMIZOLUM NATRICUM</t>
  </si>
  <si>
    <t>METHOFILL</t>
  </si>
  <si>
    <t>0,0125 G/0,25 ML</t>
  </si>
  <si>
    <t>1 AMPUŁKOSTRZYKAWKA]</t>
  </si>
  <si>
    <t>GADOBENIC ACID</t>
  </si>
  <si>
    <t>MULTIHANCE</t>
  </si>
  <si>
    <t>5,29 G/10 ML</t>
  </si>
  <si>
    <t>10,58 G/20 ML</t>
  </si>
  <si>
    <t>MULTI FLORA APTEO</t>
  </si>
  <si>
    <t>PROHANCE</t>
  </si>
  <si>
    <t>5,586 G/20 ML</t>
  </si>
  <si>
    <t>2,793 G/10 ML</t>
  </si>
  <si>
    <t>SEVELAMER</t>
  </si>
  <si>
    <t>RENAGEL</t>
  </si>
  <si>
    <t>180 TABLETEK</t>
  </si>
  <si>
    <t>TAROMENTIN</t>
  </si>
  <si>
    <t>THIAMINE CHLORIDE-DARNITSA</t>
  </si>
  <si>
    <t>UNIBEN</t>
  </si>
  <si>
    <t>UROKINASE MEDAC</t>
  </si>
  <si>
    <t>EUGENOL</t>
  </si>
  <si>
    <t>10 G [10 ML]</t>
  </si>
  <si>
    <t>IODOFORM</t>
  </si>
  <si>
    <t>JODOFORM</t>
  </si>
  <si>
    <t>NIPAS TABL. DOZĘBODOŁOWE</t>
  </si>
  <si>
    <t>0,032 G</t>
  </si>
  <si>
    <t>-</t>
  </si>
  <si>
    <t>SZP</t>
  </si>
  <si>
    <t>VITAMINUM B12 FORTE</t>
  </si>
  <si>
    <t xml:space="preserve">LATICORT </t>
  </si>
  <si>
    <t>MORPHINI SULFAS SPINAL</t>
  </si>
  <si>
    <t>INJ</t>
  </si>
  <si>
    <t>0,002G/2 ML</t>
  </si>
  <si>
    <t>10 AMP.</t>
  </si>
  <si>
    <t>LIPANCREA 16000</t>
  </si>
  <si>
    <t>PANCREATINUM</t>
  </si>
  <si>
    <t>16000 JM.</t>
  </si>
  <si>
    <t>60 KAPS.</t>
  </si>
  <si>
    <t>APOROPIN</t>
  </si>
  <si>
    <t>28 TABL.</t>
  </si>
  <si>
    <t xml:space="preserve">KWAS OCTOWY </t>
  </si>
  <si>
    <t>MICRODACYN</t>
  </si>
  <si>
    <t>990 ML</t>
  </si>
  <si>
    <t>BUTELKA</t>
  </si>
  <si>
    <t>AMP</t>
  </si>
  <si>
    <t xml:space="preserve">0,5MG/1 ML </t>
  </si>
  <si>
    <t>AREOZOL</t>
  </si>
  <si>
    <t>Cena jednostki podstawowej [w zł netto; zaokrąglenie do 5 miejsc po przecinku]</t>
  </si>
  <si>
    <t>Ilość jednostek podstawowych w oferowanym opakowaniu</t>
  </si>
  <si>
    <t>Cena netto opakowania zbiorczego</t>
  </si>
  <si>
    <t>stawka vat [%]</t>
  </si>
  <si>
    <t>Cena brutto opakowania zbiorczego</t>
  </si>
  <si>
    <t>PRODUCENT</t>
  </si>
  <si>
    <t>Lp.</t>
  </si>
  <si>
    <t>1.</t>
  </si>
  <si>
    <t>13.</t>
  </si>
  <si>
    <t>5.</t>
  </si>
  <si>
    <t>3.</t>
  </si>
  <si>
    <t>9.</t>
  </si>
  <si>
    <t>2.</t>
  </si>
  <si>
    <t>276.</t>
  </si>
  <si>
    <t>36.</t>
  </si>
  <si>
    <t>12.</t>
  </si>
  <si>
    <t>174.</t>
  </si>
  <si>
    <t>71.</t>
  </si>
  <si>
    <t>10.</t>
  </si>
  <si>
    <t>66.</t>
  </si>
  <si>
    <t>74.</t>
  </si>
  <si>
    <t>256.</t>
  </si>
  <si>
    <t>52.</t>
  </si>
  <si>
    <t>4.</t>
  </si>
  <si>
    <t>6.</t>
  </si>
  <si>
    <t>7.</t>
  </si>
  <si>
    <t>8.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</si>
  <si>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</si>
  <si>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</si>
  <si>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</si>
  <si>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</si>
  <si>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</si>
  <si>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</si>
  <si>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</si>
  <si>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</si>
  <si>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</si>
  <si>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</si>
  <si>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</si>
  <si>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</si>
  <si>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</si>
  <si>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</si>
  <si>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</si>
  <si>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</si>
  <si>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</si>
  <si>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</si>
  <si>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</si>
  <si>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</si>
  <si>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</si>
  <si>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</si>
  <si>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</si>
  <si>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</si>
  <si>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</si>
  <si>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</si>
  <si>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</si>
  <si>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</si>
  <si>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</si>
  <si>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</si>
  <si>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</si>
  <si>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</si>
  <si>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</si>
  <si>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</si>
  <si>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</si>
  <si>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</si>
  <si>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</si>
  <si>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</si>
  <si>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</si>
  <si>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</si>
  <si>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</si>
  <si>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</si>
  <si>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</si>
  <si>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</si>
  <si>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</si>
  <si>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</si>
  <si>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</si>
  <si>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</si>
  <si>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</si>
  <si>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</si>
  <si>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</si>
  <si>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</si>
  <si>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</si>
  <si>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</si>
  <si>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</si>
  <si>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</si>
  <si>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</si>
  <si>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</si>
  <si>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</si>
  <si>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</si>
  <si>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</si>
  <si>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</si>
  <si>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</si>
  <si>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</si>
  <si>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</si>
  <si>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</si>
  <si>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</si>
  <si>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</si>
  <si>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</si>
  <si>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</si>
  <si>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</si>
  <si>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</si>
  <si>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</si>
  <si>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</si>
  <si>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</si>
  <si>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</si>
  <si>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</si>
  <si>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</si>
  <si>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</si>
  <si>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</si>
  <si>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</si>
  <si>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</si>
  <si>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</si>
  <si>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</si>
  <si>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</si>
  <si>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</si>
  <si>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</si>
  <si>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</si>
  <si>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</si>
  <si>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</si>
  <si>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</si>
  <si>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</si>
  <si>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</si>
  <si>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</si>
  <si>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</si>
  <si>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</si>
  <si>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</si>
  <si>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</si>
  <si>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</si>
  <si>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</si>
  <si>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</si>
  <si>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</si>
  <si>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</si>
  <si>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</si>
  <si>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</si>
  <si>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</si>
  <si>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</si>
  <si>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</si>
  <si>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</si>
  <si>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</si>
  <si>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</si>
  <si>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</si>
  <si>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</si>
  <si>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</si>
  <si>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</si>
  <si>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</si>
  <si>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</si>
  <si>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</si>
  <si>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</si>
  <si>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</si>
  <si>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</si>
  <si>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</si>
  <si>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</si>
  <si>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</si>
  <si>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</si>
  <si>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</si>
  <si>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</si>
  <si>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</si>
  <si>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</si>
  <si>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</si>
  <si>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</si>
  <si>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</si>
  <si>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</si>
  <si>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</si>
  <si>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</si>
  <si>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</si>
  <si>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</si>
  <si>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</si>
  <si>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</si>
  <si>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</si>
  <si>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</si>
  <si>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</si>
  <si>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</si>
  <si>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</si>
  <si>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</si>
  <si>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</si>
  <si>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</si>
  <si>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</si>
  <si>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</si>
  <si>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</si>
  <si>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</si>
  <si>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</si>
  <si>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</si>
  <si>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</si>
  <si>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</si>
  <si>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</si>
  <si>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</si>
  <si>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</si>
  <si>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</si>
  <si>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</si>
  <si>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</si>
  <si>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</si>
  <si>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</si>
  <si>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</si>
  <si>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</si>
  <si>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</si>
  <si>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</si>
  <si>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</si>
  <si>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</si>
  <si>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</si>
  <si>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</si>
  <si>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</si>
  <si>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</si>
  <si>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</si>
  <si>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</si>
  <si>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</si>
  <si>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</si>
  <si>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</si>
  <si>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</si>
  <si>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</si>
  <si>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</si>
  <si>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</si>
  <si>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</si>
  <si>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</si>
  <si>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</si>
  <si>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</si>
  <si>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</si>
  <si>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</si>
  <si>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</si>
  <si>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</si>
  <si>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</si>
  <si>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</si>
  <si>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</si>
  <si>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</si>
  <si>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</si>
  <si>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</si>
  <si>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</si>
  <si>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</si>
  <si>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</si>
  <si>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</si>
  <si>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</si>
  <si>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</si>
  <si>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</si>
  <si>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</si>
  <si>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</si>
  <si>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</si>
  <si>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</si>
  <si>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</si>
  <si>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</si>
  <si>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</si>
  <si>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</si>
  <si>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</si>
  <si>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</si>
  <si>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</si>
  <si>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</si>
  <si>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</si>
  <si>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</si>
  <si>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</si>
  <si>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</si>
  <si>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</si>
  <si>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</si>
  <si>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</si>
  <si>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</si>
  <si>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</si>
  <si>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</si>
  <si>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</si>
  <si>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</si>
  <si>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</si>
  <si>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</si>
  <si>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</si>
  <si>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</si>
  <si>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</si>
  <si>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</si>
  <si>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</si>
  <si>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</si>
  <si>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</si>
  <si>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</si>
  <si>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</si>
  <si>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</si>
  <si>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</si>
  <si>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</si>
  <si>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</si>
  <si>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</si>
  <si>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</si>
  <si>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</si>
  <si>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</si>
  <si>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</si>
  <si>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</si>
  <si>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</si>
  <si>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</si>
  <si>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</si>
  <si>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</si>
  <si>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</si>
  <si>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</si>
  <si>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</si>
  <si>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</si>
  <si>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</si>
  <si>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</si>
  <si>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</si>
  <si>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</si>
  <si>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</si>
  <si>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</si>
  <si>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</si>
  <si>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</si>
  <si>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</si>
  <si>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</si>
  <si>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</si>
  <si>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</si>
  <si>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</si>
  <si>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</si>
  <si>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</si>
  <si>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</si>
  <si>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</si>
  <si>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</si>
  <si>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</si>
  <si>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</si>
  <si>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</si>
  <si>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</si>
  <si>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</si>
  <si>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</si>
  <si>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</si>
  <si>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</si>
  <si>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</si>
  <si>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</si>
  <si>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</si>
  <si>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</si>
  <si>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</si>
  <si>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</si>
  <si>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</si>
  <si>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</si>
  <si>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</si>
  <si>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</si>
  <si>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</si>
  <si>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</si>
  <si>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</si>
  <si>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</si>
  <si>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</si>
  <si>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</si>
  <si>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</si>
  <si>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</si>
  <si>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</si>
  <si>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</si>
  <si>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</si>
  <si>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</si>
  <si>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</si>
  <si>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</si>
  <si>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</si>
  <si>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</si>
  <si>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</si>
  <si>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</si>
  <si>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</si>
  <si>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</si>
  <si>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</si>
  <si>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</si>
  <si>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</si>
  <si>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</si>
  <si>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</si>
  <si>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</si>
  <si>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</si>
  <si>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</si>
  <si>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</si>
  <si>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</si>
  <si>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</si>
  <si>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</si>
  <si>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</si>
  <si>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</si>
  <si>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</si>
  <si>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</si>
  <si>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</si>
  <si>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</si>
  <si>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</si>
  <si>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</si>
  <si>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</si>
  <si>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</si>
  <si>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</si>
  <si>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</si>
  <si>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</si>
  <si>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</si>
  <si>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</si>
  <si>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</si>
  <si>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</si>
  <si>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</si>
  <si>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</si>
  <si>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</si>
  <si>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</si>
  <si>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</si>
  <si>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</si>
  <si>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</si>
  <si>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</si>
  <si>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</si>
  <si>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</si>
  <si>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</si>
  <si>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</si>
  <si>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</si>
  <si>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</si>
  <si>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</si>
  <si>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</si>
  <si>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</si>
  <si>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</si>
  <si>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</si>
  <si>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</si>
  <si>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</si>
  <si>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</si>
  <si>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</si>
  <si>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</si>
  <si>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</si>
  <si>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</si>
  <si>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</si>
  <si>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</si>
  <si>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</si>
  <si>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</si>
  <si>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</si>
  <si>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</si>
  <si>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</si>
  <si>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</si>
  <si>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</si>
  <si>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</si>
  <si>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</si>
  <si>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</si>
  <si>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</si>
  <si>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</si>
  <si>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</si>
  <si>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</si>
  <si>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</si>
  <si>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</si>
  <si>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</si>
  <si>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</si>
  <si>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</si>
  <si>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</si>
  <si>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</si>
  <si>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</si>
  <si>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</si>
  <si>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</si>
  <si>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</si>
  <si>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</si>
  <si>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</si>
  <si>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</si>
  <si>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</si>
  <si>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</si>
  <si>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</si>
  <si>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</si>
  <si>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</si>
  <si>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</si>
  <si>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</si>
  <si>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</si>
  <si>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</si>
  <si>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</si>
  <si>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</si>
  <si>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</si>
  <si>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</si>
  <si>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</si>
  <si>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</si>
  <si>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</si>
  <si>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</si>
  <si>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</si>
  <si>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</si>
  <si>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</si>
  <si>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</si>
  <si>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</si>
  <si>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</si>
  <si>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</si>
  <si>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</si>
  <si>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</si>
  <si>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</si>
  <si>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</si>
  <si>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</si>
  <si>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</si>
  <si>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</si>
  <si>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</si>
  <si>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</si>
  <si>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</si>
  <si>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</si>
  <si>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</si>
  <si>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</si>
  <si>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</si>
  <si>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</si>
  <si>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</si>
  <si>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</si>
  <si>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</si>
  <si>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</si>
  <si>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</si>
  <si>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</si>
  <si>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</si>
  <si>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</si>
  <si>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</si>
  <si>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</si>
  <si>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</si>
  <si>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</si>
  <si>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</si>
  <si>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</si>
  <si>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</si>
  <si>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</si>
  <si>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</si>
  <si>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</si>
  <si>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</si>
  <si>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</si>
  <si>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</si>
  <si>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</si>
  <si>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</si>
  <si>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</si>
  <si>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</si>
  <si>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</si>
  <si>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</si>
  <si>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</si>
  <si>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</si>
  <si>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</si>
  <si>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</si>
  <si>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</si>
  <si>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</si>
  <si>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</si>
  <si>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</si>
  <si>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</si>
  <si>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</si>
  <si>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</si>
  <si>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</si>
  <si>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</si>
  <si>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</si>
  <si>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</si>
  <si>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</si>
  <si>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</si>
  <si>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</si>
  <si>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</si>
  <si>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</si>
  <si>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</si>
  <si>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</si>
  <si>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</si>
  <si>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</si>
  <si>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</si>
  <si>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</si>
  <si>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</si>
  <si>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</si>
  <si>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</si>
  <si>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</si>
  <si>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</si>
  <si>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</si>
  <si>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</si>
  <si>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</si>
  <si>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</si>
  <si>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</si>
  <si>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</si>
  <si>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</si>
  <si>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</si>
  <si>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</si>
  <si>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</si>
  <si>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</si>
  <si>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</si>
  <si>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</si>
  <si>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</si>
  <si>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</si>
  <si>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</si>
  <si>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</si>
  <si>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</si>
  <si>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</si>
  <si>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</si>
  <si>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</si>
  <si>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</si>
  <si>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</si>
  <si>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</si>
  <si>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</si>
  <si>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</si>
  <si>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</si>
  <si>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</si>
  <si>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</si>
  <si>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</si>
  <si>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</si>
  <si>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</si>
  <si>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</si>
  <si>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</si>
  <si>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</si>
  <si>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</si>
  <si>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</si>
  <si>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</si>
  <si>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</si>
  <si>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</si>
  <si>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</si>
  <si>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</si>
  <si>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</si>
  <si>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</si>
  <si>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</si>
  <si>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</si>
  <si>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</si>
  <si>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</si>
  <si>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</si>
  <si>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</si>
  <si>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</si>
  <si>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</si>
  <si>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</si>
  <si>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</si>
  <si>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</si>
  <si>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</si>
  <si>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</si>
  <si>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</si>
  <si>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</si>
  <si>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</si>
  <si>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</si>
  <si>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</si>
  <si>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</si>
  <si>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</si>
  <si>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</si>
  <si>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</si>
  <si>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</si>
  <si>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</si>
  <si>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</si>
  <si>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</si>
  <si>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</si>
  <si>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</si>
  <si>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</si>
  <si>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</si>
  <si>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</si>
  <si>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</si>
  <si>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</si>
  <si>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</si>
  <si>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</si>
  <si>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</si>
  <si>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</si>
  <si>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</si>
  <si>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</si>
  <si>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</si>
  <si>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</si>
  <si>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</si>
  <si>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</si>
  <si>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</si>
  <si>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</si>
  <si>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</si>
  <si>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</si>
  <si>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</si>
  <si>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</si>
  <si>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</si>
  <si>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</si>
  <si>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</si>
  <si>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</si>
  <si>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</si>
  <si>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</si>
  <si>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</si>
  <si>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</si>
  <si>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</si>
  <si>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</si>
  <si>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</si>
  <si>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</si>
  <si>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</si>
  <si>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</si>
  <si>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</si>
  <si>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</si>
  <si>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</si>
  <si>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</si>
  <si>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</si>
  <si>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</si>
  <si>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</si>
  <si>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</si>
  <si>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</si>
  <si>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</si>
  <si>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</si>
  <si>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</si>
  <si>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</si>
  <si>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</si>
  <si>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</si>
  <si>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</si>
  <si>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</si>
  <si>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</si>
  <si>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</si>
  <si>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</si>
  <si>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</si>
  <si>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</si>
  <si>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</si>
  <si>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</si>
  <si>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</si>
  <si>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</si>
  <si>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</si>
  <si>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</si>
  <si>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</si>
  <si>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</si>
  <si>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</si>
  <si>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</si>
  <si>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</si>
  <si>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</si>
  <si>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</si>
  <si>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</si>
  <si>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</si>
  <si>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</si>
  <si>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</si>
  <si>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</si>
  <si>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</si>
  <si>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</si>
  <si>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</si>
  <si>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</si>
  <si>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</si>
  <si>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</si>
  <si>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</si>
  <si>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</si>
  <si>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</si>
  <si>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</si>
  <si>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</si>
  <si>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</si>
  <si>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</si>
  <si>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</si>
  <si>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</si>
  <si>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</si>
  <si>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</si>
  <si>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</si>
  <si>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</si>
  <si>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</si>
  <si>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</si>
  <si>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</si>
  <si>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</si>
  <si>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</si>
  <si>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</si>
  <si>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</si>
  <si>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</si>
  <si>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</si>
  <si>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</si>
  <si>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</si>
  <si>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</si>
  <si>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</si>
  <si>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</si>
  <si>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</si>
  <si>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</si>
  <si>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</si>
  <si>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</si>
  <si>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</si>
  <si>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</si>
  <si>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</si>
  <si>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</si>
  <si>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</si>
  <si>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</si>
  <si>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</si>
  <si>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</si>
  <si>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</si>
  <si>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</si>
  <si>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</si>
  <si>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</si>
  <si>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</si>
  <si>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</si>
  <si>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</si>
  <si>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</si>
  <si>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</si>
  <si>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</si>
  <si>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</si>
  <si>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</si>
  <si>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</si>
  <si>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</si>
  <si>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</si>
  <si>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</si>
  <si>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</si>
  <si>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</si>
  <si>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</si>
  <si>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</si>
  <si>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</si>
  <si>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</si>
  <si>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</si>
  <si>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</si>
  <si>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</si>
  <si>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</si>
  <si>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</si>
  <si>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</si>
  <si>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</si>
  <si>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</si>
  <si>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</si>
  <si>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</si>
  <si>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</si>
  <si>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</si>
  <si>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</si>
  <si>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</si>
  <si>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</si>
  <si>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</si>
  <si>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</si>
  <si>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</si>
  <si>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</si>
  <si>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</si>
  <si>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</si>
  <si>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</si>
  <si>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</si>
  <si>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</si>
  <si>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</si>
  <si>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</si>
  <si>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</si>
  <si>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</si>
  <si>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</si>
  <si>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</si>
  <si>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</si>
  <si>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</si>
  <si>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</si>
  <si>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</si>
  <si>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</si>
  <si>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</si>
  <si>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</si>
  <si>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</si>
  <si>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</si>
  <si>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</si>
  <si>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</si>
  <si>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</si>
  <si>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</si>
  <si>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</si>
  <si>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</si>
  <si>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</si>
  <si>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</si>
  <si>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</si>
  <si>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</si>
  <si>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</si>
  <si>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</si>
  <si>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</si>
  <si>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</si>
  <si>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</si>
  <si>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</si>
  <si>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</si>
  <si>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</si>
  <si>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</si>
  <si>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</si>
  <si>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</si>
  <si>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</si>
  <si>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</si>
  <si>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</si>
  <si>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</si>
  <si>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</si>
  <si>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</si>
  <si>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</si>
  <si>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</si>
  <si>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</si>
  <si>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</si>
  <si>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</si>
  <si>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</si>
  <si>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</si>
  <si>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</si>
  <si>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</si>
  <si>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</si>
  <si>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</si>
  <si>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</si>
  <si>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</si>
  <si>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</si>
  <si>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</si>
  <si>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</si>
  <si>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</si>
  <si>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</si>
  <si>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</si>
  <si>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</si>
  <si>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</si>
  <si>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</si>
  <si>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</si>
  <si>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</si>
  <si>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</si>
  <si>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</si>
  <si>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</si>
  <si>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</si>
  <si>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</si>
  <si>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</si>
  <si>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</si>
  <si>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</si>
  <si>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</si>
  <si>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</si>
  <si>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</si>
  <si>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</si>
  <si>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</si>
  <si>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</si>
  <si>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</si>
  <si>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</si>
  <si>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</si>
  <si>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</si>
  <si>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</si>
  <si>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</si>
  <si>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</si>
  <si>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</si>
  <si>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</si>
  <si>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</si>
  <si>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</si>
  <si>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</si>
  <si>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</si>
  <si>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</si>
  <si>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</si>
  <si>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</si>
  <si>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</si>
  <si>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</si>
  <si>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</si>
  <si>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</si>
  <si>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</si>
  <si>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</si>
  <si>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</si>
  <si>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</si>
  <si>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</si>
  <si>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</si>
  <si>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</si>
  <si>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</si>
  <si>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</si>
  <si>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</si>
  <si>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</si>
  <si>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</si>
  <si>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</si>
  <si>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</si>
  <si>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</si>
  <si>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</si>
  <si>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</si>
  <si>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</si>
  <si>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</si>
  <si>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</si>
  <si>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</si>
  <si>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</si>
  <si>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</si>
  <si>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</si>
  <si>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</si>
  <si>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</si>
  <si>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</si>
  <si>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</si>
  <si>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</si>
  <si>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</si>
  <si>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</si>
  <si>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</si>
  <si>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</si>
  <si>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</si>
  <si>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</si>
  <si>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</si>
  <si>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</si>
  <si>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</si>
  <si>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</si>
  <si>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</si>
  <si>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</si>
  <si>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</si>
  <si>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</si>
  <si>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</si>
  <si>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</si>
  <si>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</si>
  <si>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</si>
  <si>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</si>
  <si>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</si>
  <si>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</si>
  <si>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</si>
  <si>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</si>
  <si>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</si>
  <si>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</si>
  <si>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</si>
  <si>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</si>
  <si>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</si>
  <si>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</si>
  <si>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</si>
  <si>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</si>
  <si>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</si>
  <si>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</si>
  <si>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</si>
  <si>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</si>
  <si>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</si>
  <si>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</si>
  <si>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</si>
  <si>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</si>
  <si>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</si>
  <si>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</si>
  <si>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</si>
  <si>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</si>
  <si>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</si>
  <si>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</si>
  <si>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</si>
  <si>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</si>
  <si>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</si>
  <si>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</si>
  <si>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</si>
  <si>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</si>
  <si>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</si>
  <si>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</si>
  <si>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</si>
  <si>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</si>
  <si>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</si>
  <si>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</si>
  <si>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</si>
  <si>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</si>
  <si>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</si>
  <si>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</si>
  <si>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</si>
  <si>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</si>
  <si>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</si>
  <si>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</si>
  <si>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</si>
  <si>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</si>
  <si>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</si>
  <si>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</si>
  <si>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</si>
  <si>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</si>
  <si>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</si>
  <si>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</si>
  <si>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</si>
  <si>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</si>
  <si>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</si>
  <si>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</si>
  <si>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</si>
  <si>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</si>
  <si>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</si>
  <si>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</si>
  <si>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</si>
  <si>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</si>
  <si>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</si>
  <si>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</si>
  <si>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</si>
  <si>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</si>
  <si>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</si>
  <si>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</si>
  <si>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</si>
  <si>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</si>
  <si>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</si>
  <si>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</si>
  <si>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</si>
  <si>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</si>
  <si>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</si>
  <si>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</si>
  <si>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</si>
  <si>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</si>
  <si>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</si>
  <si>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</si>
  <si>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</si>
  <si>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</si>
  <si>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</si>
  <si>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</si>
  <si>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</si>
  <si>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</si>
  <si>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</si>
  <si>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</si>
  <si>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</si>
  <si>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</si>
  <si>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</si>
  <si>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</si>
  <si>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</si>
  <si>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</si>
  <si>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</si>
  <si>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</si>
  <si>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</si>
  <si>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</si>
  <si>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</si>
  <si>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</si>
  <si>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</si>
  <si>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</si>
  <si>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</si>
  <si>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</si>
  <si>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</si>
  <si>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</si>
  <si>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</si>
  <si>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</si>
  <si>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</si>
  <si>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</si>
  <si>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</si>
  <si>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</si>
  <si>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</si>
  <si>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</si>
  <si>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</si>
  <si>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</si>
  <si>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</si>
  <si>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</si>
  <si>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</si>
  <si>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</si>
  <si>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</si>
  <si>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</si>
  <si>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</si>
  <si>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</si>
  <si>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</si>
  <si>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</si>
  <si>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</si>
  <si>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</si>
  <si>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</si>
  <si>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</si>
  <si>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</si>
  <si>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</si>
  <si>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</si>
  <si>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</si>
  <si>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</si>
  <si>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</si>
  <si>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</si>
  <si>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</si>
  <si>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</si>
  <si>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</si>
  <si>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</si>
  <si>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</si>
  <si>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</si>
  <si>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</si>
  <si>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</si>
  <si>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</si>
  <si>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</si>
  <si>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</si>
  <si>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</si>
  <si>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</si>
  <si>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</si>
  <si>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</si>
  <si>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</si>
  <si>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</si>
  <si>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</si>
  <si>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</si>
  <si>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</si>
  <si>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</si>
  <si>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</si>
  <si>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</si>
  <si>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</si>
  <si>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</si>
  <si>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</si>
  <si>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</si>
  <si>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</si>
  <si>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</si>
  <si>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</si>
  <si>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</si>
  <si>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</si>
  <si>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</si>
  <si>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</si>
  <si>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</si>
  <si>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</si>
  <si>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</si>
  <si>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</si>
  <si>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</si>
  <si>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</si>
  <si>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</si>
  <si>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</si>
  <si>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</si>
  <si>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</si>
  <si>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</si>
  <si>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</si>
  <si>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</si>
  <si>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</si>
  <si>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</si>
  <si>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</si>
  <si>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</si>
  <si>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</si>
  <si>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</si>
  <si>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</si>
  <si>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</si>
  <si>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</si>
  <si>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</si>
  <si>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</si>
  <si>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</si>
  <si>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</si>
  <si>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</si>
  <si>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</si>
  <si>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</si>
  <si>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</si>
  <si>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</si>
  <si>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</si>
  <si>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</si>
  <si>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</si>
  <si>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</si>
  <si>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</si>
  <si>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</si>
  <si>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</si>
  <si>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</si>
  <si>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</si>
  <si>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</si>
  <si>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</si>
  <si>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</si>
  <si>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</si>
  <si>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</si>
  <si>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</si>
  <si>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</si>
  <si>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</si>
  <si>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</si>
  <si>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</si>
  <si>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</si>
  <si>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</si>
  <si>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</si>
  <si>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</si>
  <si>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</si>
  <si>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</si>
  <si>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</si>
  <si>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</si>
  <si>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</si>
  <si>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</si>
  <si>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</si>
  <si>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</si>
  <si>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</si>
  <si>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</si>
  <si>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</si>
  <si>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</si>
  <si>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</si>
  <si>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</si>
  <si>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</si>
  <si>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</si>
  <si>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</si>
  <si>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</si>
  <si>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</si>
  <si>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</si>
  <si>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</si>
  <si>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</si>
  <si>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</si>
  <si>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</si>
  <si>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</si>
  <si>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</si>
  <si>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</si>
  <si>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</si>
  <si>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</si>
  <si>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</si>
  <si>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</si>
  <si>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</si>
  <si>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</si>
  <si>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</si>
  <si>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</si>
  <si>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</si>
  <si>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</si>
  <si>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</si>
  <si>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</si>
  <si>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</si>
  <si>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</si>
  <si>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</si>
  <si>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</si>
  <si>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</si>
  <si>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</si>
  <si>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</si>
  <si>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</si>
  <si>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</si>
  <si>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</si>
  <si>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</si>
  <si>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</si>
  <si>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</si>
  <si>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</si>
  <si>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</si>
  <si>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</si>
  <si>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</si>
  <si>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</si>
  <si>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</si>
  <si>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</si>
  <si>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</si>
  <si>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</si>
  <si>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</si>
  <si>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</si>
  <si>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</si>
  <si>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</si>
  <si>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</si>
  <si>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</si>
  <si>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</si>
  <si>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</si>
  <si>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</si>
  <si>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</si>
  <si>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</si>
  <si>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</si>
  <si>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</si>
  <si>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</si>
  <si>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</si>
  <si>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</si>
  <si>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</si>
  <si>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</si>
  <si>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</si>
  <si>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</si>
  <si>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</si>
  <si>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</si>
  <si>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</si>
  <si>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</si>
  <si>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</si>
  <si>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</si>
  <si>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</si>
  <si>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</si>
  <si>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</si>
  <si>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</si>
  <si>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</si>
  <si>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</si>
  <si>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</si>
  <si>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</si>
  <si>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</si>
  <si>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</si>
  <si>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</si>
  <si>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</si>
  <si>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</si>
  <si>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</si>
  <si>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</si>
  <si>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</si>
  <si>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</si>
  <si>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</si>
  <si>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</si>
  <si>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</si>
  <si>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</si>
  <si>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</si>
  <si>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</si>
  <si>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</si>
  <si>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</si>
  <si>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</si>
  <si>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</si>
  <si>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</si>
  <si>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</si>
  <si>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</si>
  <si>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</si>
  <si>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</si>
  <si>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</si>
  <si>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</si>
  <si>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</si>
  <si>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</si>
  <si>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</si>
  <si>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</si>
  <si>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</si>
  <si>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</si>
  <si>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</si>
  <si>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</si>
  <si>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</si>
  <si>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</si>
  <si>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</si>
  <si>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</si>
  <si>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</si>
  <si>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</si>
  <si>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</si>
  <si>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</si>
  <si>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</si>
  <si>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</si>
  <si>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</si>
  <si>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</si>
  <si>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</si>
  <si>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</si>
  <si>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</si>
  <si>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</si>
  <si>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</si>
  <si>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</si>
  <si>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</si>
  <si>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</si>
  <si>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</si>
  <si>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</si>
  <si>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</si>
  <si>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</si>
  <si>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</si>
  <si>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</si>
  <si>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</si>
  <si>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</si>
  <si>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</si>
  <si>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</si>
  <si>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</si>
  <si>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</si>
  <si>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</si>
  <si>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</si>
  <si>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</si>
  <si>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</si>
  <si>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</si>
  <si>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</si>
  <si>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</si>
  <si>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</si>
  <si>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</si>
  <si>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</si>
  <si>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</si>
  <si>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</si>
  <si>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</si>
  <si>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</si>
  <si>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</si>
  <si>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</si>
  <si>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</si>
  <si>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</si>
  <si>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</si>
  <si>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</si>
  <si>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</si>
  <si>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</si>
  <si>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</si>
  <si>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</si>
  <si>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</si>
  <si>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</si>
  <si>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</si>
  <si>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</si>
  <si>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</si>
  <si>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</si>
  <si>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</si>
  <si>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</si>
  <si>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</si>
  <si>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</si>
  <si>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</si>
  <si>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</si>
  <si>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</si>
  <si>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</si>
  <si>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</si>
  <si>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</si>
  <si>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</si>
  <si>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</si>
  <si>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</si>
  <si>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</si>
  <si>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</si>
  <si>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</si>
  <si>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</si>
  <si>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</si>
  <si>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</si>
  <si>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</si>
  <si>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</si>
  <si>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</si>
  <si>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</si>
  <si>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</si>
  <si>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</si>
  <si>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</si>
  <si>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</si>
  <si>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</si>
  <si>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</si>
  <si>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</si>
  <si>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</si>
  <si>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</si>
  <si>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</si>
  <si>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</si>
  <si>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</si>
  <si>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</si>
  <si>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</si>
  <si>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</si>
  <si>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</si>
  <si>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</si>
  <si>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NAZWA HANDLOWA 2019/20</t>
  </si>
  <si>
    <t>Wielkość opakowania</t>
  </si>
  <si>
    <t>NKO / SBN</t>
  </si>
  <si>
    <t>razem GNS</t>
  </si>
  <si>
    <t xml:space="preserve">CENA NETTO </t>
  </si>
  <si>
    <t>ACETIC ACID</t>
  </si>
  <si>
    <t>ACARD</t>
  </si>
  <si>
    <t>AFLIBERCEPT</t>
  </si>
  <si>
    <t>EYLEA</t>
  </si>
  <si>
    <t xml:space="preserve">INJ. </t>
  </si>
  <si>
    <t xml:space="preserve">0,004 G/ 0,1 ML --&gt; 0,002 G/ 0,05 ML </t>
  </si>
  <si>
    <t xml:space="preserve">1 FIOLKA </t>
  </si>
  <si>
    <t xml:space="preserve">AUGUMENTIN </t>
  </si>
  <si>
    <t xml:space="preserve">GAMMA ANTY-D 150   </t>
  </si>
  <si>
    <t>0,15 MG / 1 ML = 750 J.M.</t>
  </si>
  <si>
    <t xml:space="preserve">GAMMA ANTY-D 50   </t>
  </si>
  <si>
    <t>0,05 MG / 1 ML = 250 J.M.</t>
  </si>
  <si>
    <t>ARIPILEK</t>
  </si>
  <si>
    <t>100 MG/ML - 5 ML</t>
  </si>
  <si>
    <t>VITAMINUM C TEVA</t>
  </si>
  <si>
    <t>ATROX</t>
  </si>
  <si>
    <t>ATORVASTATIN BLUEFISH AB</t>
  </si>
  <si>
    <t>ATOSIBAN SUN</t>
  </si>
  <si>
    <t>37,5 MG / 5 ML</t>
  </si>
  <si>
    <t>6,75 MG</t>
  </si>
  <si>
    <t>100</t>
  </si>
  <si>
    <t>BETAHISTYNA BLUEFISH</t>
  </si>
  <si>
    <t>TUBKA</t>
  </si>
  <si>
    <t>BIMATOPROST + TIMOLOL</t>
  </si>
  <si>
    <t>GANFORT</t>
  </si>
  <si>
    <t>0,3 MG + 5 MG</t>
  </si>
  <si>
    <t>1 BUTELKA 3 ML</t>
  </si>
  <si>
    <t>Bisoprololi fumaras, Perindoprilum arginin</t>
  </si>
  <si>
    <t>PRESTILOL</t>
  </si>
  <si>
    <t>TABL</t>
  </si>
  <si>
    <t>5mg/10mg</t>
  </si>
  <si>
    <t>5mg/5mg</t>
  </si>
  <si>
    <t>BRIMONIDINE TARTATE</t>
  </si>
  <si>
    <t>ALPHAGAN</t>
  </si>
  <si>
    <t>2 MG / ML</t>
  </si>
  <si>
    <t>0,005 G / 1 ML</t>
  </si>
  <si>
    <t xml:space="preserve">CALCIUM CHLORATUM WZF 6,7% </t>
  </si>
  <si>
    <t>0,67 G/10 ML = 0,183 G WAPNIA</t>
  </si>
  <si>
    <t>CANDESARTAN GENOPTIM</t>
  </si>
  <si>
    <t>CARBO VP WĘGIEL AKTYWOWANY</t>
  </si>
  <si>
    <t>CARVEDILOL ORION</t>
  </si>
  <si>
    <t>CARVEDILOL GENOPTIM</t>
  </si>
  <si>
    <t>CEFEPIME</t>
  </si>
  <si>
    <t>CEFTAZIDIME KABI</t>
  </si>
  <si>
    <t>ZINNAT</t>
  </si>
  <si>
    <t>CETIRIZINE GENOPTIM</t>
  </si>
  <si>
    <t xml:space="preserve"> TUBKA</t>
  </si>
  <si>
    <t>CHLORPROTHIXEN ZENTIVA</t>
  </si>
  <si>
    <t>CILOSTAZOL</t>
  </si>
  <si>
    <t>DECILOSAL</t>
  </si>
  <si>
    <t>CITICOLINE</t>
  </si>
  <si>
    <t xml:space="preserve">PROAXON   </t>
  </si>
  <si>
    <t>1 G / 10 ML</t>
  </si>
  <si>
    <t>CLIOQUINOL + FLUMETASONE</t>
  </si>
  <si>
    <t>PANTHENOL PIANKA</t>
  </si>
  <si>
    <t>DICLOBERL</t>
  </si>
  <si>
    <t>DICLOFENACUM FASTUM</t>
  </si>
  <si>
    <t>1 % 100 G</t>
  </si>
  <si>
    <t>DICLOFENACUM</t>
  </si>
  <si>
    <t>DICLODUO</t>
  </si>
  <si>
    <t>75 mg</t>
  </si>
  <si>
    <t xml:space="preserve">CERVIDIL   </t>
  </si>
  <si>
    <t>PRZYRZĄD</t>
  </si>
  <si>
    <t>5 SYSTEMÓW DOPOCHWOWYCH</t>
  </si>
  <si>
    <t>DONEPESTAN</t>
  </si>
  <si>
    <t>DOXAZOSIN GENOPTIM</t>
  </si>
  <si>
    <t>EMPAGLIFLOZIN</t>
  </si>
  <si>
    <t>ESCITALOPRAM GENOPTIM</t>
  </si>
  <si>
    <t>DEPRALIN ODT</t>
  </si>
  <si>
    <t>MESOPRAL</t>
  </si>
  <si>
    <t xml:space="preserve"> BUTELKA</t>
  </si>
  <si>
    <t>0,02 G / 10ML</t>
  </si>
  <si>
    <t>COLTOWAN</t>
  </si>
  <si>
    <t>FENTA MX 50</t>
  </si>
  <si>
    <t>FENTA MX 100</t>
  </si>
  <si>
    <t>FENTA MX 25</t>
  </si>
  <si>
    <t>ZARZIO</t>
  </si>
  <si>
    <t>FLUCONAZOLE GENOPTIM</t>
  </si>
  <si>
    <t>FLUMAZENIL PHARMASELECT</t>
  </si>
  <si>
    <t>FLUNARIZINE</t>
  </si>
  <si>
    <t>FLURANIZINUM</t>
  </si>
  <si>
    <t>FLUOKSETYNA EGIS</t>
  </si>
  <si>
    <t>FORMALDEHYD</t>
  </si>
  <si>
    <t>5 L</t>
  </si>
  <si>
    <t>FORAMED</t>
  </si>
  <si>
    <t>UROMASTE / MONURAL</t>
  </si>
  <si>
    <t>FURAGINA APTEO MED.</t>
  </si>
  <si>
    <t>FUROSEMIDUM POLPHARMA</t>
  </si>
  <si>
    <t>HYALURONIC ACID</t>
  </si>
  <si>
    <t>EYEFILL M.B.</t>
  </si>
  <si>
    <t>1.8%/0,55 ML</t>
  </si>
  <si>
    <t>2 AMPUŁKOSTRZYKAWKI 0,55 + 0,8 ML</t>
  </si>
  <si>
    <t>EYEFILL C.</t>
  </si>
  <si>
    <t>1,4%/1 ML</t>
  </si>
  <si>
    <t>HYDROCHLOROTHIAZIDE ORION</t>
  </si>
  <si>
    <t>HYDROCORTISONE ACETATE + OXYTETRACYCLINE HYDROCHLORIDE + POLYMYXIN B SULPHATE</t>
  </si>
  <si>
    <t xml:space="preserve">ATECORTIN   </t>
  </si>
  <si>
    <t>IBANDRONIC ACID</t>
  </si>
  <si>
    <t>OSAGRAND</t>
  </si>
  <si>
    <t>3 MG / 1 ML</t>
  </si>
  <si>
    <t>IBUPROFEN HASCO</t>
  </si>
  <si>
    <t>MIG DLA DZIECI</t>
  </si>
  <si>
    <t>MIG DLA DZIECI FORTE</t>
  </si>
  <si>
    <t>2,5 G/ 50 ML</t>
  </si>
  <si>
    <t xml:space="preserve">IMIPENEMUM + CILASTATINUM </t>
  </si>
  <si>
    <t>IMIPENEM + CYLASTATYNA RANBAXY</t>
  </si>
  <si>
    <t>0,5G + 0,5 G x1 Fiol. 30 ML</t>
  </si>
  <si>
    <t>IODIDE SODIUM</t>
  </si>
  <si>
    <t>3% 800 G</t>
  </si>
  <si>
    <t>EFFOX</t>
  </si>
  <si>
    <t>Lactobacillus rhamnosus, Lactobacillus hel</t>
  </si>
  <si>
    <t>VERPIN</t>
  </si>
  <si>
    <t>LEVOFLOXACIN SANDOZ</t>
  </si>
  <si>
    <t>LEVOSIMENDAN</t>
  </si>
  <si>
    <t>SIMDAX</t>
  </si>
  <si>
    <t>0,0125 G / 5 ML</t>
  </si>
  <si>
    <t>38 G</t>
  </si>
  <si>
    <t>LINI OLEUM VIRGINALE</t>
  </si>
  <si>
    <t>krem</t>
  </si>
  <si>
    <t xml:space="preserve">20%  z kwasem borowym 3% </t>
  </si>
  <si>
    <t>100 g</t>
  </si>
  <si>
    <t>LORATADYNA GALENA</t>
  </si>
  <si>
    <t>LOSARTAN GENOPTIM</t>
  </si>
  <si>
    <t>PROSZEK - PŁYN</t>
  </si>
  <si>
    <t>4 SASZETKI</t>
  </si>
  <si>
    <t>NABLERAN</t>
  </si>
  <si>
    <t xml:space="preserve">MEROPENEM </t>
  </si>
  <si>
    <t>MEROPENEM NORIDEM</t>
  </si>
  <si>
    <t>METAMIZOLE KLACEKS</t>
  </si>
  <si>
    <t>SIOFOR 1000</t>
  </si>
  <si>
    <t>SIOFOR 850</t>
  </si>
  <si>
    <t>METFORMIN BLUEFISH</t>
  </si>
  <si>
    <t>Metformini hydrochloridum</t>
  </si>
  <si>
    <t>Glucophage XR</t>
  </si>
  <si>
    <t>500 mg</t>
  </si>
  <si>
    <t>METHOTREXAT</t>
  </si>
  <si>
    <t>1 % WODNY ROZTWÓR FIOLETU GENCJANOWEGO</t>
  </si>
  <si>
    <t>METRONIDAZOL 0,5 % FRESENIUS</t>
  </si>
  <si>
    <t>40 FLAKONW</t>
  </si>
  <si>
    <t>0,02 G / 1ML</t>
  </si>
  <si>
    <t>MOXIFLOXACINUM</t>
  </si>
  <si>
    <t>VIGAMOX</t>
  </si>
  <si>
    <t>5mg/ml</t>
  </si>
  <si>
    <t>MOXINEA</t>
  </si>
  <si>
    <t>400 mg</t>
  </si>
  <si>
    <t>47500 J.M./5 ML</t>
  </si>
  <si>
    <t>ONDANSETRON BLUEFISH</t>
  </si>
  <si>
    <t>ONDANSETRON ACCORD</t>
  </si>
  <si>
    <t>HEPA-MERZ 3000</t>
  </si>
  <si>
    <t>ORNITHINE ASPARTAS</t>
  </si>
  <si>
    <t>HepaDr</t>
  </si>
  <si>
    <t>RELTEBON</t>
  </si>
  <si>
    <t>OZYMETAZOLINE HYDROCHLORIDE</t>
  </si>
  <si>
    <t>NASIVIN KIDS</t>
  </si>
  <si>
    <t>0,25 MG / ML</t>
  </si>
  <si>
    <t>PALIPERIDONE</t>
  </si>
  <si>
    <t>XEPLION</t>
  </si>
  <si>
    <t>75 MG</t>
  </si>
  <si>
    <t>1 AMPUŁKOSTRZYKAWKA + 2 IGŁY</t>
  </si>
  <si>
    <t>100 MG</t>
  </si>
  <si>
    <t>150 MG</t>
  </si>
  <si>
    <t>PANCURONIUM JELFA</t>
  </si>
  <si>
    <t>PANTOPRAZOLE BLUEFISH</t>
  </si>
  <si>
    <t>PARACETAMOL BBRAUN</t>
  </si>
  <si>
    <t>PARACETAMOL AFLOFARM</t>
  </si>
  <si>
    <t>ZAWIESINA / SYROP</t>
  </si>
  <si>
    <t>PARACETAMOL FEMINA</t>
  </si>
  <si>
    <t>PARACETAMOL ACCORD</t>
  </si>
  <si>
    <t>PARICALCITOL FRESENIUS</t>
  </si>
  <si>
    <t>PENTAZOCINUM WZF</t>
  </si>
  <si>
    <t>LUMINALUM UNIA</t>
  </si>
  <si>
    <t>REC. PHENOBARBITALUM NATR.</t>
  </si>
  <si>
    <t>OSPEN 1500</t>
  </si>
  <si>
    <t>PHENOXYMETHYLPENICILLIN, BENZATHINE</t>
  </si>
  <si>
    <t xml:space="preserve">EPANUTIN </t>
  </si>
  <si>
    <t>PILOCARPINUM WZF</t>
  </si>
  <si>
    <t>1 TABLETKA + ROZP. 15 ML</t>
  </si>
  <si>
    <t>PIRIBEDILUM</t>
  </si>
  <si>
    <t>PRONORAN</t>
  </si>
  <si>
    <t>TABL. POWL. 0,05 G</t>
  </si>
  <si>
    <t xml:space="preserve">KALIUM CHLORATUM </t>
  </si>
  <si>
    <t>15 % 1,5 G/10 ML</t>
  </si>
  <si>
    <t>15% 3 G / 20 ML</t>
  </si>
  <si>
    <t>PROMAZINE HASCO</t>
  </si>
  <si>
    <t>PROPOFOL 1% MCT/LCT FRESENIUS</t>
  </si>
  <si>
    <t>ALCRENO</t>
  </si>
  <si>
    <t xml:space="preserve">AXTIL </t>
  </si>
  <si>
    <t>RIFAMPICINUM</t>
  </si>
  <si>
    <t>RIFAMPICYNY</t>
  </si>
  <si>
    <t>ROCURONII BROMIDUM</t>
  </si>
  <si>
    <t>ROCURONIUM KABI</t>
  </si>
  <si>
    <t>SALICYLIC ACID + BETAMETHAZONE DIPRIOPONATE</t>
  </si>
  <si>
    <t xml:space="preserve">BEDICORT SALIC   </t>
  </si>
  <si>
    <t xml:space="preserve">MAŚĆ </t>
  </si>
  <si>
    <t>30 + 0,5 MG / 1 G</t>
  </si>
  <si>
    <t xml:space="preserve">TAUROLOCK HEP 500   </t>
  </si>
  <si>
    <t xml:space="preserve">TAUROLOCK U 25000   </t>
  </si>
  <si>
    <t xml:space="preserve">VESSEL DUE F  </t>
  </si>
  <si>
    <t>600 J. LS /2 ML</t>
  </si>
  <si>
    <t>TAMOXIFEN</t>
  </si>
  <si>
    <t xml:space="preserve">TAMOXIFEN - EBEWE </t>
  </si>
  <si>
    <t>TERIFLUNOMIDE</t>
  </si>
  <si>
    <t>AUBAGIO</t>
  </si>
  <si>
    <t>0,014 G</t>
  </si>
  <si>
    <t>VITAMINE B1 STEROP</t>
  </si>
  <si>
    <t>TICAGRELOR</t>
  </si>
  <si>
    <t>TOBRAMYCINUM, DEXAMETHASONUM</t>
  </si>
  <si>
    <t>MYBRACIN</t>
  </si>
  <si>
    <t>(3mg+1mg)/ml   5 ml</t>
  </si>
  <si>
    <t xml:space="preserve">TOBROSOPT DEX 0,3 % </t>
  </si>
  <si>
    <t>3 mg/1ml - 5 ml</t>
  </si>
  <si>
    <t>TRAVOPROST + TIMOLOL</t>
  </si>
  <si>
    <t>DUOTRAV</t>
  </si>
  <si>
    <t>UMECLIDINIUM BROMIDE</t>
  </si>
  <si>
    <t>INCRUSE ELLIPTA</t>
  </si>
  <si>
    <t>0,055 MG</t>
  </si>
  <si>
    <t>1 INHALATOR - 30 DAWEK</t>
  </si>
  <si>
    <t>0,025 G / 5 ML</t>
  </si>
  <si>
    <t>0,1 G / 20 ML</t>
  </si>
  <si>
    <t>0,05 G/ 1 ML</t>
  </si>
  <si>
    <t xml:space="preserve">ZOLEDRONIC ACID </t>
  </si>
  <si>
    <t>ZOMIKOS</t>
  </si>
  <si>
    <t>0,004 G / 5 ML</t>
  </si>
  <si>
    <t>NASEN</t>
  </si>
  <si>
    <t xml:space="preserve">CLOPIXOL ACUPHASE   </t>
  </si>
  <si>
    <t>0,05 G / 1 ML</t>
  </si>
  <si>
    <t>6% 100 ML</t>
  </si>
  <si>
    <t>ICEMIX - SZTUCZNY LÓD</t>
  </si>
  <si>
    <t>PARAFFINUM LIQUIDUM</t>
  </si>
  <si>
    <t>SZCZEPIONKA  DUROWO-TĘŻCOWA</t>
  </si>
  <si>
    <t>1000 ML</t>
  </si>
  <si>
    <t xml:space="preserve"> 0, 15% 30 ML</t>
  </si>
  <si>
    <t>20 MG / ML</t>
  </si>
  <si>
    <t>ELMEX - ŻEL DO ZĘBÓW</t>
  </si>
  <si>
    <t>1,25 % FLUORU 215 G</t>
  </si>
  <si>
    <t>215 G</t>
  </si>
  <si>
    <t>SENI CARE - KREM OCHRONNY Z ARGININĄ</t>
  </si>
  <si>
    <t>BERIPLEX P/N 500</t>
  </si>
  <si>
    <t xml:space="preserve"> 1 SZTUKA</t>
  </si>
  <si>
    <t xml:space="preserve">ACTIFEROL FE FORTE   </t>
  </si>
  <si>
    <t>MOVIPREP</t>
  </si>
  <si>
    <t>PROSZEK / PŁYN</t>
  </si>
  <si>
    <t>1 ZESTAW 2 TOREBKI</t>
  </si>
  <si>
    <t>KELADERM Z LAKTOFERYNĄ</t>
  </si>
  <si>
    <t xml:space="preserve">ASARIS </t>
  </si>
  <si>
    <t>500 MCG + 50 MCG</t>
  </si>
  <si>
    <t xml:space="preserve">YANIMO RESPIMAT   </t>
  </si>
  <si>
    <t>1 WKŁAD 30 DAWEK + INHALATOR = 60 INHALACJI</t>
  </si>
  <si>
    <t>IRUXOL MONO</t>
  </si>
  <si>
    <t>DEXADENT</t>
  </si>
  <si>
    <t xml:space="preserve">5 G </t>
  </si>
  <si>
    <t>COMBIGAN</t>
  </si>
  <si>
    <t>2 MG + 5 MG</t>
  </si>
  <si>
    <t>TRAVOPROST GENOPTIM</t>
  </si>
  <si>
    <t>40 MCG / ML</t>
  </si>
  <si>
    <t>VAGOTHYL</t>
  </si>
  <si>
    <t>PŁYN DO STOS. ZWENĘTRZ.</t>
  </si>
  <si>
    <t xml:space="preserve">DIAZEPAM </t>
  </si>
  <si>
    <t>0,4 MG / ML - ( 2 MG / 5 ML)</t>
  </si>
  <si>
    <t>CITOTROP</t>
  </si>
  <si>
    <t xml:space="preserve">ARIPIPRAZOLE ACCORD   </t>
  </si>
  <si>
    <t>CANDESARTAN + HYDROCHLOROTIAZYD</t>
  </si>
  <si>
    <t>KARBCOMBI</t>
  </si>
  <si>
    <t>16 MG + 12,5 MG</t>
  </si>
  <si>
    <t>ZENMEM</t>
  </si>
  <si>
    <t>APAP DLA DZIECI FORTE</t>
  </si>
  <si>
    <t>40 MG/ ML</t>
  </si>
  <si>
    <t>85 ML</t>
  </si>
  <si>
    <t>DAFURAG</t>
  </si>
  <si>
    <t>ZAWIESINA DOUSTNA</t>
  </si>
  <si>
    <t>10 MG / ML</t>
  </si>
  <si>
    <t>APROKAM</t>
  </si>
  <si>
    <t>TRIVERAM</t>
  </si>
  <si>
    <t>10 MG + 5 MG + 5 MG</t>
  </si>
  <si>
    <t>SINUPRED</t>
  </si>
  <si>
    <t>50 DRAŻETEK</t>
  </si>
  <si>
    <t>FENTANYL ACTAVIS</t>
  </si>
  <si>
    <t>0,075 MG/1H = 0,0018 G/24 H</t>
  </si>
  <si>
    <t>VELLOFENT</t>
  </si>
  <si>
    <t>0,267 MG</t>
  </si>
  <si>
    <t>INSTANYL</t>
  </si>
  <si>
    <t>20 DAWEK = 2,9 ML</t>
  </si>
  <si>
    <t>0,133 MG</t>
  </si>
  <si>
    <t>0,8 MG</t>
  </si>
  <si>
    <t>0,533 MG</t>
  </si>
  <si>
    <t>0,067 MG</t>
  </si>
  <si>
    <t>40 DAWEK = 5 ML</t>
  </si>
  <si>
    <t>3G</t>
  </si>
  <si>
    <t>MYTELASE</t>
  </si>
  <si>
    <t>TIOKOLCHIKOZYD</t>
  </si>
  <si>
    <t>TIOCOLIS</t>
  </si>
  <si>
    <t>8 MG</t>
  </si>
  <si>
    <t>CINNARIZINE + DIMENHYDRAMINE</t>
  </si>
  <si>
    <t>ARTIGO</t>
  </si>
  <si>
    <t>20 MG + 40 MG</t>
  </si>
  <si>
    <t>50 MG / ML</t>
  </si>
  <si>
    <t>20 MG / 2 ML</t>
  </si>
  <si>
    <t>INSULINA RYZODEG</t>
  </si>
  <si>
    <t>5 SZTUK</t>
  </si>
  <si>
    <t>INSULINA TRESIBA FLEXTOUCH</t>
  </si>
  <si>
    <t>INSULINA LIPROLOG</t>
  </si>
  <si>
    <t>KALII CHLORIDUM</t>
  </si>
  <si>
    <t>KALDYUM</t>
  </si>
  <si>
    <t>600 MG K</t>
  </si>
  <si>
    <t>OSELAMIVIR</t>
  </si>
  <si>
    <t>EBIFLUMIN</t>
  </si>
  <si>
    <t>30 MG</t>
  </si>
  <si>
    <t>45 MG</t>
  </si>
  <si>
    <t>STREPTOKINASUM + STREPTODORNASUM</t>
  </si>
  <si>
    <t>DISTREPTAZA</t>
  </si>
  <si>
    <t>1500 J.M + 1250 J.M</t>
  </si>
  <si>
    <t>PRASUGREL</t>
  </si>
  <si>
    <t>BEWIM</t>
  </si>
  <si>
    <t>UROKINASE</t>
  </si>
  <si>
    <t>250.000 J.M</t>
  </si>
  <si>
    <t>RANISILVER</t>
  </si>
  <si>
    <t>CLOPIXOL DEPOT</t>
  </si>
  <si>
    <t>200 MG / ML</t>
  </si>
  <si>
    <t>25 MG</t>
  </si>
  <si>
    <t>OLANZAPINA</t>
  </si>
  <si>
    <t>ZYPADHERA</t>
  </si>
  <si>
    <t>210 MG</t>
  </si>
  <si>
    <t>300 MG</t>
  </si>
  <si>
    <t>405 MG</t>
  </si>
  <si>
    <t>ARYPIPRAZOL</t>
  </si>
  <si>
    <t>ABILIFY MAINTENA</t>
  </si>
  <si>
    <t>400 MG</t>
  </si>
  <si>
    <t>CASPOFUNGINUM</t>
  </si>
  <si>
    <t>CASPOFUNGIN</t>
  </si>
  <si>
    <t>DEXOR</t>
  </si>
  <si>
    <t>0,4 MG / 4 ML</t>
  </si>
  <si>
    <t>ITRACONAZOLUM</t>
  </si>
  <si>
    <t>ITROMYX</t>
  </si>
  <si>
    <t>SPONGOSTAN STANDARD</t>
  </si>
  <si>
    <t>7 CM x 5 CM X 1 CM</t>
  </si>
  <si>
    <t>PERFLUORDECALINE</t>
  </si>
  <si>
    <t>DEKALINA</t>
  </si>
  <si>
    <t>7 ML</t>
  </si>
  <si>
    <t>ROZTWÓR TRYPANU</t>
  </si>
  <si>
    <t>AUROBLUE , BIOBLUE</t>
  </si>
  <si>
    <t>1 ML</t>
  </si>
  <si>
    <t>OLEJ SILIKONOWY</t>
  </si>
  <si>
    <t>PASKI FLUORESCEINOWE</t>
  </si>
  <si>
    <t>PASKI</t>
  </si>
  <si>
    <t>GAZ OKULISTYCZNY</t>
  </si>
  <si>
    <t>SF6</t>
  </si>
  <si>
    <t>C3F8</t>
  </si>
  <si>
    <t xml:space="preserve">MEDIDERM </t>
  </si>
  <si>
    <t>Z POMPKĄ</t>
  </si>
  <si>
    <t>XENNA EXTRA COMFORT</t>
  </si>
  <si>
    <t>TABL. DOJELITOWE.</t>
  </si>
  <si>
    <t>45 TABLETEK</t>
  </si>
  <si>
    <t>0,1 % 15 G</t>
  </si>
  <si>
    <t>IZOMALTOZYD</t>
  </si>
  <si>
    <t>MONOVER</t>
  </si>
  <si>
    <t>ROZTW. DO WSTRZYKIWAŃ</t>
  </si>
  <si>
    <t>LAKRIPOS</t>
  </si>
  <si>
    <t>2 MG/G</t>
  </si>
  <si>
    <t>RECUGEL</t>
  </si>
  <si>
    <t>ACIDUM LIPOICUM</t>
  </si>
  <si>
    <t>THIOGAMMA TURBOSET</t>
  </si>
  <si>
    <t>600 MG / 50 ML</t>
  </si>
  <si>
    <t>DEKSLANZOPRAZOL</t>
  </si>
  <si>
    <t>DEXILANT</t>
  </si>
  <si>
    <t>60 MG</t>
  </si>
  <si>
    <t>GLIKWIDON</t>
  </si>
  <si>
    <t>GLURENOM</t>
  </si>
  <si>
    <t>CEFAZOLINUM</t>
  </si>
  <si>
    <t>PROSZEK DO WSTRZYKIWAŃ I INFUZJI</t>
  </si>
  <si>
    <t>MOLICARE SKIN HARTMAN</t>
  </si>
  <si>
    <t>ŻEL DO MASAŻU</t>
  </si>
  <si>
    <t>SZAMPON</t>
  </si>
  <si>
    <t>PROTEKTOR ODNOWY SKÓRY Z AMINOKWASAMI</t>
  </si>
  <si>
    <t>OLIWKA Z PANTHENOLEM SPRAY</t>
  </si>
  <si>
    <t>1359.</t>
  </si>
  <si>
    <t>400 MG 100 ML</t>
  </si>
  <si>
    <t xml:space="preserve">100 ML </t>
  </si>
  <si>
    <t>1360.</t>
  </si>
  <si>
    <t>1361.</t>
  </si>
  <si>
    <t>RISPOLEPT CONSTA</t>
  </si>
  <si>
    <t>1 FIOLKA + STRZYKAWKA + URZĄDZ. + IGŁA</t>
  </si>
  <si>
    <t>1362.</t>
  </si>
  <si>
    <t>1363.</t>
  </si>
  <si>
    <t>1364.</t>
  </si>
  <si>
    <t>GAMMAGARD S/D</t>
  </si>
  <si>
    <t>5G</t>
  </si>
  <si>
    <t>1365.</t>
  </si>
  <si>
    <t>OSOM STREP A TEST</t>
  </si>
  <si>
    <t>20 TESTÓW</t>
  </si>
  <si>
    <t>1366.</t>
  </si>
  <si>
    <t xml:space="preserve">AVAXIM </t>
  </si>
  <si>
    <t>160 J.A./0,5 ML</t>
  </si>
  <si>
    <t>1367.</t>
  </si>
  <si>
    <t>GLUX 30% WODNY ROZTWÓR</t>
  </si>
  <si>
    <t>0,7 ML</t>
  </si>
  <si>
    <t>1368.</t>
  </si>
  <si>
    <t>INFLUENZA A U.B TEST</t>
  </si>
  <si>
    <t>30 TESTÓW</t>
  </si>
  <si>
    <t>1369.</t>
  </si>
  <si>
    <t>ENTEROBIOTIC</t>
  </si>
  <si>
    <t>1370.</t>
  </si>
  <si>
    <t>METYLOPREDNIZOLON</t>
  </si>
  <si>
    <t>1371.</t>
  </si>
  <si>
    <t>AZITROLEK</t>
  </si>
  <si>
    <t>0,2 G / 5 ML</t>
  </si>
  <si>
    <t>30 ML = 24,8 G</t>
  </si>
  <si>
    <t>1372.</t>
  </si>
  <si>
    <t xml:space="preserve"> DICOPEG JUNIOR </t>
  </si>
  <si>
    <t xml:space="preserve"> 5G</t>
  </si>
  <si>
    <t>14 SASZETEK</t>
  </si>
  <si>
    <t>1373.</t>
  </si>
  <si>
    <t>EMOLIUM ZMIĘKSZAJĄCY ŻEL NA CIEMNENIUCHĘ</t>
  </si>
  <si>
    <t>1374.</t>
  </si>
  <si>
    <t>ERGOTAMINE</t>
  </si>
  <si>
    <t>ERGOTAMINE FILOFARM</t>
  </si>
  <si>
    <t>DRAŻ</t>
  </si>
  <si>
    <t xml:space="preserve">20 DRAŻETEK </t>
  </si>
  <si>
    <t>1375.</t>
  </si>
  <si>
    <t>MOLICARE SKIN SKINTEGRITY - CLEANSING FOAM</t>
  </si>
  <si>
    <t>PIANKA</t>
  </si>
  <si>
    <t>1376.</t>
  </si>
  <si>
    <t>PAMIDRONIC ACID</t>
  </si>
  <si>
    <t>PAMIFOS-90</t>
  </si>
  <si>
    <t>0,09G</t>
  </si>
  <si>
    <t>1377.</t>
  </si>
  <si>
    <t>PYRAZINAMIDE</t>
  </si>
  <si>
    <t>PYRAZINAMID FARMAPOL</t>
  </si>
  <si>
    <t>250 TABLETEK</t>
  </si>
  <si>
    <t>1378.</t>
  </si>
  <si>
    <t>SYMTIVER</t>
  </si>
  <si>
    <t>1379.</t>
  </si>
  <si>
    <t>SYSTEN 50 SYSTEM TRANSDERMALNY</t>
  </si>
  <si>
    <t>0,05 MG / 24 H</t>
  </si>
  <si>
    <t>6 PLASTRÓW</t>
  </si>
  <si>
    <t>1380.</t>
  </si>
  <si>
    <t>0,25 G / 5 ML</t>
  </si>
  <si>
    <t>1381.</t>
  </si>
  <si>
    <t>1382.</t>
  </si>
  <si>
    <t>PROVIVE</t>
  </si>
  <si>
    <t>10 MG/ ML</t>
  </si>
  <si>
    <t>5 FIOLEK 20 ML</t>
  </si>
  <si>
    <t>1383.</t>
  </si>
  <si>
    <t>POLHUMIN MIX-5</t>
  </si>
  <si>
    <t>1384.</t>
  </si>
  <si>
    <t>TETANUS GAMMA</t>
  </si>
  <si>
    <t>250 J.M / ML</t>
  </si>
  <si>
    <t>1385.</t>
  </si>
  <si>
    <t>CLODRONIC ACID</t>
  </si>
  <si>
    <t>BONEFOS</t>
  </si>
  <si>
    <t>1386.</t>
  </si>
  <si>
    <t>BRAUNOL</t>
  </si>
  <si>
    <t>1387.</t>
  </si>
  <si>
    <t>VIGANTOLETTEN MAX</t>
  </si>
  <si>
    <t>2000 J.M. = 0,05 MG</t>
  </si>
  <si>
    <t>1388.</t>
  </si>
  <si>
    <t>SOLCOSERYL - pasta do stosowania w jamie ustnej</t>
  </si>
  <si>
    <t>1389.</t>
  </si>
  <si>
    <t>CONCOR COR</t>
  </si>
  <si>
    <t>TABL. O PRZEDŁ. DZIAŁANIU</t>
  </si>
  <si>
    <t>2,5 MG</t>
  </si>
  <si>
    <t>28 TABL</t>
  </si>
  <si>
    <t>1390.</t>
  </si>
  <si>
    <t>5 MG</t>
  </si>
  <si>
    <t>1391.</t>
  </si>
  <si>
    <t>1,255 MG</t>
  </si>
  <si>
    <t>1392.</t>
  </si>
  <si>
    <t>BUSPIRONE</t>
  </si>
  <si>
    <t>SPAMILAN</t>
  </si>
  <si>
    <t>1393.</t>
  </si>
  <si>
    <t>1394.</t>
  </si>
  <si>
    <t>TRAJENTA</t>
  </si>
  <si>
    <t>1395.</t>
  </si>
  <si>
    <t>1396.</t>
  </si>
  <si>
    <t>TAKROLIMUS</t>
  </si>
  <si>
    <t>ADVAGRAF</t>
  </si>
  <si>
    <t>1397.</t>
  </si>
  <si>
    <t>EKTOINA + KWAS HIALURONOWY</t>
  </si>
  <si>
    <t>EKTIN</t>
  </si>
  <si>
    <t>1398.</t>
  </si>
  <si>
    <t>LANZOPRAZOL</t>
  </si>
  <si>
    <t>LANZUL</t>
  </si>
  <si>
    <t>1399.</t>
  </si>
  <si>
    <t>METIBLO</t>
  </si>
  <si>
    <t>0,01 G / 1 ML</t>
  </si>
  <si>
    <t>1400.</t>
  </si>
  <si>
    <t>PLUSCARD</t>
  </si>
  <si>
    <t>0,1 G + 0,04 G</t>
  </si>
  <si>
    <t>1401.</t>
  </si>
  <si>
    <t>MOMETAZOL</t>
  </si>
  <si>
    <t>PRONASAL</t>
  </si>
  <si>
    <t>0,05 MG W DAWCE</t>
  </si>
  <si>
    <t>140 DAWEK</t>
  </si>
  <si>
    <t>1402.</t>
  </si>
  <si>
    <t>FAMOTYDYNA</t>
  </si>
  <si>
    <t>QUAMATEL</t>
  </si>
  <si>
    <t>1403.</t>
  </si>
  <si>
    <t>RAMIZEK COMBI</t>
  </si>
  <si>
    <t>1404.</t>
  </si>
  <si>
    <t>FLUCYTOZYNA</t>
  </si>
  <si>
    <t>ANCOTIL</t>
  </si>
  <si>
    <t>1% 250 ML</t>
  </si>
  <si>
    <t>5 BUTELEK</t>
  </si>
  <si>
    <t>1405.</t>
  </si>
  <si>
    <t>CEFIKSYM</t>
  </si>
  <si>
    <t>CETIX</t>
  </si>
  <si>
    <t>7 TABLETEK</t>
  </si>
  <si>
    <t>1406.</t>
  </si>
  <si>
    <t>ALFUZOSYNA</t>
  </si>
  <si>
    <t>DALFAZ UNO</t>
  </si>
  <si>
    <t>1407.</t>
  </si>
  <si>
    <t>SAKUBITRYL + VALSARTAN</t>
  </si>
  <si>
    <t>ENTRESTO</t>
  </si>
  <si>
    <t>49 MG / 51 MG</t>
  </si>
  <si>
    <t>1408.</t>
  </si>
  <si>
    <t>1409.</t>
  </si>
  <si>
    <t>HYDROXYCARBAMIDE</t>
  </si>
  <si>
    <t>HYDROXYCARBAMID TEVA</t>
  </si>
  <si>
    <t>KAPS</t>
  </si>
  <si>
    <t>1410.</t>
  </si>
  <si>
    <t>POLSART</t>
  </si>
  <si>
    <t>1411.</t>
  </si>
  <si>
    <t>CYTRYNIAN SODU E 2012</t>
  </si>
  <si>
    <t>1500 ML</t>
  </si>
  <si>
    <t>1412.</t>
  </si>
  <si>
    <t>SOLDEROL</t>
  </si>
  <si>
    <t>3000 J.M. = 0,75 MG</t>
  </si>
  <si>
    <t>2 TABLETKI</t>
  </si>
  <si>
    <t>1413.</t>
  </si>
  <si>
    <t xml:space="preserve">HYDROCHLOROTIAZID + TELMISARTAN </t>
  </si>
  <si>
    <t>TELMIZEK HTC</t>
  </si>
  <si>
    <t>40 MG + 12,5 MG</t>
  </si>
  <si>
    <t>1414.</t>
  </si>
  <si>
    <t>80 MG + 12,5 MG</t>
  </si>
  <si>
    <t>1415.</t>
  </si>
  <si>
    <t>TOREBKI RECEPTUROWE</t>
  </si>
  <si>
    <t>120 MM x 190 MM</t>
  </si>
  <si>
    <t>1416.</t>
  </si>
  <si>
    <t>SUCRALFATE</t>
  </si>
  <si>
    <t>ULGASTRAN</t>
  </si>
  <si>
    <t>1G / 5ML</t>
  </si>
  <si>
    <t>1417.</t>
  </si>
  <si>
    <t>EMTRYCYTABINA + TENOFWIR</t>
  </si>
  <si>
    <t>TRUVADA</t>
  </si>
  <si>
    <t>200 + 245 MG</t>
  </si>
  <si>
    <t>1418.</t>
  </si>
  <si>
    <t>Tramadoli hydrochloridum, Dexketoprofenum</t>
  </si>
  <si>
    <t>SKUDEXA</t>
  </si>
  <si>
    <t>0,075 G + 0,025 G</t>
  </si>
  <si>
    <t>1419.</t>
  </si>
  <si>
    <t>CALCIOSEL</t>
  </si>
  <si>
    <t>1420.</t>
  </si>
  <si>
    <t xml:space="preserve">FLUCONAZOLE </t>
  </si>
  <si>
    <t>1421.</t>
  </si>
  <si>
    <t>DAPAGLIFLOZIN</t>
  </si>
  <si>
    <t>FORXIGA</t>
  </si>
  <si>
    <t>1422.</t>
  </si>
  <si>
    <t>LINOMAG OLEJEK DO KĄPIELI DLA DZIECI I NIEMOWLĄT OD 1. MIESIĄCA ŻYCIA</t>
  </si>
  <si>
    <t>1423.</t>
  </si>
  <si>
    <t>PIANKA DO OCZYSZCZANIA SKÓRY</t>
  </si>
  <si>
    <t>1424.</t>
  </si>
  <si>
    <t>1425.</t>
  </si>
  <si>
    <t>OMSAL</t>
  </si>
  <si>
    <t>1426.</t>
  </si>
  <si>
    <t>PEGINTERFERON BETA-1A</t>
  </si>
  <si>
    <t>PLEGRIDY x2 WSTRZYKIWACZE</t>
  </si>
  <si>
    <t xml:space="preserve">  0,063 MG/0,5 ML + 0,094 MG/0,5 ML</t>
  </si>
  <si>
    <t>1427.</t>
  </si>
  <si>
    <t xml:space="preserve">PROCTOMINA </t>
  </si>
  <si>
    <t>1428.</t>
  </si>
  <si>
    <t>TRAMADOL + PARACETAMOL GENOPTIM</t>
  </si>
  <si>
    <t xml:space="preserve"> TABL. POWL.</t>
  </si>
  <si>
    <t>1429.</t>
  </si>
  <si>
    <t>AMBROKSOL HASCO</t>
  </si>
  <si>
    <t>0,03 G/5 ML</t>
  </si>
  <si>
    <t>1430.</t>
  </si>
  <si>
    <t>APO D3 MAX</t>
  </si>
  <si>
    <t>4000 J.M. = 0,1 MG</t>
  </si>
  <si>
    <t>1431.</t>
  </si>
  <si>
    <t>1432.</t>
  </si>
  <si>
    <t>1433.</t>
  </si>
  <si>
    <t>CHLOROQUINE</t>
  </si>
  <si>
    <t xml:space="preserve">ARECHIN </t>
  </si>
  <si>
    <t>1434.</t>
  </si>
  <si>
    <t>ATORVASTEROL</t>
  </si>
  <si>
    <t>1435.</t>
  </si>
  <si>
    <t>AZYTER</t>
  </si>
  <si>
    <t>1,5% = 0,00374 G/0,25 G</t>
  </si>
  <si>
    <t>6 POJEMNIKÓW</t>
  </si>
  <si>
    <t>1436.</t>
  </si>
  <si>
    <t>TRYPAN BLUE</t>
  </si>
  <si>
    <t>BIO BLUE</t>
  </si>
  <si>
    <t>1437.</t>
  </si>
  <si>
    <t>BUNONDOL</t>
  </si>
  <si>
    <t>1438.</t>
  </si>
  <si>
    <t>CALCIUM LACTATE</t>
  </si>
  <si>
    <t>CALCIUM TEVA</t>
  </si>
  <si>
    <t>1,38 G = 0,177 G WAPNIA</t>
  </si>
  <si>
    <t>1439.</t>
  </si>
  <si>
    <t>CARBO TABLETKI VP WĘGIEL AKTYWOWANY</t>
  </si>
  <si>
    <t>1440.</t>
  </si>
  <si>
    <t>Valsartanum, Hydrochlorothiazidum</t>
  </si>
  <si>
    <t>CO-VALSACOR</t>
  </si>
  <si>
    <t>160 MG + 25 MG</t>
  </si>
  <si>
    <t>1441.</t>
  </si>
  <si>
    <t>VASOPRESSIN</t>
  </si>
  <si>
    <t>CPRESSIN-P</t>
  </si>
  <si>
    <t>20 J.M. / 1 ML</t>
  </si>
  <si>
    <t>1442.</t>
  </si>
  <si>
    <t>CROWNVISC</t>
  </si>
  <si>
    <t>1,4%/ 1 ML</t>
  </si>
  <si>
    <t>1443.</t>
  </si>
  <si>
    <t>1,8%/ 1 ML</t>
  </si>
  <si>
    <t>1444.</t>
  </si>
  <si>
    <t>1,6%/ 1 ML</t>
  </si>
  <si>
    <t>1445.</t>
  </si>
  <si>
    <t>Rusci rhizoma, Hesperidinum, Acidum ascorbicum</t>
  </si>
  <si>
    <t>CYCLO 3 FORT</t>
  </si>
  <si>
    <t>1446.</t>
  </si>
  <si>
    <t>DERMOPANTEN</t>
  </si>
  <si>
    <t>1447.</t>
  </si>
  <si>
    <t>DEFEROXAMINE</t>
  </si>
  <si>
    <t xml:space="preserve">DESFERAL </t>
  </si>
  <si>
    <t>1448.</t>
  </si>
  <si>
    <t>DEXAPOLCORT N</t>
  </si>
  <si>
    <t>30 ML = 16,25 G</t>
  </si>
  <si>
    <t>1449.</t>
  </si>
  <si>
    <t>FERRIC ISOMALTOSIDE 1000</t>
  </si>
  <si>
    <t>DIAFER</t>
  </si>
  <si>
    <t>0,1 G ŻELAZA/2 ML</t>
  </si>
  <si>
    <t>1450.</t>
  </si>
  <si>
    <t>DICLOABAK</t>
  </si>
  <si>
    <t>1451.</t>
  </si>
  <si>
    <t>DUOVISC (LARGE)</t>
  </si>
  <si>
    <t>0,5 + 0,55</t>
  </si>
  <si>
    <t>1 ZESTAW: VISCOAT 0,5 ML + PROVISC 0,55 ML</t>
  </si>
  <si>
    <t>1452.</t>
  </si>
  <si>
    <t>DUOVISC (SMALL)</t>
  </si>
  <si>
    <t>0,35 + 0,4</t>
  </si>
  <si>
    <t>1 ZESTAW 0,35 ML + 0,4 ML</t>
  </si>
  <si>
    <t>1453.</t>
  </si>
  <si>
    <t>ELITASONE</t>
  </si>
  <si>
    <t>1 MG/G</t>
  </si>
  <si>
    <t>1454.</t>
  </si>
  <si>
    <t>ERFIN</t>
  </si>
  <si>
    <t>1455.</t>
  </si>
  <si>
    <t>FENOBARBITAL SODOWY</t>
  </si>
  <si>
    <t>1456.</t>
  </si>
  <si>
    <t>0,4 G/200 ML</t>
  </si>
  <si>
    <t>1457.</t>
  </si>
  <si>
    <t>FORMALDEHYD 4%</t>
  </si>
  <si>
    <t>1458.</t>
  </si>
  <si>
    <t>MIDODRINE</t>
  </si>
  <si>
    <t>GUTRON</t>
  </si>
  <si>
    <t>1459.</t>
  </si>
  <si>
    <t>HYDROKORTYZON</t>
  </si>
  <si>
    <t>1460.</t>
  </si>
  <si>
    <t>1461.</t>
  </si>
  <si>
    <t>HYLO-COMOD</t>
  </si>
  <si>
    <t>1462.</t>
  </si>
  <si>
    <t>1463.</t>
  </si>
  <si>
    <t>KARNOSIL - EMOLIUM NAPRAWCZO-KOJĄCE Z JONAMI SREBRA I KARNOZYNĄ</t>
  </si>
  <si>
    <t>1464.</t>
  </si>
  <si>
    <t>KEPPRA</t>
  </si>
  <si>
    <t>100 MG / ML</t>
  </si>
  <si>
    <t>10 FIOLEK KOREK CHLOROBUTYLOWY Z TEFLONEM</t>
  </si>
  <si>
    <t>1465.</t>
  </si>
  <si>
    <t>LATANOPROST GENOPTIM</t>
  </si>
  <si>
    <t>1 BUTELKA 2,5 ML</t>
  </si>
  <si>
    <t>1466.</t>
  </si>
  <si>
    <t>MOLICARE SKIN SKINTEGRITY - CLEANSING FOAM - PIANKA OCZYSZCZAJĄCA</t>
  </si>
  <si>
    <t>1467.</t>
  </si>
  <si>
    <t>MOLOXIN</t>
  </si>
  <si>
    <t>1468.</t>
  </si>
  <si>
    <t>NEOMYCYNY SIARCZAN</t>
  </si>
  <si>
    <t>1469.</t>
  </si>
  <si>
    <t>Perindoprilum argininum, Indapamidum</t>
  </si>
  <si>
    <t xml:space="preserve">NOLIPREL </t>
  </si>
  <si>
    <t>2,5 MG+0,625 MG</t>
  </si>
  <si>
    <t>1470.</t>
  </si>
  <si>
    <t>OCULOCROWN</t>
  </si>
  <si>
    <t>2%/ 1 ML</t>
  </si>
  <si>
    <t>1471.</t>
  </si>
  <si>
    <t>0,008 G/4 ML</t>
  </si>
  <si>
    <t>1472.</t>
  </si>
  <si>
    <t>TAPENTADOL</t>
  </si>
  <si>
    <t>PALEXIA RETARD</t>
  </si>
  <si>
    <t>1473.</t>
  </si>
  <si>
    <t>PARACETAMOL FARMINA</t>
  </si>
  <si>
    <t>1474.</t>
  </si>
  <si>
    <t>PROVISC</t>
  </si>
  <si>
    <t>1% = 0,0085 G/0,85 ML</t>
  </si>
  <si>
    <t>1475.</t>
  </si>
  <si>
    <t>REMOLEXAM</t>
  </si>
  <si>
    <t>0,015 G/1,5 ML</t>
  </si>
  <si>
    <t>1476.</t>
  </si>
  <si>
    <t>90 G POLIETYLEN</t>
  </si>
  <si>
    <t>1477.</t>
  </si>
  <si>
    <t>SYMBICORT TURBUHALER</t>
  </si>
  <si>
    <t>160 MCG + 4,5 MCG</t>
  </si>
  <si>
    <t>1478.</t>
  </si>
  <si>
    <t>TOBRAMYCIN B. BRAUN</t>
  </si>
  <si>
    <t>0,24 G/80 ML</t>
  </si>
  <si>
    <t>1479.</t>
  </si>
  <si>
    <t>ISOCONAZOLE</t>
  </si>
  <si>
    <t>TRAVOGEN</t>
  </si>
  <si>
    <t xml:space="preserve">20 G </t>
  </si>
  <si>
    <t>1480.</t>
  </si>
  <si>
    <t>Atorvastatinum, Perindoprilum argininum, Amlodipinum</t>
  </si>
  <si>
    <t>Triveram</t>
  </si>
  <si>
    <t>20 MG + 5 MG + 5 MG</t>
  </si>
  <si>
    <t>1481.</t>
  </si>
  <si>
    <t>20 MG + 10 MG + 5 MG</t>
  </si>
  <si>
    <t>1482.</t>
  </si>
  <si>
    <t>40 MG + 10 MG + 10 MG</t>
  </si>
  <si>
    <t>1483.</t>
  </si>
  <si>
    <t>20 MG + 10 MG + 10 MG</t>
  </si>
  <si>
    <t>1484.</t>
  </si>
  <si>
    <t>1485.</t>
  </si>
  <si>
    <t>1486.</t>
  </si>
  <si>
    <t>UMAN BIG</t>
  </si>
  <si>
    <t>180 J.M./1 ML</t>
  </si>
  <si>
    <t>1487.</t>
  </si>
  <si>
    <t>Viantan</t>
  </si>
  <si>
    <t>proszek do sporządzania roztworu do infuzji</t>
  </si>
  <si>
    <t>5 fiol.pr.</t>
  </si>
  <si>
    <t>1488.</t>
  </si>
  <si>
    <t>ACIDUM HYALURONICUM, CHONDROITINI SULFAS</t>
  </si>
  <si>
    <t>VISCOAT</t>
  </si>
  <si>
    <t>1 AMPUŁKOSTRZYKAWKA 0,5 ML</t>
  </si>
  <si>
    <t>1489.</t>
  </si>
  <si>
    <t>CHLOROWODOREK NALOKSONU + OXYCODON</t>
  </si>
  <si>
    <t xml:space="preserve">OXYDUO </t>
  </si>
  <si>
    <t>5 MG + 2,5 MG</t>
  </si>
  <si>
    <t>1490.</t>
  </si>
  <si>
    <t>10 MG + 5 MG</t>
  </si>
  <si>
    <t>1491.</t>
  </si>
  <si>
    <t>20 MG + 10 MG</t>
  </si>
  <si>
    <t>1492.</t>
  </si>
  <si>
    <t>40 MG + 20 MG</t>
  </si>
  <si>
    <t>1493.</t>
  </si>
  <si>
    <t>VERORAB</t>
  </si>
  <si>
    <t>PROSZEK I ROZPUSZCZALNIK</t>
  </si>
  <si>
    <t>1 dawka (0,5 ml) zawiera 2,5 J.M. inaktywowanego wirusa wścieklizny</t>
  </si>
  <si>
    <t>1 FIOLKA + 1 AMPUŁKOSTRZYKAWKA Z ROZP. 0,5 ML</t>
  </si>
  <si>
    <t>1494.</t>
  </si>
  <si>
    <t>METAMIZOL</t>
  </si>
  <si>
    <t>KROPLE DOUSTNE</t>
  </si>
  <si>
    <t>500 MG / ML</t>
  </si>
  <si>
    <t>1495.</t>
  </si>
  <si>
    <t xml:space="preserve">D-VITUM  </t>
  </si>
  <si>
    <t>1496.</t>
  </si>
  <si>
    <t xml:space="preserve">DOXYCYCLINUM POLFARMEX </t>
  </si>
  <si>
    <t xml:space="preserve"> 0,1 G</t>
  </si>
  <si>
    <t>1497.</t>
  </si>
  <si>
    <t>1499.</t>
  </si>
  <si>
    <t>1500.</t>
  </si>
  <si>
    <t>1501.</t>
  </si>
  <si>
    <t>1502.</t>
  </si>
  <si>
    <t>1503.</t>
  </si>
  <si>
    <t>Ezetimibe + Rosuvastatin</t>
  </si>
  <si>
    <t>Ezehron Duo,Suvardio Plus</t>
  </si>
  <si>
    <t>Tabl</t>
  </si>
  <si>
    <t>10 mg + 10 mg</t>
  </si>
  <si>
    <t>28 tabl vel 56 tabl</t>
  </si>
  <si>
    <t>10 mg+20 mg</t>
  </si>
  <si>
    <t>Rosuvastatin</t>
  </si>
  <si>
    <t>Zahron, Zaranta</t>
  </si>
  <si>
    <t>30 mg</t>
  </si>
  <si>
    <t>Memantine</t>
  </si>
  <si>
    <t>Biomentin,Polmatine</t>
  </si>
  <si>
    <t>Tabl.powl.</t>
  </si>
  <si>
    <t>20 mg.</t>
  </si>
  <si>
    <t>magnesium hydroaspar+potassium hydroaspar</t>
  </si>
  <si>
    <t>Aspargin</t>
  </si>
  <si>
    <t>tabl</t>
  </si>
  <si>
    <t>50 tabl</t>
  </si>
  <si>
    <t>Dexamethasone</t>
  </si>
  <si>
    <t>Dexamethasone Demezon</t>
  </si>
  <si>
    <t>4 mg</t>
  </si>
  <si>
    <t>20 tabl</t>
  </si>
  <si>
    <t>1498.</t>
  </si>
  <si>
    <t>Hepatil</t>
  </si>
  <si>
    <t xml:space="preserve">rovamycine </t>
  </si>
  <si>
    <t xml:space="preserve">Rovamycine </t>
  </si>
  <si>
    <t>3 mln jedn</t>
  </si>
  <si>
    <t>glikopironium</t>
  </si>
  <si>
    <t xml:space="preserve">Seebri Breezhaler </t>
  </si>
  <si>
    <t>inhalacje</t>
  </si>
  <si>
    <t>44 mcg/dawka</t>
  </si>
  <si>
    <t>30 dawek + inhalator</t>
  </si>
  <si>
    <t>paraffinum liquidum</t>
  </si>
  <si>
    <t>Oilatum</t>
  </si>
  <si>
    <t>płyn</t>
  </si>
  <si>
    <t>0,634g/g</t>
  </si>
  <si>
    <t>500 ml</t>
  </si>
  <si>
    <t>lanolina wysoko oczyszczona</t>
  </si>
  <si>
    <t>Lano- maść Ziaja Mamma mia</t>
  </si>
  <si>
    <t>maść</t>
  </si>
  <si>
    <t>15g</t>
  </si>
  <si>
    <t>1504.</t>
  </si>
  <si>
    <t>1505.</t>
  </si>
  <si>
    <t>1506.</t>
  </si>
  <si>
    <t>1507.</t>
  </si>
  <si>
    <t>1508.</t>
  </si>
  <si>
    <t>AQUA-MED.</t>
  </si>
  <si>
    <t>BAXTER</t>
  </si>
  <si>
    <t>BIAMEDITEK</t>
  </si>
  <si>
    <t>Delfarma</t>
  </si>
  <si>
    <t>GenesisPharm</t>
  </si>
  <si>
    <t>FAMACOL</t>
  </si>
  <si>
    <t>InPharm</t>
  </si>
  <si>
    <t>MEDAN</t>
  </si>
  <si>
    <t>OPTIFARMA</t>
  </si>
  <si>
    <t>MOLNLYCKE</t>
  </si>
  <si>
    <t>OPTOTECH</t>
  </si>
  <si>
    <t>Polymed Polska</t>
  </si>
  <si>
    <t>SANDOZ</t>
  </si>
  <si>
    <t>Salus International</t>
  </si>
  <si>
    <t>Sanofi-Aventis</t>
  </si>
  <si>
    <t>Servier Polska</t>
  </si>
  <si>
    <t>URTICA</t>
  </si>
  <si>
    <t>BIALMED</t>
  </si>
  <si>
    <t>5909991412005</t>
  </si>
  <si>
    <t>ADENOCOR 3 MG/ML ROZT.DO WSTRZ. 6 FIOL.A 2ML</t>
  </si>
  <si>
    <t>Sanofi</t>
  </si>
  <si>
    <t>5909991230159</t>
  </si>
  <si>
    <t>ARTHROTEC 0,05G+0,2MG TABL. 20 TABL.</t>
  </si>
  <si>
    <t>Pfizer</t>
  </si>
  <si>
    <t>5903792743443</t>
  </si>
  <si>
    <t>ARIXTRA 2,5 MG/0,5ML ROZT.DO WSTRZ. 10 AMP.-STRZ.A 0,5ML (Z A</t>
  </si>
  <si>
    <t>Aspen</t>
  </si>
  <si>
    <t>5909991436797</t>
  </si>
  <si>
    <t>ADDAMEL N - KONC.DO SPORZ.ROZT.DO INFUZ. 20 AMP.A 10ML</t>
  </si>
  <si>
    <t>Fresenius</t>
  </si>
  <si>
    <t>5909997228549</t>
  </si>
  <si>
    <t>8776066</t>
  </si>
  <si>
    <t>KONAKION 2 MG/0,2ML ROZT.DO INFUZJI I ROZT. DOUS 5 AMP.A 0,2ML</t>
  </si>
  <si>
    <t>CHEPLAPHARM</t>
  </si>
  <si>
    <t>5903792743436</t>
  </si>
  <si>
    <t>1 szt.</t>
  </si>
  <si>
    <t>Takeda</t>
  </si>
  <si>
    <t>5909991417147</t>
  </si>
  <si>
    <t>5909991417857</t>
  </si>
  <si>
    <t>ADDIPHOS (0,1701G+0,1335G+0,0 KONC.DO SPORZ.ROZT.DO INFUZ. 10 FIOL.A 20ML</t>
  </si>
  <si>
    <t>5909991411992</t>
  </si>
  <si>
    <t>VITALIPID N ADULT - KONC.DO SP.EMULSJI DO INFUZJI 10 AMP.A 10ML</t>
  </si>
  <si>
    <t xml:space="preserve">TRACRIUM 10MG/ML INJ AMP 5X5ML </t>
  </si>
  <si>
    <t>Aspen Pharma Ireland Limited</t>
  </si>
  <si>
    <t>MARCAINE SP.HEAVY 5MG/ML 5x4ML</t>
  </si>
  <si>
    <t>Cenexi Francja</t>
  </si>
  <si>
    <t xml:space="preserve">NIMBEX 2MG/ML INJ AMP 5X2.5ML </t>
  </si>
  <si>
    <t xml:space="preserve">NIMBEX 2MG/ML INJ AMP 5X5ML </t>
  </si>
  <si>
    <t>Marcaine-Adrenaline 0,5% 5 fiol.a 20ml rozt.do wstrz. (5 mg + 0,005 mg)/ml</t>
  </si>
  <si>
    <t>Recipharm Monts</t>
  </si>
  <si>
    <t xml:space="preserve">ULTIVA 1MG FD INJ VIAL 5X3ML </t>
  </si>
  <si>
    <t xml:space="preserve">ULTIVA 2MG FD INJ VIAL 5X5ML </t>
  </si>
  <si>
    <t>ASPEN Pharma</t>
  </si>
  <si>
    <t>nie dotyczy</t>
  </si>
  <si>
    <t>Formaldehyd 10%</t>
  </si>
  <si>
    <t>1000 ml</t>
  </si>
  <si>
    <t>Aqua-med.</t>
  </si>
  <si>
    <t>Wapno sodowane Sofnolime 2550 WV USP 5L (4,5kg)</t>
  </si>
  <si>
    <t>Molecular Products</t>
  </si>
  <si>
    <t>5909990726509</t>
  </si>
  <si>
    <t>Albunorm 20% 50ml butelka</t>
  </si>
  <si>
    <t>Octapharma (IP) SPRL</t>
  </si>
  <si>
    <t>5909990726530</t>
  </si>
  <si>
    <t>Albunorm 20% 100ml butelka</t>
  </si>
  <si>
    <t>5909991031039</t>
  </si>
  <si>
    <t>Woda do wstrzykiwań Fresenius KabiClear 500 ml</t>
  </si>
  <si>
    <t>Fresenius Kabi</t>
  </si>
  <si>
    <t>5909990882588</t>
  </si>
  <si>
    <t>Cefepime Kabi 10 fiolek
1000 mg /
20 ml</t>
  </si>
  <si>
    <t>5909990860562</t>
  </si>
  <si>
    <t>Ceftazidime Kabi 10 butelek
2000 mg /
50 ml</t>
  </si>
  <si>
    <t>5909990860494</t>
  </si>
  <si>
    <t>Ceftazidime Kabi 10 fiolek
1000 mg /
10ml</t>
  </si>
  <si>
    <t>5909991064358</t>
  </si>
  <si>
    <t>Ceftriaxon Kabi 2g 10 fiolek 50ml</t>
  </si>
  <si>
    <t>5909990737178</t>
  </si>
  <si>
    <t>Ciprofloxacin Kabi 400mg/200ml, roztwór
do infuzji
KabiPac x 20 sztuk 200 ml</t>
  </si>
  <si>
    <t>5909990647088</t>
  </si>
  <si>
    <t>Clindamycin Kabi 5 ampułek
600 mg / 4
ml</t>
  </si>
  <si>
    <t>5909990647071</t>
  </si>
  <si>
    <t>Clindamycin Kabi 5 ampułek 300 mg / 2ml</t>
  </si>
  <si>
    <t>5909990869350</t>
  </si>
  <si>
    <t>Fluconazole Kabi KabiPac x 10 sztuk
200 mg /
100 ml</t>
  </si>
  <si>
    <t>5909991384746</t>
  </si>
  <si>
    <t>Lidocaine 1% Fresenius Kabi 5 ampułek 20 ml</t>
  </si>
  <si>
    <t>5909991384883</t>
  </si>
  <si>
    <t>Lidocaine 2% Fresenius Kabi 5 ampułek 20 ml</t>
  </si>
  <si>
    <t>5909991243036</t>
  </si>
  <si>
    <t>Linezolid Kabi KabiPac x 10 sztuk 300ml</t>
  </si>
  <si>
    <t>5909991225759</t>
  </si>
  <si>
    <t>Supliven 20 ampułek 10 ml</t>
  </si>
  <si>
    <t>5909990863181</t>
  </si>
  <si>
    <t>Paracetamol Kabi 10 fiolek 100 ml 10 mg/ml</t>
  </si>
  <si>
    <t>5909990863143</t>
  </si>
  <si>
    <t>Paracetamol Kabi 10 fiolek 50 ml 10 mg/ml</t>
  </si>
  <si>
    <t>5909990801756</t>
  </si>
  <si>
    <t>Piperacillin/Tazobactam Kabi 4 g + 0,5 g 10 fiolek 50ml</t>
  </si>
  <si>
    <t>5909990814046</t>
  </si>
  <si>
    <t>Kalium Chloratum 15% Kabi 20 ampułek 10 ml</t>
  </si>
  <si>
    <t>5909990814060</t>
  </si>
  <si>
    <t>Kalium Chloratum 15% Kabi 20 ampułek 20 ml</t>
  </si>
  <si>
    <t>5909990420988</t>
  </si>
  <si>
    <t>Propofol 1% MCT/LCT Fresenius 5 ampułek 20ml</t>
  </si>
  <si>
    <t>5909990700318</t>
  </si>
  <si>
    <t>Rocuronium Kabi 10 fiolek 50mg / 5ml</t>
  </si>
  <si>
    <t>5909990735532</t>
  </si>
  <si>
    <t>Natrium chloratum 0,9% Kabi 50 ampułek 10 ml</t>
  </si>
  <si>
    <t>5909990655311</t>
  </si>
  <si>
    <t>Vaminolact butelka szklana 100 ml</t>
  </si>
  <si>
    <t>Addiphos 10 fiolek 20ml</t>
  </si>
  <si>
    <t>5909990869459</t>
  </si>
  <si>
    <t>Fluconazole Kabi KabiPac x 10 sztuk
400 mg /
200 ml</t>
  </si>
  <si>
    <t xml:space="preserve">  8%</t>
  </si>
  <si>
    <t>5909990007318</t>
  </si>
  <si>
    <t>Artemisol płyn 100ml            H.KRAKÓW</t>
  </si>
  <si>
    <t>100 ml (but.)</t>
  </si>
  <si>
    <t>HERBAPOL KRAKOW PL</t>
  </si>
  <si>
    <t>5909990893386</t>
  </si>
  <si>
    <t>Adeksa  50mg * 30tabl.</t>
  </si>
  <si>
    <t>30 tabl.</t>
  </si>
  <si>
    <t>POLFARMEX PL</t>
  </si>
  <si>
    <t>5909990893423</t>
  </si>
  <si>
    <t>Adeksa 100mg * 30tabl.</t>
  </si>
  <si>
    <t>POLFARMEX PL   REFUND.</t>
  </si>
  <si>
    <t>5909991370916</t>
  </si>
  <si>
    <t>Acebutolol Aurovitas 200mg * 30tabl.powl</t>
  </si>
  <si>
    <t>Aurovitas</t>
  </si>
  <si>
    <t>5909991370954</t>
  </si>
  <si>
    <t>Acebutolol Aurovitas 400mg * 30tabl.powl</t>
  </si>
  <si>
    <t>5909990881321</t>
  </si>
  <si>
    <t>Biofenac 100mg * 60tabl.powl.</t>
  </si>
  <si>
    <t>60 tabl.(blist.)</t>
  </si>
  <si>
    <t>GEDEON RICHTER - HU</t>
  </si>
  <si>
    <t>5909990055715</t>
  </si>
  <si>
    <t>Acenocumarol WZF 4mg * 60tabl.</t>
  </si>
  <si>
    <t>60 tabl.</t>
  </si>
  <si>
    <t>POLPHARMA POLFA WARSZAWA - PREMIUM</t>
  </si>
  <si>
    <t>5909991075019</t>
  </si>
  <si>
    <t>Acenocumarol WZF 1mg * 60tabl.</t>
  </si>
  <si>
    <t>5909990421909</t>
  </si>
  <si>
    <t>Diuramid  250mg * 30tabl.</t>
  </si>
  <si>
    <t>30 tabl.(3bl.x10szt.)</t>
  </si>
  <si>
    <t>POLPHARMA MEDANA - REGULAR</t>
  </si>
  <si>
    <t/>
  </si>
  <si>
    <t xml:space="preserve"> </t>
  </si>
  <si>
    <t>5909990789313</t>
  </si>
  <si>
    <t>Acetylcysteine SANDOZ 100mg/ml 3ml*5amp.</t>
  </si>
  <si>
    <t>5 amp.a 3ml</t>
  </si>
  <si>
    <t>LEK - POZOSTAŁE</t>
  </si>
  <si>
    <t>5909990030118</t>
  </si>
  <si>
    <t>Tussicom 200  200mg/5g * 20sasz.</t>
  </si>
  <si>
    <t>20 sasz.</t>
  </si>
  <si>
    <t>SANOFI AVENTIS</t>
  </si>
  <si>
    <t>5909990814411</t>
  </si>
  <si>
    <t>Tussicom 600  600mg/5g * 20 sasz.</t>
  </si>
  <si>
    <t>5909991225612</t>
  </si>
  <si>
    <t>Aspirin Cardio 100mg*30t.doj.InPh.(ES)IR</t>
  </si>
  <si>
    <t>30 tabl.(blist.)</t>
  </si>
  <si>
    <t>InPharm Sp. z o.o.</t>
  </si>
  <si>
    <t>5909990015115</t>
  </si>
  <si>
    <t>Polopiryna Max 500mg * 20tabl.dojel.</t>
  </si>
  <si>
    <t>20 tabl.(blist.)</t>
  </si>
  <si>
    <t>POLPHARMA - STANDARD</t>
  </si>
  <si>
    <t>5909990095926</t>
  </si>
  <si>
    <t>Nipas 32mg * 50tabl.dozębodołowych</t>
  </si>
  <si>
    <t>50 tabl.(pojem.)</t>
  </si>
  <si>
    <t>GALENA - GRUPA III - OTHERS</t>
  </si>
  <si>
    <t>5909990672523</t>
  </si>
  <si>
    <t>60 tabl.(3bl.x20szt.)</t>
  </si>
  <si>
    <t>5909991290306</t>
  </si>
  <si>
    <t>Acard 150mg   150mg * 60tabl.dojelit.WZF</t>
  </si>
  <si>
    <t>5909990206322</t>
  </si>
  <si>
    <t>Polopiryna S  300mg * 20tabl.POLPHARMA</t>
  </si>
  <si>
    <t>20 tabl.(2 blist.x10szt.)</t>
  </si>
  <si>
    <t>POLPHARMA - PREMIUM</t>
  </si>
  <si>
    <t xml:space="preserve"> 23%</t>
  </si>
  <si>
    <t>5909990405213</t>
  </si>
  <si>
    <t>Aciclovir Jelfa 250mg * 5fiol.       LZ</t>
  </si>
  <si>
    <t>5 fiol.</t>
  </si>
  <si>
    <t>ICN SZPITALE</t>
  </si>
  <si>
    <t>5909990835782</t>
  </si>
  <si>
    <t>Hascovir 800mg * 30tabl.</t>
  </si>
  <si>
    <t>HASCO refundowane</t>
  </si>
  <si>
    <t>5909991052218</t>
  </si>
  <si>
    <t>Hascovir 400mg * 30tabl.</t>
  </si>
  <si>
    <t>30 tabl.(2 blist.x15szt.)</t>
  </si>
  <si>
    <t>5909990968619</t>
  </si>
  <si>
    <t>Herpex 50mg/g   krem  2g         HEXAL</t>
  </si>
  <si>
    <t>2 g</t>
  </si>
  <si>
    <t>LEK - OTC  GRUPA UMOWNA C</t>
  </si>
  <si>
    <t>5909990053049</t>
  </si>
  <si>
    <t>Viru-POS  30mg/g maść do oczu  4,5g</t>
  </si>
  <si>
    <t>4,5 g</t>
  </si>
  <si>
    <t>URSAPHARM DE</t>
  </si>
  <si>
    <t>5909990869213</t>
  </si>
  <si>
    <t>5 g</t>
  </si>
  <si>
    <t>HASCO nierefundowane</t>
  </si>
  <si>
    <t>DELFARMA</t>
  </si>
  <si>
    <t>5909990864300</t>
  </si>
  <si>
    <t>Zentel 400mg * 1tabl.do rozgr.i żucia</t>
  </si>
  <si>
    <t>1 tabl.(blister)</t>
  </si>
  <si>
    <t>GLAXOSMITHKLINE PHARMACEUTICALS *UK</t>
  </si>
  <si>
    <t>5909991192488</t>
  </si>
  <si>
    <t>IMED</t>
  </si>
  <si>
    <t>5909991192495</t>
  </si>
  <si>
    <t>5909990737673</t>
  </si>
  <si>
    <t>Alendronat Bluefish 70mg * 4tabl.</t>
  </si>
  <si>
    <t>4 tabl.(blister)</t>
  </si>
  <si>
    <t>MERCAPHARM - BLUEFISH</t>
  </si>
  <si>
    <t>5909990296927</t>
  </si>
  <si>
    <t>Alfadiol 1mcg * 100kaps.mięk.</t>
  </si>
  <si>
    <t>100 kaps.(2bl.x50szt.)</t>
  </si>
  <si>
    <t>5909990296828</t>
  </si>
  <si>
    <t>Alfadiol 0,25mcg * 100kaps.mięk.</t>
  </si>
  <si>
    <t>5909990240111</t>
  </si>
  <si>
    <t>Alantan  maść 30g                  UNIA</t>
  </si>
  <si>
    <t>30 g</t>
  </si>
  <si>
    <t>UNIA PL</t>
  </si>
  <si>
    <t>5909990035113</t>
  </si>
  <si>
    <t>5909990035014</t>
  </si>
  <si>
    <t>Alantan PLUS krem 35g              UNIA</t>
  </si>
  <si>
    <t>35 g</t>
  </si>
  <si>
    <t>5902768217254</t>
  </si>
  <si>
    <t>DIATHER     Polska</t>
  </si>
  <si>
    <t>5907626706505</t>
  </si>
  <si>
    <t>Argadopin 100mg *  50tabl.(bl.)</t>
  </si>
  <si>
    <t>50 tabl.(blist.)</t>
  </si>
  <si>
    <t>LEK - Rx REF.GRUPA UMOWNA A</t>
  </si>
  <si>
    <t>5907626706628</t>
  </si>
  <si>
    <t>Argadopin 300mg * 100tabl.(bl.)</t>
  </si>
  <si>
    <t>100 tabl.(blist.)</t>
  </si>
  <si>
    <t>5909990006328</t>
  </si>
  <si>
    <t>HERBAPOL POZNAN PL</t>
  </si>
  <si>
    <t>5909990006618</t>
  </si>
  <si>
    <t>HERBAPOL WROCLAW PL</t>
  </si>
  <si>
    <t>ABBOTT /Mylan</t>
  </si>
  <si>
    <t>5909990155132</t>
  </si>
  <si>
    <t>Prostin VR 500mcg/ml r-ór d.wst.*5am.LZ!</t>
  </si>
  <si>
    <t>5 amp.a 1ml</t>
  </si>
  <si>
    <t>PFIZER NIEREFUND.-Rabat za zak.i ods.dys</t>
  </si>
  <si>
    <t>5909990688418</t>
  </si>
  <si>
    <t>Actilyse 10 10mg 1fiol.+10ml rozp.  LZ</t>
  </si>
  <si>
    <t>1 fiol.s.subs.+ 10ml</t>
  </si>
  <si>
    <t>BOEHRINGER INGELHEIM  L DE</t>
  </si>
  <si>
    <t>5909990031412</t>
  </si>
  <si>
    <t>Actilyse 20 20mg 1fiol +20ml rozp.  LZ</t>
  </si>
  <si>
    <t>1 fiol.s.subs.+ 20ml</t>
  </si>
  <si>
    <t>5909990024810</t>
  </si>
  <si>
    <t>Actilyse 50 50mg 1fiol +50ml rozp.  LZ</t>
  </si>
  <si>
    <t>1 fiol.+ 1 fiol.rozp.</t>
  </si>
  <si>
    <t>5909990052110</t>
  </si>
  <si>
    <t>6 tabl.(blist.)</t>
  </si>
  <si>
    <t>5909990287314</t>
  </si>
  <si>
    <t>250 g</t>
  </si>
  <si>
    <t>ZIOŁOLEK PL</t>
  </si>
  <si>
    <t>5909990456314</t>
  </si>
  <si>
    <t>Spasmolina 60mg* 20kaps.twarde  SYNTEZA</t>
  </si>
  <si>
    <t>20 kaps.(2bl.x10szt.)</t>
  </si>
  <si>
    <t>SYNTEZA * PL</t>
  </si>
  <si>
    <t>5909990805723</t>
  </si>
  <si>
    <t>Amantix r-ór d.inf. 200mg/500ml *10but.</t>
  </si>
  <si>
    <t>10 but.a 500ml</t>
  </si>
  <si>
    <t>MERZ - BRAK RABATU</t>
  </si>
  <si>
    <t>5909990742929</t>
  </si>
  <si>
    <t>Amantix 100mg * 100tabl.powl.</t>
  </si>
  <si>
    <t>100 tabl.(10bl.x10szt.)</t>
  </si>
  <si>
    <t>MERZ - RABAT</t>
  </si>
  <si>
    <t>5909990320912</t>
  </si>
  <si>
    <t>Viregyt-K 100mg * 50kaps.</t>
  </si>
  <si>
    <t>50 kaps.(but.)</t>
  </si>
  <si>
    <t>EGIS HU-usługa transportowa i raportowa</t>
  </si>
  <si>
    <t>5909991187132</t>
  </si>
  <si>
    <t>Ambroksol Hasco Junior 15mg/5ml 150ml</t>
  </si>
  <si>
    <t>150 ml</t>
  </si>
  <si>
    <t>5909990369218</t>
  </si>
  <si>
    <t>Deflegmin 75mg * 10kaps.o przedł.uw.</t>
  </si>
  <si>
    <t>10 kaps.(blister)</t>
  </si>
  <si>
    <t>ICN RZESZÓW OTC</t>
  </si>
  <si>
    <t>5909990102518</t>
  </si>
  <si>
    <t>Mucosolvan inhalacje 15mg/2ml 100ml</t>
  </si>
  <si>
    <t>1 but.a 100ml</t>
  </si>
  <si>
    <t>5909990815937</t>
  </si>
  <si>
    <t>10 tabl.</t>
  </si>
  <si>
    <t>5909990929726</t>
  </si>
  <si>
    <t>Biodacyna inj.250mg/ml (1g/4ml)*1amp.LZ</t>
  </si>
  <si>
    <t>1 amp. a 4ml</t>
  </si>
  <si>
    <t>POLPHARMA BIOTON - RAPORTOWA</t>
  </si>
  <si>
    <t>5909990929702</t>
  </si>
  <si>
    <t>Biodacyna inj.250mg/ml(0.5g/2ml)*1amp.LZ</t>
  </si>
  <si>
    <t>1 amp.a 2ml</t>
  </si>
  <si>
    <t>5909990929696</t>
  </si>
  <si>
    <t>Biodacyna inj.125mg/ml(0.25g/2ml)*1ampLZ</t>
  </si>
  <si>
    <t>1 amp.</t>
  </si>
  <si>
    <t>5909990129317</t>
  </si>
  <si>
    <t>Biodacyna Ophtal.0,3% krople oczne 5ml</t>
  </si>
  <si>
    <t>5 ml</t>
  </si>
  <si>
    <t>5909990206025</t>
  </si>
  <si>
    <t>Tialorid  5mg+50mg  * 50tabl.</t>
  </si>
  <si>
    <t>50 tabl.</t>
  </si>
  <si>
    <t>5909990373819</t>
  </si>
  <si>
    <t>Tialorid mite 2.5mg+25mg * 50tabl.</t>
  </si>
  <si>
    <t>4260016652310</t>
  </si>
  <si>
    <t>Amiodaron Hameln 50mg/ml  10amp.* 3ml LZ</t>
  </si>
  <si>
    <t>10 amp.a 3ml</t>
  </si>
  <si>
    <t>5909990086818</t>
  </si>
  <si>
    <t>60 tabl.(6bl.x10szt.)</t>
  </si>
  <si>
    <t>5909990163618</t>
  </si>
  <si>
    <t>Cordarone inj.150mg/3ml*6amp.(LZ) SANOFI</t>
  </si>
  <si>
    <t>6 amp.a 3ml</t>
  </si>
  <si>
    <t>5909991049010</t>
  </si>
  <si>
    <t>Amitriptylinum VP 10mg * 60tabl.powl.</t>
  </si>
  <si>
    <t>60 tabl.(2bl.x30szt.)</t>
  </si>
  <si>
    <t>ICN RZESZÓW RX</t>
  </si>
  <si>
    <t>5909991048914</t>
  </si>
  <si>
    <t>Amitriptylinum VP 25mg * 60tabl.powl.</t>
  </si>
  <si>
    <t>5909991008734</t>
  </si>
  <si>
    <t>5909991008635</t>
  </si>
  <si>
    <t>5909991092597</t>
  </si>
  <si>
    <t>Tertens-Am 1,5mg+5mg*30tabl.o zmod.uw.</t>
  </si>
  <si>
    <t>SERVIER FR</t>
  </si>
  <si>
    <t>5909991092566</t>
  </si>
  <si>
    <t>Tertens-Am 1,5mg+10mg*30tabl.o zmod.uw.</t>
  </si>
  <si>
    <t>5901571320038</t>
  </si>
  <si>
    <t>Triplixam 5mg+1,25mg+ 5mg * 30tabl.powl.</t>
  </si>
  <si>
    <t>5901571320069</t>
  </si>
  <si>
    <t>Triplixam 5mg+1,25mg+10mg * 30tabl.powl.</t>
  </si>
  <si>
    <t>5909990701803</t>
  </si>
  <si>
    <t>Dironorm 10mg+5mg * 30tabl.</t>
  </si>
  <si>
    <t>GEDEON RICHTER - HU - Refundowane</t>
  </si>
  <si>
    <t>5909990970520</t>
  </si>
  <si>
    <t>Dironorm 20mg+5mg * 30tabl.</t>
  </si>
  <si>
    <t>5909991137212</t>
  </si>
  <si>
    <t>Vilpin Combi  5mg+ 5mg * 30tabl.</t>
  </si>
  <si>
    <t>30 tabl.(pojem.)</t>
  </si>
  <si>
    <t>TEVA REFUNDOWANE</t>
  </si>
  <si>
    <t>5909991137472</t>
  </si>
  <si>
    <t>Vilpin Combi  5mg+10mg * 30tabl.</t>
  </si>
  <si>
    <t>5909991137526</t>
  </si>
  <si>
    <t>Vilpin Combi 10mg+ 5mg * 30tabl.</t>
  </si>
  <si>
    <t>20 g (tuba)</t>
  </si>
  <si>
    <t>FARMINA</t>
  </si>
  <si>
    <t>5909991089122</t>
  </si>
  <si>
    <t>Amotaks Dis  500mg*20tabl.POLFA T</t>
  </si>
  <si>
    <t>POLFA TARCHOMIN PL POZOSTAŁE</t>
  </si>
  <si>
    <t>5909990086795</t>
  </si>
  <si>
    <t>1 fiol.</t>
  </si>
  <si>
    <t>POLFA TARCHOMIN S TARGET</t>
  </si>
  <si>
    <t>5909990066117</t>
  </si>
  <si>
    <t>Hiconcil  500mg * 16kaps.tw.</t>
  </si>
  <si>
    <t>16 kaps.(blist.)</t>
  </si>
  <si>
    <t>KRKA refundowane Słowenia</t>
  </si>
  <si>
    <t>5909990293322</t>
  </si>
  <si>
    <t>Ospamox 1000mg * 16tabl.powl.</t>
  </si>
  <si>
    <t>16 tabl.(blist.)</t>
  </si>
  <si>
    <t>5909990368235</t>
  </si>
  <si>
    <t>Augmentin 625mg * 14tabl.powl.(2bl.)</t>
  </si>
  <si>
    <t>14 tabl.(2bl.po 7szt.)</t>
  </si>
  <si>
    <t>5909990793587</t>
  </si>
  <si>
    <t>POLFA TARCHOMIN REFUNDOWANE</t>
  </si>
  <si>
    <t>5909990055937</t>
  </si>
  <si>
    <t>5909990057412</t>
  </si>
  <si>
    <t>Unasyn inj. 3g  fiolka</t>
  </si>
  <si>
    <t>5909990343119</t>
  </si>
  <si>
    <t>Ampicillin TZF 1g * 1 fiolka  POLFA T.</t>
  </si>
  <si>
    <t>fiol</t>
  </si>
  <si>
    <t>5909990211999</t>
  </si>
  <si>
    <t>Ampicillin TZF 2g * 1fiolka      POLFA T</t>
  </si>
  <si>
    <t>5909990343010</t>
  </si>
  <si>
    <t>Ampicillin TZF 500mg*1fiolka  POLFA T.</t>
  </si>
  <si>
    <t>5909990057313</t>
  </si>
  <si>
    <t>Unasyn inj. 1,5g fiolka</t>
  </si>
  <si>
    <t>5909990093410</t>
  </si>
  <si>
    <t>Phenazolinum 50mg/ml  10amp.po 2ml</t>
  </si>
  <si>
    <t>10 amp.a 2ml</t>
  </si>
  <si>
    <t>5909990634484</t>
  </si>
  <si>
    <t>Rhophylac 300mcq/2ml * 1amp.-strzyk. !</t>
  </si>
  <si>
    <t>nieokreślone</t>
  </si>
  <si>
    <t>5909990061211</t>
  </si>
  <si>
    <t>Gamma anty-D150 150mcg inj 1ml 1amp.!</t>
  </si>
  <si>
    <t>BIOMED-LUBLIN PL</t>
  </si>
  <si>
    <t>5909990061112</t>
  </si>
  <si>
    <t>Gamma anty-D 50  50mcg inj. * 1amp. !</t>
  </si>
  <si>
    <t>1 amp.a 1ml</t>
  </si>
  <si>
    <t>5909991019402</t>
  </si>
  <si>
    <t>Eliquis 5mg * 60tabl.powl.</t>
  </si>
  <si>
    <t>PFIZER BE</t>
  </si>
  <si>
    <t>5909990861057</t>
  </si>
  <si>
    <t>Eliquis 2,5mg * 60tabl.powl.(6bl.)</t>
  </si>
  <si>
    <t>500 g</t>
  </si>
  <si>
    <t>PHARMA COSMETIC PL</t>
  </si>
  <si>
    <t>5909990248230</t>
  </si>
  <si>
    <t>Aqua pro inj.  5ml*100amp(poliet.)POLPHA</t>
  </si>
  <si>
    <t>100 amp.a 5ml</t>
  </si>
  <si>
    <t>POLPHARMA PL - SZPITALNE</t>
  </si>
  <si>
    <t>5909990248247</t>
  </si>
  <si>
    <t>Aqua pro inj. 10ml*100amp(poliet.)POLPHA</t>
  </si>
  <si>
    <t>100 amp.a 10ml</t>
  </si>
  <si>
    <t>5909991232733</t>
  </si>
  <si>
    <t>28 tabl.(blist.)</t>
  </si>
  <si>
    <t>LEK-AM PL</t>
  </si>
  <si>
    <t>5909990006014</t>
  </si>
  <si>
    <t>Arcalen maść  30g           H.POZNAŃ</t>
  </si>
  <si>
    <t>5909990230617</t>
  </si>
  <si>
    <t>Vitaminum C inj.500mg/5ml * 10amp.TEVA</t>
  </si>
  <si>
    <t>10 amp.a 5ml</t>
  </si>
  <si>
    <t>TEVA NIEREFUNDOWANE</t>
  </si>
  <si>
    <t>5909990432219</t>
  </si>
  <si>
    <t>Juvit C krople (witamina C) 40 ml  HASCO</t>
  </si>
  <si>
    <t>40 ml</t>
  </si>
  <si>
    <t>5909990314119</t>
  </si>
  <si>
    <t>Vitaminum C  200mg*50tabl.(blis.)  TEVA</t>
  </si>
  <si>
    <t>50 tabl.(5bl.x10szt.)</t>
  </si>
  <si>
    <t>TEVA OTC</t>
  </si>
  <si>
    <t>5900160500103</t>
  </si>
  <si>
    <t>5902891170044</t>
  </si>
  <si>
    <t>Calcium 300mg Alergo*20tabl.mus.sm.pom.</t>
  </si>
  <si>
    <t>20 tabl.mus</t>
  </si>
  <si>
    <t>POLSKI LEK</t>
  </si>
  <si>
    <t>5909990864553</t>
  </si>
  <si>
    <t>Sorbifer Durules*50tabl.o przedł.uw.</t>
  </si>
  <si>
    <t>50 tabl.(but.)</t>
  </si>
  <si>
    <t>EGIS -usługa logistyczna i tansp.</t>
  </si>
  <si>
    <t>5906204013875</t>
  </si>
  <si>
    <t>Prevomit * 28tabl. powl.  D</t>
  </si>
  <si>
    <t>28 tabl.</t>
  </si>
  <si>
    <t>NATUR PRODUKT                         *</t>
  </si>
  <si>
    <t>5909990422623</t>
  </si>
  <si>
    <t>5909990370610</t>
  </si>
  <si>
    <t>Atenolol Sanofi  25  25mg * 60tabl.</t>
  </si>
  <si>
    <t>5909990011414</t>
  </si>
  <si>
    <t>Atenolol Sanofi  50  50mg * 30tabl.</t>
  </si>
  <si>
    <t>30 tabl.(3 blist.al.x10sz</t>
  </si>
  <si>
    <t>5909991309022</t>
  </si>
  <si>
    <t>Atosiban Ever Pharma 37,5mg/5ml*1f. LZ!</t>
  </si>
  <si>
    <t>EVER PHARMA</t>
  </si>
  <si>
    <t>5909991309015</t>
  </si>
  <si>
    <t>5909990263110</t>
  </si>
  <si>
    <t>Bellapan 0,25mg * 20tabl.    FARMAPOL</t>
  </si>
  <si>
    <t>20 tabl.(pojem.)</t>
  </si>
  <si>
    <t>FARMAPOL</t>
  </si>
  <si>
    <t>5909990860111</t>
  </si>
  <si>
    <t>Atropinum sulfuricum WZF 1mg/ml*10amp. A</t>
  </si>
  <si>
    <t>10 amp.a 1ml</t>
  </si>
  <si>
    <t>POLPHARMA POLFA WARSZAWA - RAPORTOWA</t>
  </si>
  <si>
    <t>5909990243112</t>
  </si>
  <si>
    <t>Atropinum sulfuricum WZF  1%kro.ocz.5mlA</t>
  </si>
  <si>
    <t>5909990860012</t>
  </si>
  <si>
    <t>Atropinum sulfuricum WZF 0,5mg/ml*10am.A</t>
  </si>
  <si>
    <t>10 amp.a 1 ml</t>
  </si>
  <si>
    <t>5909990232819</t>
  </si>
  <si>
    <t>Azathioprine VIS 50mg * 50tabl. c</t>
  </si>
  <si>
    <t>50 tabl.(słoik)</t>
  </si>
  <si>
    <t>5909991306427</t>
  </si>
  <si>
    <t>Azithromycin Aurovitas 250mg*6tabl.powl.</t>
  </si>
  <si>
    <t>5909991306458</t>
  </si>
  <si>
    <t>Azithromycin Aurovitas 500mg*3tabl.powl.</t>
  </si>
  <si>
    <t>3 tabl.(blist.)</t>
  </si>
  <si>
    <t>5909990293711</t>
  </si>
  <si>
    <t>20 g</t>
  </si>
  <si>
    <t>5909990033713</t>
  </si>
  <si>
    <t>Baclofen Polpharma 10mg * 50tabl.</t>
  </si>
  <si>
    <t>5909990033812</t>
  </si>
  <si>
    <t>Baclofen Polpharma 25mg * 50tabl.</t>
  </si>
  <si>
    <t>5909990363322</t>
  </si>
  <si>
    <t>Balsolan maść przeciw odleżynom      30g</t>
  </si>
  <si>
    <t>GEMI PL</t>
  </si>
  <si>
    <t>5909990044948</t>
  </si>
  <si>
    <t>Barium sulfuricum Medana zaw.  200ml LZ</t>
  </si>
  <si>
    <t>200 ml</t>
  </si>
  <si>
    <t>POLPHARMA MEDANA PHARMA TERPOL GROUP</t>
  </si>
  <si>
    <t>5909990054152</t>
  </si>
  <si>
    <t>Fostex aer.inh.100mcg+6mcg *180daw.!</t>
  </si>
  <si>
    <t>180 daw.poj.</t>
  </si>
  <si>
    <t>TORREX                           Austria</t>
  </si>
  <si>
    <t>5909990086610</t>
  </si>
  <si>
    <t>Hemorol  * 12czopków         WROCŁAW</t>
  </si>
  <si>
    <t>12 czop.(2blist*6czop)</t>
  </si>
  <si>
    <t>5909990610204</t>
  </si>
  <si>
    <t>Halidor 100mg * 60tabl.</t>
  </si>
  <si>
    <t>60 tabl.(butel.)</t>
  </si>
  <si>
    <t>5909990861422</t>
  </si>
  <si>
    <t>Benfogamma 50mg * 100tabl.draż.</t>
  </si>
  <si>
    <t>100 tabl.(5bl.x20szt.)</t>
  </si>
  <si>
    <t>WOERWAG PHARMA</t>
  </si>
  <si>
    <t>5909990094912</t>
  </si>
  <si>
    <t>Madopar  62.5mg * 100kaps.   SZ</t>
  </si>
  <si>
    <t>100 kaps.(butelka)</t>
  </si>
  <si>
    <t>ROCHE-DUM</t>
  </si>
  <si>
    <t>5909990095018</t>
  </si>
  <si>
    <t>Madopar 125mg * 100kaps.   SZ</t>
  </si>
  <si>
    <t>5909990095117</t>
  </si>
  <si>
    <t>Madopar 250mg * 100 tabl.</t>
  </si>
  <si>
    <t>100 tabl.</t>
  </si>
  <si>
    <t>5909990377510</t>
  </si>
  <si>
    <t>Madopar HBS 125mg *100kaps. SZ</t>
  </si>
  <si>
    <t>5904741027119</t>
  </si>
  <si>
    <t>Benzyna apteczna 1000ml Maga-Herba ADR</t>
  </si>
  <si>
    <t>MAGA-HERBA</t>
  </si>
  <si>
    <t>5909991233181</t>
  </si>
  <si>
    <t>Septolux 1,5mg/ml   aerozol  30ml</t>
  </si>
  <si>
    <t>30 ml</t>
  </si>
  <si>
    <t>5450557011007</t>
  </si>
  <si>
    <t>Novoscabin płyn n/skórę 120ml Alvogen</t>
  </si>
  <si>
    <t>120 ml</t>
  </si>
  <si>
    <t>ALVOGEN PHARMA</t>
  </si>
  <si>
    <t>5909990335473</t>
  </si>
  <si>
    <t>5909990310913</t>
  </si>
  <si>
    <t>5909991303495</t>
  </si>
  <si>
    <t>Betahistyna Bluefish 16mg * 60 tabl.</t>
  </si>
  <si>
    <t>16 tabl.</t>
  </si>
  <si>
    <t>5909990697380</t>
  </si>
  <si>
    <t>BIOFARM PL</t>
  </si>
  <si>
    <t>5909990695454</t>
  </si>
  <si>
    <t>Histigen  8mg * 100tabl.</t>
  </si>
  <si>
    <t>5909990121625</t>
  </si>
  <si>
    <t>Diprophos (6,43mg+2,63mg)/ml * 5amp.</t>
  </si>
  <si>
    <t>MERCK SHARP &amp; DOHME IDEA target</t>
  </si>
  <si>
    <t>5909990121410</t>
  </si>
  <si>
    <t>Celestone 4mg/ml roztw.d.wstrz.*1amp.</t>
  </si>
  <si>
    <t>MERCK SHARP &amp; DOHME</t>
  </si>
  <si>
    <t>5909990401925</t>
  </si>
  <si>
    <t>Triderm maść 15g</t>
  </si>
  <si>
    <t>15 g</t>
  </si>
  <si>
    <t>5909991134617</t>
  </si>
  <si>
    <t>Belogent maść (0.5mg+1mg)/g   15g</t>
  </si>
  <si>
    <t>A&amp;D PHARMA - POZOSTAŁE</t>
  </si>
  <si>
    <t>5909991094492</t>
  </si>
  <si>
    <t>PRO.MED.      CZECHY   #</t>
  </si>
  <si>
    <t>5908222562595</t>
  </si>
  <si>
    <t>Multilac * 10kaps.   D</t>
  </si>
  <si>
    <t>10 kaps.</t>
  </si>
  <si>
    <t>USP Zdrowie Sp. z o.o.,         Polska</t>
  </si>
  <si>
    <t>5909990840335</t>
  </si>
  <si>
    <t>Clatra 20mg * 30tabl.</t>
  </si>
  <si>
    <t>BERLIN-CHEMIE  ROTACJA</t>
  </si>
  <si>
    <t>5909990574315</t>
  </si>
  <si>
    <t>Ganfort krople do oczu 3ml</t>
  </si>
  <si>
    <t>3 ml</t>
  </si>
  <si>
    <t>ALLERGAN IRLANDIA</t>
  </si>
  <si>
    <t>5909990104840</t>
  </si>
  <si>
    <t>Vitaminum B compos.*50tabl.dr.(2bl.)WZF</t>
  </si>
  <si>
    <t>50 tabl.(2bl.x25szt.)</t>
  </si>
  <si>
    <t>5909990193219</t>
  </si>
  <si>
    <t>Akineton 2mg * 50tabl.</t>
  </si>
  <si>
    <t>MERCAPHARM</t>
  </si>
  <si>
    <t>5909990371617</t>
  </si>
  <si>
    <t>Akineton r-r d.wstrz.5mg/ml * 5 amp.</t>
  </si>
  <si>
    <t>5909990906932</t>
  </si>
  <si>
    <t>Dulcobis 5mg * 40tabl.dojelit.</t>
  </si>
  <si>
    <t>40 tabl.(blist.)</t>
  </si>
  <si>
    <t>5909990257010</t>
  </si>
  <si>
    <t>Bisacodyl GSK 10mg * 5czop.      202003</t>
  </si>
  <si>
    <t>5 czop.</t>
  </si>
  <si>
    <t>30 tabl.(blister)</t>
  </si>
  <si>
    <t>5901571320502</t>
  </si>
  <si>
    <t>Prestilol  5mg+10mg * 30tabl.powl</t>
  </si>
  <si>
    <t>5901571320489</t>
  </si>
  <si>
    <t>Prestilol 5mg+5mg * 30tabl. powl</t>
  </si>
  <si>
    <t>5909990874637</t>
  </si>
  <si>
    <t>Kwas borny 3% BORASOL   200g</t>
  </si>
  <si>
    <t>200 g</t>
  </si>
  <si>
    <t>5909990874651</t>
  </si>
  <si>
    <t>Kwas borny 3% BORASOL   500g</t>
  </si>
  <si>
    <t>5909990055883</t>
  </si>
  <si>
    <t>Maść borna 10 %  20g    AFLOFARM</t>
  </si>
  <si>
    <t>AFLOFARM FARMACJA</t>
  </si>
  <si>
    <t>5909990674817</t>
  </si>
  <si>
    <t>Botox toksyna botulin.typuA 100j*1f.! SZ</t>
  </si>
  <si>
    <t>1 fiol.prosz.po 100 jednostek</t>
  </si>
  <si>
    <t>5909990866106</t>
  </si>
  <si>
    <t>Brymont 2mg/ml krople do oczu * 1but.</t>
  </si>
  <si>
    <t>1 but.</t>
  </si>
  <si>
    <t>Pharm Supply</t>
  </si>
  <si>
    <t>5909990865024</t>
  </si>
  <si>
    <t>Alphagan  krople d/oczu 2mg/ml  5ml</t>
  </si>
  <si>
    <t>5909991223571</t>
  </si>
  <si>
    <t>Optilamid 10mg/ml kr.d/oczu* 1but.a 5ml</t>
  </si>
  <si>
    <t>1 but.a 5ml</t>
  </si>
  <si>
    <t>5909990877713</t>
  </si>
  <si>
    <t>LEK - GRUPA UMOWNA B</t>
  </si>
  <si>
    <t>5909990877812</t>
  </si>
  <si>
    <t>Sedam 6  6mg * 30tabl.               PS</t>
  </si>
  <si>
    <t>5909990864898</t>
  </si>
  <si>
    <t>Yellox  krople do oczu 0,9mg/ml*5ml</t>
  </si>
  <si>
    <t>5 ml (but.)</t>
  </si>
  <si>
    <t>5909990055739</t>
  </si>
  <si>
    <t>Flegamina  8mg * 40tabl.</t>
  </si>
  <si>
    <t>5909990114214</t>
  </si>
  <si>
    <t>Flegamina Baby 2mg/1ml krople 30ml</t>
  </si>
  <si>
    <t>5909990211913</t>
  </si>
  <si>
    <t>Bromocorn 2,5mg * 30tabl.</t>
  </si>
  <si>
    <t>FILOFARM</t>
  </si>
  <si>
    <t>5909991033248</t>
  </si>
  <si>
    <t>Budelin Novolizer 200 pr.d/in.200daw.</t>
  </si>
  <si>
    <t>1 poj.(200 daw.)</t>
  </si>
  <si>
    <t>5909991283650</t>
  </si>
  <si>
    <t>Benodil zaw. 0,25 mg/ml * 20amp.po 2ml</t>
  </si>
  <si>
    <t>20 amp.a 2ml</t>
  </si>
  <si>
    <t>5909991204082</t>
  </si>
  <si>
    <t>Budezonid LEK-AM 200mcg*  60kaps.</t>
  </si>
  <si>
    <t>60 kaps.(blist.)</t>
  </si>
  <si>
    <t>5909991203986</t>
  </si>
  <si>
    <t>Budezonid LEK-AM 400mcg*  60kaps.</t>
  </si>
  <si>
    <t>5909990677412</t>
  </si>
  <si>
    <t>Pulmicort Turbuha.aer.200mcg*100d.    SZ</t>
  </si>
  <si>
    <t>100 dawek</t>
  </si>
  <si>
    <t>ASTRA-ZENECA  SZPITAL #</t>
  </si>
  <si>
    <t>5909990279616</t>
  </si>
  <si>
    <t>Bupivacainum h/chl.WZFinj.0.5%10ml*10a</t>
  </si>
  <si>
    <t>10 amp.a 10ml</t>
  </si>
  <si>
    <t>5909990279647</t>
  </si>
  <si>
    <t>Bupivacainum h/chl.WZFinj.0.5%20ml* 5f.</t>
  </si>
  <si>
    <t>5 fiol.a 20ml</t>
  </si>
  <si>
    <t>5909990966325</t>
  </si>
  <si>
    <t>TRANSTEC 70 40mg*5sasz.po1plast.PS III</t>
  </si>
  <si>
    <t>5 szt.</t>
  </si>
  <si>
    <t>STADA - PSYCHOTROPY</t>
  </si>
  <si>
    <t>5909990966127</t>
  </si>
  <si>
    <t>TRANSTEC 35 20mg*5sasz.po1plast.PS III</t>
  </si>
  <si>
    <t>5909990966226</t>
  </si>
  <si>
    <t>TRANSTEC 52.5 30mg*5sasz.po1plast.PS III</t>
  </si>
  <si>
    <t>5909991208202</t>
  </si>
  <si>
    <t>Natussic 7,5mg/5ml syrop 100ml</t>
  </si>
  <si>
    <t>5909990718313</t>
  </si>
  <si>
    <t>Sinecod krople d/dzieci 5mg/ml    20ml</t>
  </si>
  <si>
    <t>20 ml</t>
  </si>
  <si>
    <t>GLAXO CONSUMER - produkty lecznicze</t>
  </si>
  <si>
    <t>5909990153527</t>
  </si>
  <si>
    <t>Panadol Extra 500mg+65mg * 24tabl.powl.</t>
  </si>
  <si>
    <t>24 tabl.(2 blist.x12szt)</t>
  </si>
  <si>
    <t>5909990808410</t>
  </si>
  <si>
    <t>Calcitonin 100 Jelfa 100 IU/ml * 5amp. !</t>
  </si>
  <si>
    <t>5904264000767</t>
  </si>
  <si>
    <t>Calcifos 500mg octanu wapnia*150t.  D</t>
  </si>
  <si>
    <t>150 tabl.</t>
  </si>
  <si>
    <t>5909990695010</t>
  </si>
  <si>
    <t>Calperos 1000  1000mg* 100kaps.twarde</t>
  </si>
  <si>
    <t>100 kaps.(pojem.)</t>
  </si>
  <si>
    <t>5909990694914</t>
  </si>
  <si>
    <t>Calperos  500  500mg* 200kaps.twarde</t>
  </si>
  <si>
    <t>200 kaps.(PUSZKA)</t>
  </si>
  <si>
    <t>5909990477111</t>
  </si>
  <si>
    <t>Calcium chloratum WZF r-r d.wst.10ml*10a</t>
  </si>
  <si>
    <t>5909990814213</t>
  </si>
  <si>
    <t>Calcium dobesilate   Hasco 250mg*30tabl.</t>
  </si>
  <si>
    <t>5909990474516</t>
  </si>
  <si>
    <t>Calcium syrop 150ml banan.(szk.) POLFARM</t>
  </si>
  <si>
    <t>150 ml (but.szklana)</t>
  </si>
  <si>
    <t>4823006402571</t>
  </si>
  <si>
    <t>Calcio Gluconat-Darnitsa10%10am.*10mlMZ</t>
  </si>
  <si>
    <t>PARAFARMACJA</t>
  </si>
  <si>
    <t>5909990937172</t>
  </si>
  <si>
    <t>Carzap 16mg * 28tabl</t>
  </si>
  <si>
    <t>ZENTIVA-nietargetowe RX</t>
  </si>
  <si>
    <t>5909990937080</t>
  </si>
  <si>
    <t>Carzap  8mg * 28tabl</t>
  </si>
  <si>
    <t>5909990495238</t>
  </si>
  <si>
    <t>Captopril  25mg* 30tabl.(blis) POLFARMEX</t>
  </si>
  <si>
    <t>5909990830817</t>
  </si>
  <si>
    <t>5909990051717</t>
  </si>
  <si>
    <t>Miostat 0,1mg/ml * 12fiol.   LZ</t>
  </si>
  <si>
    <t>12 fiol.</t>
  </si>
  <si>
    <t>Alcon</t>
  </si>
  <si>
    <t>5909990244515</t>
  </si>
  <si>
    <t>Neurotop retard 300mg*50tabl.o przed.uw</t>
  </si>
  <si>
    <t>GEROT PHARMAZEUTIKA  # AT</t>
  </si>
  <si>
    <t>5909990244614</t>
  </si>
  <si>
    <t>Neurotop retard 600mg*50tabl.o przed.uw</t>
  </si>
  <si>
    <t>5909991014216</t>
  </si>
  <si>
    <t>Finlepsin 400 Ret.400mg*30tab.o przed.uw</t>
  </si>
  <si>
    <t>5909991030315</t>
  </si>
  <si>
    <t>Finlepsin 200 Ret.200mg*50tab.o przed.uw</t>
  </si>
  <si>
    <t>5909991227067</t>
  </si>
  <si>
    <t>Pabal rozt.d/ws.100mcg/ml 5fiol.po1ml LZ</t>
  </si>
  <si>
    <t>5 fiol.a 1ml</t>
  </si>
  <si>
    <t>FERRING GmbH   Niemcy</t>
  </si>
  <si>
    <t>5909990021390</t>
  </si>
  <si>
    <t>Węgiel leczniczy Microfarm 200mg*20k.tw.</t>
  </si>
  <si>
    <t>20 kaps.</t>
  </si>
  <si>
    <t>MICROFARM PL</t>
  </si>
  <si>
    <t>5909991036508</t>
  </si>
  <si>
    <t>Carvedilol Orion 25mg* 30tabl.p.(but)</t>
  </si>
  <si>
    <t>30 tabl.(butel.)</t>
  </si>
  <si>
    <t>ORION Corporation  FINLANDIA</t>
  </si>
  <si>
    <t>5909991016814</t>
  </si>
  <si>
    <t>Carvetrend  3,125mg * 30tabl.</t>
  </si>
  <si>
    <t>5909990471911</t>
  </si>
  <si>
    <t>5909990059317</t>
  </si>
  <si>
    <t>Biotaksym pr.d.sp.r-ru d.wst.1g*1f.LZ</t>
  </si>
  <si>
    <t>5909990999613</t>
  </si>
  <si>
    <t>5909990059218</t>
  </si>
  <si>
    <t>5909990360918</t>
  </si>
  <si>
    <t>Biotum  500mg * 1fiolka     LZ</t>
  </si>
  <si>
    <t>1 fiol.a 500mg</t>
  </si>
  <si>
    <t>5909990079612</t>
  </si>
  <si>
    <t>5909991010119</t>
  </si>
  <si>
    <t>5909990059416</t>
  </si>
  <si>
    <t>5909990059515</t>
  </si>
  <si>
    <t>5909990083312</t>
  </si>
  <si>
    <t>Zinnat 250mg * 10tabl.powl.</t>
  </si>
  <si>
    <t>10 tabl.(blistry)</t>
  </si>
  <si>
    <t>5909990063697</t>
  </si>
  <si>
    <t>10 tabl.(2 blist.x 5szt.)</t>
  </si>
  <si>
    <t>5909990410736</t>
  </si>
  <si>
    <t>BIOFARM                          refund.</t>
  </si>
  <si>
    <t>5909991103835</t>
  </si>
  <si>
    <t>Allertec krople doustne 10mg/ml 20ml</t>
  </si>
  <si>
    <t>5909990328512</t>
  </si>
  <si>
    <t>Detreomycyna  1% maść   5g       CHEMA</t>
  </si>
  <si>
    <t>CHEMA ELEKTROMET PL</t>
  </si>
  <si>
    <t>5909990328611</t>
  </si>
  <si>
    <t>Detreomycyna  2% maść   5g       CHEMA</t>
  </si>
  <si>
    <t>5909990019649</t>
  </si>
  <si>
    <t>Spir.skaż.hibit.0.5% 1L Coel ADR</t>
  </si>
  <si>
    <t>1 litr</t>
  </si>
  <si>
    <t>COEL PL</t>
  </si>
  <si>
    <t>5909990274314</t>
  </si>
  <si>
    <t>Fenactil  4%(40mg/g) krople  10g   UNIA</t>
  </si>
  <si>
    <t>10 g</t>
  </si>
  <si>
    <t>5909990243310</t>
  </si>
  <si>
    <t>Fenactil inj.   5mg/ml  5amp.po 5ml  WZF</t>
  </si>
  <si>
    <t>5 amp.a 5ml</t>
  </si>
  <si>
    <t>5909990243419</t>
  </si>
  <si>
    <t>Fenactil inj. 25mg/ml 10amp.po 2ml WZF</t>
  </si>
  <si>
    <t>5909990203116</t>
  </si>
  <si>
    <t>Chlorprothixen 50mg*50tabl.pow.</t>
  </si>
  <si>
    <t>5909990203017</t>
  </si>
  <si>
    <t>Chlorprothixen 15mg*50tabl.pow.</t>
  </si>
  <si>
    <t>50 tabl.(5 blist.po 10 sz</t>
  </si>
  <si>
    <t>5909990881253</t>
  </si>
  <si>
    <t>Chlorchinaldin VP 2mg*40tabl.do ssania</t>
  </si>
  <si>
    <t>40 tabl.</t>
  </si>
  <si>
    <t>5909990167210</t>
  </si>
  <si>
    <t>5909990260218</t>
  </si>
  <si>
    <t>Devikap płyn doustny  10ml</t>
  </si>
  <si>
    <t>10 ml</t>
  </si>
  <si>
    <t>POLPHARMA MEDANA - STANDARD</t>
  </si>
  <si>
    <t>5909991266943</t>
  </si>
  <si>
    <t>Rec.-Maść cholesterol.  500g PC FAGRON</t>
  </si>
  <si>
    <t>5909991005627</t>
  </si>
  <si>
    <t>Ototalgin 200mg/g krople do uszu 10g</t>
  </si>
  <si>
    <t>10 g (but.)</t>
  </si>
  <si>
    <t>5902768217155</t>
  </si>
  <si>
    <t>HepaDr. * 40tabl.  D</t>
  </si>
  <si>
    <t>5909990218530</t>
  </si>
  <si>
    <t>Alvesco 160  160ug/dawkę  60dawek</t>
  </si>
  <si>
    <t>60 dawek</t>
  </si>
  <si>
    <t>5909990740116</t>
  </si>
  <si>
    <t>Pirolam żel 1% 10mg/g     20g</t>
  </si>
  <si>
    <t>5909990859757</t>
  </si>
  <si>
    <t>Imipenem+Cylast.Ran.500mg+500mg*1f.a30ml</t>
  </si>
  <si>
    <t>1 fiol.a 30ml</t>
  </si>
  <si>
    <t>RANBAXY   Indie</t>
  </si>
  <si>
    <t>5909990066780</t>
  </si>
  <si>
    <t>Cilan  2,5mg * 30tabl.powl.</t>
  </si>
  <si>
    <t>5909990066636</t>
  </si>
  <si>
    <t>56 tabl.(blist.)</t>
  </si>
  <si>
    <t>5909990687756</t>
  </si>
  <si>
    <t>Cinnarizinum Aflofarm 25mg*50tabl.(2bl.)</t>
  </si>
  <si>
    <t>5909990948819</t>
  </si>
  <si>
    <t>Cipronex  inj.2mg/ml  50ml</t>
  </si>
  <si>
    <t>50 ml</t>
  </si>
  <si>
    <t>5909990948826</t>
  </si>
  <si>
    <t>Cipronex  inj.2mg/ml 100ml</t>
  </si>
  <si>
    <t>100 ml</t>
  </si>
  <si>
    <t>5909990948833</t>
  </si>
  <si>
    <t>5909990978649</t>
  </si>
  <si>
    <t>Cetraxal krople do uszu 2mg/ml * 15amp.</t>
  </si>
  <si>
    <t>15 amp.</t>
  </si>
  <si>
    <t>TACTICA Rx</t>
  </si>
  <si>
    <t>5909990308712</t>
  </si>
  <si>
    <t>Cipropol 250mg * 10tabl.powl.</t>
  </si>
  <si>
    <t>10 tabl.(blister)</t>
  </si>
  <si>
    <t>Gedeon Polska - Refundowane</t>
  </si>
  <si>
    <t>5909990729012</t>
  </si>
  <si>
    <t>Cipropol 500mg * 10tabl.powl.</t>
  </si>
  <si>
    <t>5909990025367</t>
  </si>
  <si>
    <t>Citronil 20mg *28tabl.powl.</t>
  </si>
  <si>
    <t>28 tabl.(2 x 14)</t>
  </si>
  <si>
    <t>5909990025206</t>
  </si>
  <si>
    <t>Citronil 40mg * 28tabl.powl.</t>
  </si>
  <si>
    <t>5909991232047</t>
  </si>
  <si>
    <t>5909991076252</t>
  </si>
  <si>
    <t>CitraFleet * 50sasz.</t>
  </si>
  <si>
    <t>50 sasz.</t>
  </si>
  <si>
    <t>RECORDATI IRELAND LTD.</t>
  </si>
  <si>
    <t>5909990331826</t>
  </si>
  <si>
    <t>Klacid  250mg * 14tabl.powl.</t>
  </si>
  <si>
    <t>14 tabl.</t>
  </si>
  <si>
    <t>5909990780624</t>
  </si>
  <si>
    <t>Klacid  susp. 250mg/5ml  60ml</t>
  </si>
  <si>
    <t>60 ml</t>
  </si>
  <si>
    <t>5909990375714</t>
  </si>
  <si>
    <t>Klacid  inj. 500mg fiolka        (LZ)</t>
  </si>
  <si>
    <t>5909991023416</t>
  </si>
  <si>
    <t>5909990091911</t>
  </si>
  <si>
    <t>5909990091812</t>
  </si>
  <si>
    <t>Clemastinum  inj.1mg/ml  5amp.po 2ml WZF</t>
  </si>
  <si>
    <t>5 amp.a 2ml</t>
  </si>
  <si>
    <t>5909990091713</t>
  </si>
  <si>
    <t>Clemastinum syr.1mg/10ml 100ml WZF</t>
  </si>
  <si>
    <t>5909990071210</t>
  </si>
  <si>
    <t>Dalacin C 150mg * 16kaps.</t>
  </si>
  <si>
    <t>16 kaps.(1blis.)</t>
  </si>
  <si>
    <t>PFIZER REFUNDOWANE - rabat</t>
  </si>
  <si>
    <t>5907626707397</t>
  </si>
  <si>
    <t>Klimicin 300mg * 16 kaps.twarde</t>
  </si>
  <si>
    <t>16 kaps.</t>
  </si>
  <si>
    <t>5909991001544</t>
  </si>
  <si>
    <t>Clindamycin-MIP 600mg*30tabl.powl.</t>
  </si>
  <si>
    <t>30 tabl.(5 blist.x6szt.)</t>
  </si>
  <si>
    <t>CHEPHASAAR                   Niemcy</t>
  </si>
  <si>
    <t>5909991001438</t>
  </si>
  <si>
    <t>Clindamycin-MIP 300mg*16tabl.powl.</t>
  </si>
  <si>
    <t>16 tabl.(2 blist.po 8 szt</t>
  </si>
  <si>
    <t>5909990309719</t>
  </si>
  <si>
    <t>5909990369911</t>
  </si>
  <si>
    <t>Dermovate płyn 25ml</t>
  </si>
  <si>
    <t>25 ml</t>
  </si>
  <si>
    <t>GLAXO DERM</t>
  </si>
  <si>
    <t>5909990932122</t>
  </si>
  <si>
    <t>Novate maść 0,5mg/g  30g</t>
  </si>
  <si>
    <t>5909990131426</t>
  </si>
  <si>
    <t>Heminevrin 300mg * 100kaps.</t>
  </si>
  <si>
    <t>100 kaps.</t>
  </si>
  <si>
    <t>KOMTUR</t>
  </si>
  <si>
    <t>5909990295111</t>
  </si>
  <si>
    <t>Anafranil SR 75mg*20tabl.powl.o p.uwal</t>
  </si>
  <si>
    <t>20 tabl.(2x10)</t>
  </si>
  <si>
    <t>5909990135516</t>
  </si>
  <si>
    <t>Clonazepamum TZF  2mg * 30tabl.  PS</t>
  </si>
  <si>
    <t>5909990135615</t>
  </si>
  <si>
    <t>Clonazepamum TZF  0,5mg * 30tabl.   PS</t>
  </si>
  <si>
    <t>5909990166411</t>
  </si>
  <si>
    <t>Clonazepamum 1mg/1ml*10amp.po 1ml TZF PS</t>
  </si>
  <si>
    <t>5909990282814</t>
  </si>
  <si>
    <t>Iporel 75mcg * 50tabl.</t>
  </si>
  <si>
    <t>28 tabl.(2bl.x14szt.)</t>
  </si>
  <si>
    <t>ADAMED-refundowane</t>
  </si>
  <si>
    <t>5909990032020</t>
  </si>
  <si>
    <t>Tranxene 10mg * 30kaps.   PS</t>
  </si>
  <si>
    <t>30 kaps.(3bl.x10szt.)</t>
  </si>
  <si>
    <t>5909990335220</t>
  </si>
  <si>
    <t>Tranxene  5mg * 30kaps.   PS</t>
  </si>
  <si>
    <t>30 kaps.(blist.)</t>
  </si>
  <si>
    <t>5909990363711</t>
  </si>
  <si>
    <t>Clotrimazolum GSK 100mg * 6tabl.dop.</t>
  </si>
  <si>
    <t>6 tabl.(1 blist.a 6szt)</t>
  </si>
  <si>
    <t>5909990354917</t>
  </si>
  <si>
    <t>Clotrimazolum GSK krem 10mg/g       20g</t>
  </si>
  <si>
    <t>5909990928910</t>
  </si>
  <si>
    <t>Syntarpen  inj.   1g            fiolka</t>
  </si>
  <si>
    <t>5909990295715</t>
  </si>
  <si>
    <t>Syntarpen  500mg  * 16tabl.powl.</t>
  </si>
  <si>
    <t>5909990139422</t>
  </si>
  <si>
    <t>Klozapol  25mg * 50tabl.</t>
  </si>
  <si>
    <t>5909990139521</t>
  </si>
  <si>
    <t>Klozapol 100mg * 50tabl.</t>
  </si>
  <si>
    <t>5909990621767</t>
  </si>
  <si>
    <t>Rec.-Codeini phosph.hem.10g AMARA NII</t>
  </si>
  <si>
    <t>AMARA PL</t>
  </si>
  <si>
    <t>5909990240012</t>
  </si>
  <si>
    <t>5904055002536</t>
  </si>
  <si>
    <t>Juvit Baby D3  kr.doustne z pomp. 10ml D</t>
  </si>
  <si>
    <t>5909990178414</t>
  </si>
  <si>
    <t>Vigantoletten  500   500j.m.*30tabl.</t>
  </si>
  <si>
    <t>MERCK DARMSTAD OTC DE</t>
  </si>
  <si>
    <t>5909990178612</t>
  </si>
  <si>
    <t>Vigantoletten 1000  1000j.m.*30tabl.</t>
  </si>
  <si>
    <t>5907559279442</t>
  </si>
  <si>
    <t>D-VITUM wit.D d/niemowląt 400j.m*36kaps.</t>
  </si>
  <si>
    <t>36 kaps.</t>
  </si>
  <si>
    <t>OLEOFARM                       Polska</t>
  </si>
  <si>
    <t>5909990366514</t>
  </si>
  <si>
    <t>Colistin TZF 1.000.000j.m.*20fiol.</t>
  </si>
  <si>
    <t>20 fiol.</t>
  </si>
  <si>
    <t>5909990026333</t>
  </si>
  <si>
    <t>Neospasmina syrop   992ml</t>
  </si>
  <si>
    <t>992 ml (but.)</t>
  </si>
  <si>
    <t>POLPHARMA H.LUBLIN - REGULAR</t>
  </si>
  <si>
    <t>5909990026326</t>
  </si>
  <si>
    <t>Neospasmina syrop   119ml</t>
  </si>
  <si>
    <t>119 ml (but.)</t>
  </si>
  <si>
    <t>POLPHARMA H.LUBLIN - STANDARD</t>
  </si>
  <si>
    <t>5909990263417</t>
  </si>
  <si>
    <t>Crotamiton Farmapol 100mg/g  płyn 100g</t>
  </si>
  <si>
    <t>100 g (but.)</t>
  </si>
  <si>
    <t>5909990263318</t>
  </si>
  <si>
    <t>Crotamiton Farmapol 100mg/g maść 40g</t>
  </si>
  <si>
    <t>40 g (tuba)</t>
  </si>
  <si>
    <t>5902666650252</t>
  </si>
  <si>
    <t>Vitaminum B12  Forte*100tabl. RZ D</t>
  </si>
  <si>
    <t>Silesian Pharma Sp.z o.o. Katowice</t>
  </si>
  <si>
    <t>5909990244010</t>
  </si>
  <si>
    <t>Vitaminum B12 WZF 500mcg/ml  2ml*5amp.</t>
  </si>
  <si>
    <t>5909991020415</t>
  </si>
  <si>
    <t>Milgamma N   2ml *  5amp. !</t>
  </si>
  <si>
    <t>5909990657476</t>
  </si>
  <si>
    <t>Androcur  50mg * 20tabl. (2blist.)</t>
  </si>
  <si>
    <t>BAYER</t>
  </si>
  <si>
    <t>5909990880232</t>
  </si>
  <si>
    <t>Pradaxa 110mg * 180kaps.tw.  SZ</t>
  </si>
  <si>
    <t>180 kaps. (blist.)</t>
  </si>
  <si>
    <t>5909990887477</t>
  </si>
  <si>
    <t>Pradaxa 150mg * 180kaps.tw.          SZ</t>
  </si>
  <si>
    <t>180 kaps.</t>
  </si>
  <si>
    <t>5909990641222</t>
  </si>
  <si>
    <t>Pradaxa  75mg * 30kaps.tw.</t>
  </si>
  <si>
    <t>30 kaps.</t>
  </si>
  <si>
    <t>5909990776412</t>
  </si>
  <si>
    <t>Fragmin  2500jm/0,2ml*10amp.strzyk.SZ</t>
  </si>
  <si>
    <t>10 amp.-strz. 0,2ml</t>
  </si>
  <si>
    <t>PFIZER - SZP BE</t>
  </si>
  <si>
    <t>5909990949410</t>
  </si>
  <si>
    <t>Fragmin  7500jm/0,3ml*10amp.strzyk.SZ</t>
  </si>
  <si>
    <t>10 amp.-strz. 0,3ml</t>
  </si>
  <si>
    <t>5909990776511</t>
  </si>
  <si>
    <t>Fragmin  5000jm/0,2ml*10amp.strzyk.SZ</t>
  </si>
  <si>
    <t>5909990005413</t>
  </si>
  <si>
    <t>Delacet płyn 100ml             H.KRAKÓW</t>
  </si>
  <si>
    <t>5909990828326</t>
  </si>
  <si>
    <t>Minirin aer.do nosa 10mcg/dawkę 5ml</t>
  </si>
  <si>
    <t>FERRING CZ</t>
  </si>
  <si>
    <t>5909990068494</t>
  </si>
  <si>
    <t>Minirin Melt  60mcg liof.doustny* 30szt.</t>
  </si>
  <si>
    <t>30 szt.(blist.)</t>
  </si>
  <si>
    <t>5909990220908</t>
  </si>
  <si>
    <t>Dexamethason WZF 0,1% zaw.d/oczu  5ml</t>
  </si>
  <si>
    <t>5909990170517</t>
  </si>
  <si>
    <t>Pabi-Dexamethason 1mg * 20tabl.</t>
  </si>
  <si>
    <t>20 tabl.</t>
  </si>
  <si>
    <t>ADAMED CONSUMER- refundowane</t>
  </si>
  <si>
    <t>5909990107728</t>
  </si>
  <si>
    <t>Dexaven inj.  4mg / 1ml * 10amp.  JELFA</t>
  </si>
  <si>
    <t>5909990107711</t>
  </si>
  <si>
    <t>Dexaven inj.  8mg / 2ml * 10amp.  JELFA</t>
  </si>
  <si>
    <t>5909990303526</t>
  </si>
  <si>
    <t>Dexapolcort 0,28mg/g aeroz. 32,5g(55ml)</t>
  </si>
  <si>
    <t>32,50 g</t>
  </si>
  <si>
    <t>5909990655014</t>
  </si>
  <si>
    <t>Dexamytrex krople do oczu  5ml</t>
  </si>
  <si>
    <t>5 ml (poj.)</t>
  </si>
  <si>
    <t>5909990618590</t>
  </si>
  <si>
    <t>Dexak 50 50mg/2ml * 5amp.po2ml BERLIN-CH</t>
  </si>
  <si>
    <t>5 amp.</t>
  </si>
  <si>
    <t>5909990620067</t>
  </si>
  <si>
    <t>5909990876662</t>
  </si>
  <si>
    <t>Dexak SL 25mg * 20sasz.    BERLIN-CHEMIE</t>
  </si>
  <si>
    <t>5909991359638</t>
  </si>
  <si>
    <t>25 amp.a 2ml</t>
  </si>
  <si>
    <t>5903111462550</t>
  </si>
  <si>
    <t>Panthenol pianka  5% 150ml</t>
  </si>
  <si>
    <t>BIOVENA HEALTH (VERCO)</t>
  </si>
  <si>
    <t>10 g (tuba)</t>
  </si>
  <si>
    <t>5909990149513</t>
  </si>
  <si>
    <t>Relanium 2mg * 20tabl.               PS</t>
  </si>
  <si>
    <t>5909990166510</t>
  </si>
  <si>
    <t>50 amp.a 2ml</t>
  </si>
  <si>
    <t>POLFA TARCHOMIN N TARGET</t>
  </si>
  <si>
    <t>5909990093717</t>
  </si>
  <si>
    <t>Relanium inj. 5mg/ml    5amp.po 2ml  PS</t>
  </si>
  <si>
    <t>5909990751617</t>
  </si>
  <si>
    <t>Relsed mikrowlewy doodbyt.4mg/ml*5wlewPS</t>
  </si>
  <si>
    <t>5 mikrowlewek po 2,5ml</t>
  </si>
  <si>
    <t>5909990751518</t>
  </si>
  <si>
    <t>Relsed mikrowlewy doodbyt.2mg/ml*5wlewPS</t>
  </si>
  <si>
    <t>5909991349646</t>
  </si>
  <si>
    <t>10 czop.</t>
  </si>
  <si>
    <t>5909990730599</t>
  </si>
  <si>
    <t>Majamil PPH 50mg * 30tabl.dojel.(3bl.)</t>
  </si>
  <si>
    <t>5909990492213</t>
  </si>
  <si>
    <t>Dicloberl retard 100mg*20kaps.o prz.uw.t</t>
  </si>
  <si>
    <t>5909990168613</t>
  </si>
  <si>
    <t>Dicloberl  50mg * 10czopk.  B.-Ch.</t>
  </si>
  <si>
    <t>10 czop.(2 blist.)</t>
  </si>
  <si>
    <t>5909991092481</t>
  </si>
  <si>
    <t>Dicloziaja 11,6mg/g żel  100g</t>
  </si>
  <si>
    <t>ZIAJA PL</t>
  </si>
  <si>
    <t>5909990145317</t>
  </si>
  <si>
    <t>Naclof 1mg/ml krople do oczu 5ml</t>
  </si>
  <si>
    <t>THEA - POZOSTAŁE</t>
  </si>
  <si>
    <t>5909991355852</t>
  </si>
  <si>
    <t>Dicloberl 75mg/3ml * 5amp.   B.-Ch.</t>
  </si>
  <si>
    <t>5909990796427</t>
  </si>
  <si>
    <t>5909990422128</t>
  </si>
  <si>
    <t>Arthrotec Forte 75mg+0,2mg * 20tabl.</t>
  </si>
  <si>
    <t>5909990752010</t>
  </si>
  <si>
    <t>DicloDuo 75mg * 30kaps.o zmod.uwal.</t>
  </si>
  <si>
    <t>5909990012114</t>
  </si>
  <si>
    <t>Digoxin  100mcg * 30tabl. TEVA       A</t>
  </si>
  <si>
    <t>30 tabl.(1x30)</t>
  </si>
  <si>
    <t>5909990037711</t>
  </si>
  <si>
    <t>Digoxin  250mcg * 30tabl. WZF         A</t>
  </si>
  <si>
    <t>5909990320813</t>
  </si>
  <si>
    <t>Digoxin inj. 0,25mg/ml 2ml*5amp. WZF A</t>
  </si>
  <si>
    <t>5909990257911</t>
  </si>
  <si>
    <t>Alugastrin zawiesina 250ml</t>
  </si>
  <si>
    <t>250 ml</t>
  </si>
  <si>
    <t>BIO-PROFIL - OTC</t>
  </si>
  <si>
    <t>5909990112616</t>
  </si>
  <si>
    <t>Oxycardil 120mg *30tabl o przedł.uw.</t>
  </si>
  <si>
    <t>UCB</t>
  </si>
  <si>
    <t>5909990121120</t>
  </si>
  <si>
    <t>Oxycardil  60 60mg * 60tabl.powl.</t>
  </si>
  <si>
    <t>60 tabl.(3x20)</t>
  </si>
  <si>
    <t>0646520415452</t>
  </si>
  <si>
    <t>Tecfidera 240mg * 56kaps.dojelit.</t>
  </si>
  <si>
    <t>56 kaps.</t>
  </si>
  <si>
    <t>BIOGEN IDEC</t>
  </si>
  <si>
    <t>0646520415445</t>
  </si>
  <si>
    <t>Tecfidera 120mg * 14kaps.dojelit.</t>
  </si>
  <si>
    <t>14 kaps.</t>
  </si>
  <si>
    <t>5909990355228</t>
  </si>
  <si>
    <t>Esputicon 50mg * 100kaps.miękkie(blis.)</t>
  </si>
  <si>
    <t>100 kaps.(4blis.*25)</t>
  </si>
  <si>
    <t>5909990688814</t>
  </si>
  <si>
    <t>Esputicon krople 5g</t>
  </si>
  <si>
    <t>5909991265922</t>
  </si>
  <si>
    <t>Fenistil   żel 1mg/g  30g Delfar.(LT)IR</t>
  </si>
  <si>
    <t>30 g (tuba)</t>
  </si>
  <si>
    <t>5909990207916</t>
  </si>
  <si>
    <t>Fenistil 1mg/ml krople 20ml</t>
  </si>
  <si>
    <t>5909990160518</t>
  </si>
  <si>
    <t>Enzaprost F 5   5mg/ml*5amp. (LZ)</t>
  </si>
  <si>
    <t>5909990155019</t>
  </si>
  <si>
    <t>Prepidil GEL 0.5mg/3g(strz.z cew.) LZ !</t>
  </si>
  <si>
    <t>IPSEN</t>
  </si>
  <si>
    <t>5909991020224</t>
  </si>
  <si>
    <t>Phlebodia 600mg* 30tabl.powl.</t>
  </si>
  <si>
    <t>5909990723195</t>
  </si>
  <si>
    <t>DIH 500mg * 60tabl.powl.(4bl.)</t>
  </si>
  <si>
    <t>60 tabl.(4bl.x15szt.)</t>
  </si>
  <si>
    <t>5909990181926</t>
  </si>
  <si>
    <t>Betadrin krople do oczu  2*5ml   WZF</t>
  </si>
  <si>
    <t>2 but.a 5ml</t>
  </si>
  <si>
    <t>5909990276011</t>
  </si>
  <si>
    <t>Ubretid 5mg * 20tabl.</t>
  </si>
  <si>
    <t>20 tabl.(blistry)</t>
  </si>
  <si>
    <t>TAKEDA - RX</t>
  </si>
  <si>
    <t>5909990628674</t>
  </si>
  <si>
    <t>5909991024413</t>
  </si>
  <si>
    <t>5909991024314</t>
  </si>
  <si>
    <t>5909990125418</t>
  </si>
  <si>
    <t>Dopaminum h/chl.WZF 1% 50mg/5ml*10a.LZ</t>
  </si>
  <si>
    <t>5909990111718</t>
  </si>
  <si>
    <t>Dopaminum h/chl.WZF 4% 200mg/5ml*10a.LZ</t>
  </si>
  <si>
    <t>5909990643929</t>
  </si>
  <si>
    <t>Rozalin krople d/oczu 20mg/ml  5ml</t>
  </si>
  <si>
    <t>5909990422135</t>
  </si>
  <si>
    <t>Doxepin TEVA 25mg * 30kaps.tw.(3bl)</t>
  </si>
  <si>
    <t>5909990422104</t>
  </si>
  <si>
    <t>Doxepin TEVA 10mg * 30 kaps.twarde</t>
  </si>
  <si>
    <t>5909990084289</t>
  </si>
  <si>
    <t>5909991330576</t>
  </si>
  <si>
    <t>Doxycyclinum Polfarmex 100mg* 10kaps.tw.</t>
  </si>
  <si>
    <t>5909991296438</t>
  </si>
  <si>
    <t>Drotafemme 40mg * 20tabl.powl.  Sun-Farm</t>
  </si>
  <si>
    <t>SUN-FARM PL</t>
  </si>
  <si>
    <t>5909991246358</t>
  </si>
  <si>
    <t>Spastyna Max 80mg * 20tabl.</t>
  </si>
  <si>
    <t>5909990030712</t>
  </si>
  <si>
    <t>No-Spa 20mg/ml(40mg/2ml) * 5amp.</t>
  </si>
  <si>
    <t>5909991324551</t>
  </si>
  <si>
    <t>5909991324537</t>
  </si>
  <si>
    <t>Depratal 60mg * 28tabl. dojelit.</t>
  </si>
  <si>
    <t>5909990868513</t>
  </si>
  <si>
    <t>Duphaston 10mg * 20tabl.powl.</t>
  </si>
  <si>
    <t>5909991138509</t>
  </si>
  <si>
    <t>Jardiance 10mg * 28tabl.powl.</t>
  </si>
  <si>
    <t>5909990998517</t>
  </si>
  <si>
    <t>5909990998616</t>
  </si>
  <si>
    <t>5909990168538</t>
  </si>
  <si>
    <t>5909990358816</t>
  </si>
  <si>
    <t>Efrinol 2% krople do nosa  10g 300490190</t>
  </si>
  <si>
    <t>5909990358717</t>
  </si>
  <si>
    <t>Efrinol 1% krople do nosa  10g 300490190</t>
  </si>
  <si>
    <t>5909990872312</t>
  </si>
  <si>
    <t>Ephedrinum h/chl.WZF 25mg/1ml*10a.300490</t>
  </si>
  <si>
    <t>5909991069711</t>
  </si>
  <si>
    <t>Adrenal.0,1%inj300mcg/0,3ml 1a-st1mlWZF!</t>
  </si>
  <si>
    <t>1 amp-strzy. po 1ml</t>
  </si>
  <si>
    <t>5909990182510</t>
  </si>
  <si>
    <t>Adrenalinum WZF 0,1%inj.1mg/1ml *10amp.!</t>
  </si>
  <si>
    <t>5909990220229</t>
  </si>
  <si>
    <t>Mepidont 2% z adren.inj.1,8ml*50wkł.</t>
  </si>
  <si>
    <t>50 wkł.do strzyk.a 1,8ml</t>
  </si>
  <si>
    <t>MOLTENI DENTAL</t>
  </si>
  <si>
    <t>5909991014759</t>
  </si>
  <si>
    <t>Nonpres 50mg * 30tabl.powl.</t>
  </si>
  <si>
    <t>ADAMED CONSUMER- nierefundowane</t>
  </si>
  <si>
    <t>5909991014728</t>
  </si>
  <si>
    <t>5909991029975</t>
  </si>
  <si>
    <t>NovoSeven 2mg(100Kj.m.)*1fiol+1a-strz.ro</t>
  </si>
  <si>
    <t>1 fiol.+ 1 amp-strz.roz.</t>
  </si>
  <si>
    <t>NOVO NORDISK DK</t>
  </si>
  <si>
    <t>5909990052929</t>
  </si>
  <si>
    <t>Erdomed pr.d.sporz.zaw.35mg/ml 50g prosz</t>
  </si>
  <si>
    <t>50 g proszku/100 ml zawiesiny</t>
  </si>
  <si>
    <t>ANGELINI</t>
  </si>
  <si>
    <t>8034135272140</t>
  </si>
  <si>
    <t>Cusi Erythromycin 0.5% maść do oczu*3,5g</t>
  </si>
  <si>
    <t>3,5 g</t>
  </si>
  <si>
    <t>5909990087419</t>
  </si>
  <si>
    <t>Davercin 250mg  * 16tabl.powl. POLFA T</t>
  </si>
  <si>
    <t>16 tabl.(blister)</t>
  </si>
  <si>
    <t>5909990271214</t>
  </si>
  <si>
    <t>5909991060602</t>
  </si>
  <si>
    <t>Betesda krople d/ustne 20mg/ml 15ml</t>
  </si>
  <si>
    <t>15 ml (but.)</t>
  </si>
  <si>
    <t>AXXON Sp. z o.o.,     Polska</t>
  </si>
  <si>
    <t>5909991084844</t>
  </si>
  <si>
    <t>Depralin ODT  5mg*28tabl.ul.rozp.w j.us.</t>
  </si>
  <si>
    <t>5909990080410</t>
  </si>
  <si>
    <t>Venescin * 30tabl.draż.      H.WROCŁAW</t>
  </si>
  <si>
    <t>56 kaps.(blist)</t>
  </si>
  <si>
    <t>5909990876778</t>
  </si>
  <si>
    <t>Mesopral 40mg * 28kaps.dojelit.(bl.)</t>
  </si>
  <si>
    <t>28 kaps.(blist.)</t>
  </si>
  <si>
    <t>5909990135714</t>
  </si>
  <si>
    <t>Estazolam 2mg*20tabl. TZF  PS</t>
  </si>
  <si>
    <t>5909990330713</t>
  </si>
  <si>
    <t>Estrofem 2mg * 28tabl.powl.</t>
  </si>
  <si>
    <t>5909990046416</t>
  </si>
  <si>
    <t>Cyclonamine 250mg * 30tabl.</t>
  </si>
  <si>
    <t>GALENA - GRUPA I - BASIC</t>
  </si>
  <si>
    <t>5909990045716</t>
  </si>
  <si>
    <t>Cyclonamine 12,5% r-r d.wstrz. 2ml*5amp.</t>
  </si>
  <si>
    <t>GALENA - Pozostałe</t>
  </si>
  <si>
    <t>5909990045723</t>
  </si>
  <si>
    <t>Cyclonamine 12,5% r-r d.wstrz.2ml*50amp.</t>
  </si>
  <si>
    <t>5909990324071</t>
  </si>
  <si>
    <t>Rivanol  0.1% roztwór  250g</t>
  </si>
  <si>
    <t>5909990227310</t>
  </si>
  <si>
    <t>Ethambutol TEVA 250mg * 250kaps.</t>
  </si>
  <si>
    <t>250 kaps.</t>
  </si>
  <si>
    <t>5909990932702</t>
  </si>
  <si>
    <t>** Rec.-Etanol 96%(v/v) 800g GALFARM ADR</t>
  </si>
  <si>
    <t>800 g</t>
  </si>
  <si>
    <t>GALFARM PL</t>
  </si>
  <si>
    <t>5909990221752</t>
  </si>
  <si>
    <t>** Rec.-Etanol 96% 500ml but.szkl.AmaADR</t>
  </si>
  <si>
    <t>5909990777631</t>
  </si>
  <si>
    <t>** Rec.-Etanol 70% 400g  GALFARM ADR</t>
  </si>
  <si>
    <t>400 g (but.)</t>
  </si>
  <si>
    <t>5909991140922</t>
  </si>
  <si>
    <t>** Rec.-Etanol 96% 100g    PC FAGRON ADR</t>
  </si>
  <si>
    <t>5909990210619</t>
  </si>
  <si>
    <t>Aethylum chloratum Filofarm aeroz.70g--</t>
  </si>
  <si>
    <t>70 g</t>
  </si>
  <si>
    <t>FILOFARM - TARGETOWE</t>
  </si>
  <si>
    <t>5909990745517</t>
  </si>
  <si>
    <t>Traumon 100mg/g  żel   50g</t>
  </si>
  <si>
    <t>50 g (tuba)</t>
  </si>
  <si>
    <t>5909991386108</t>
  </si>
  <si>
    <t>Hypnomidate 2mg/ml*5a a10mlDel(CZ)IRLZ</t>
  </si>
  <si>
    <t>5 amp. a 10ml</t>
  </si>
  <si>
    <t>5907811484782</t>
  </si>
  <si>
    <t>Eugenol pł.do zarabiania pasty ZnOE 10g</t>
  </si>
  <si>
    <t>5909991271015</t>
  </si>
  <si>
    <t>Coltowan 10mg * 30tabl.</t>
  </si>
  <si>
    <t>5907594032309</t>
  </si>
  <si>
    <t>Grofibrat M 267mg * 30kaps.tw.</t>
  </si>
  <si>
    <t>Gedeon Polska</t>
  </si>
  <si>
    <t>5909990492114</t>
  </si>
  <si>
    <t>Grofibrat 200 200mg * 30kaps.tw.</t>
  </si>
  <si>
    <t>5909991212339</t>
  </si>
  <si>
    <t>Grofibrat S 160mg * 30tabl.powl.</t>
  </si>
  <si>
    <t>5909990376414</t>
  </si>
  <si>
    <t>Berotec 100 N aerozol 10ml</t>
  </si>
  <si>
    <t>5909990917815</t>
  </si>
  <si>
    <t>Berodual N aerozol  200dawek</t>
  </si>
  <si>
    <t>200 daw.(1 poj.)</t>
  </si>
  <si>
    <t>5909990101917</t>
  </si>
  <si>
    <t>Berodual płyn d/inh.z nebulizat.20ml SZ</t>
  </si>
  <si>
    <t>5909990345816</t>
  </si>
  <si>
    <t>Spasmalgon inj. 5ml * 10amp.</t>
  </si>
  <si>
    <t>SOPHARMA - linia szpitalna</t>
  </si>
  <si>
    <t>5909990103911</t>
  </si>
  <si>
    <t>5909990103935</t>
  </si>
  <si>
    <t>Fentanyl WZF 0,5mg/10ml * 50amp. LZ N I</t>
  </si>
  <si>
    <t>50 amp.a 10ml</t>
  </si>
  <si>
    <t>5909990043385</t>
  </si>
  <si>
    <t>Matrifen  50 mcg/h * 5plast.        N I</t>
  </si>
  <si>
    <t>5 sasz.po 1szt.</t>
  </si>
  <si>
    <t>5909990043330</t>
  </si>
  <si>
    <t>Matrifen 100 mcg/h * 5plast.       N I</t>
  </si>
  <si>
    <t>5909990192113</t>
  </si>
  <si>
    <t>Ferrum Lek rozw.d.wstrz. 2ml * 50amp.</t>
  </si>
  <si>
    <t>5909990976317</t>
  </si>
  <si>
    <t>5909990192014</t>
  </si>
  <si>
    <t>Venofer  inj.i.v.20mg/ml*5amp.po 5ml LZ</t>
  </si>
  <si>
    <t>5909990325313</t>
  </si>
  <si>
    <t>Ascofer  200mg * 50tabl.powl.ESPEFA</t>
  </si>
  <si>
    <t>ESPEFA * PL</t>
  </si>
  <si>
    <t>5909991212964</t>
  </si>
  <si>
    <t>Tardyferon 80mg* 30t.o p.uw. InPha(ES)IR</t>
  </si>
  <si>
    <t>5055565713853</t>
  </si>
  <si>
    <t>ACCOFIL 48mln.j./0,5ml *1amp.-st.! Sz*</t>
  </si>
  <si>
    <t>1 amp- strzyk po 0,5 ml</t>
  </si>
  <si>
    <t>ACCORD HEALHCARE LIMITED SZPITALE</t>
  </si>
  <si>
    <t>5909990780181</t>
  </si>
  <si>
    <t>Fluconazole Polfarmex 100mg*28tabl.(4bl)</t>
  </si>
  <si>
    <t>28 tabl.(4bl.x7szt.)</t>
  </si>
  <si>
    <t>5909990170319</t>
  </si>
  <si>
    <t>Cortineff  100mcg * 20tabl.</t>
  </si>
  <si>
    <t>5909990104918</t>
  </si>
  <si>
    <t>Cortineff ophtalm.0,1% maść do oczu  3g</t>
  </si>
  <si>
    <t>3 g (tuba)</t>
  </si>
  <si>
    <t>5909990221868</t>
  </si>
  <si>
    <t>Dicortineff krople do oczu i uszu  5ml</t>
  </si>
  <si>
    <t>5909990701612</t>
  </si>
  <si>
    <t>Flumazenil Pharmasel.0,1mg/ml 5a.po5ml</t>
  </si>
  <si>
    <t>Pharmaselect    Austria</t>
  </si>
  <si>
    <t>5909990229512</t>
  </si>
  <si>
    <t>Lorinden A   maść    15g</t>
  </si>
  <si>
    <t>5909990306626</t>
  </si>
  <si>
    <t>Flunarizinum 5mg * 30tabl.(2bl.)  WZF</t>
  </si>
  <si>
    <t>5909990090518</t>
  </si>
  <si>
    <t>Flucinar 0,25mg/g  maść   15g</t>
  </si>
  <si>
    <t>15 g (tuba)</t>
  </si>
  <si>
    <t>5909990813438</t>
  </si>
  <si>
    <t>Fluoksetyna Egis 10mg * 28kaps.tw.</t>
  </si>
  <si>
    <t>5909991317621</t>
  </si>
  <si>
    <t>Fluoxetine Aurovitas 20mg*30 kaps.</t>
  </si>
  <si>
    <t>5909990941612</t>
  </si>
  <si>
    <t>Apo-Flutam 250mg * 30tabl.powl.</t>
  </si>
  <si>
    <t>APOTEX EUROPE B.V. HOLANDIA</t>
  </si>
  <si>
    <t>5909990365111</t>
  </si>
  <si>
    <t>Cutivate maść 0,05mg/g       15g</t>
  </si>
  <si>
    <t>5909990365012</t>
  </si>
  <si>
    <t>Cutivate krem 0,5mg/g      15g</t>
  </si>
  <si>
    <t>5909990851416</t>
  </si>
  <si>
    <t>Flixotide aer.inhalacyjny 125mcg* 60daw.</t>
  </si>
  <si>
    <t>5909990484829</t>
  </si>
  <si>
    <t>Flixotide  Dysk 500mcg * 60dawek</t>
  </si>
  <si>
    <t>5909990851515</t>
  </si>
  <si>
    <t>Flixotide aer.inhalacyjny 250mcg* 60daw.</t>
  </si>
  <si>
    <t>5909990347728</t>
  </si>
  <si>
    <t>Fevarin  50mg * 60tabl.powl.</t>
  </si>
  <si>
    <t>5909990347827</t>
  </si>
  <si>
    <t>Fevarin 100mg * 30tabl.powl.</t>
  </si>
  <si>
    <t>30 tabl.powl.</t>
  </si>
  <si>
    <t>5909991027315</t>
  </si>
  <si>
    <t>Acidum folicum HASCO 15mg*30tabl.(blis)</t>
  </si>
  <si>
    <t>5909991027216</t>
  </si>
  <si>
    <t>Acidum folicum HASCO  5mg*30tabl.(blis)</t>
  </si>
  <si>
    <t>5909990400218</t>
  </si>
  <si>
    <t>5904741027270</t>
  </si>
  <si>
    <t>Formaldehyd 10% 1kg Maga Herba ADR</t>
  </si>
  <si>
    <t>1 kg</t>
  </si>
  <si>
    <t>5909990445318</t>
  </si>
  <si>
    <t>Oxis Turbuhaler  9 uq/60dawek         SZ</t>
  </si>
  <si>
    <t>5909990445219</t>
  </si>
  <si>
    <t>Oxis Turbuhaler 4.5uq/60 dawek        SZ</t>
  </si>
  <si>
    <t>5909990975914</t>
  </si>
  <si>
    <t>Zafiron prosz.d/inhalac.12mcg* 60kaps.tw</t>
  </si>
  <si>
    <t>60 kaps.(6bl.x10szt.)</t>
  </si>
  <si>
    <t>5909990699117</t>
  </si>
  <si>
    <t>Monural 3g*1sasz.(8g)   granulat</t>
  </si>
  <si>
    <t>1 sasz.a 8g</t>
  </si>
  <si>
    <t>5909990357215</t>
  </si>
  <si>
    <t>Furaginum Adamed 50mg * 30tabl.</t>
  </si>
  <si>
    <t>5909990045129</t>
  </si>
  <si>
    <t>5909990045112</t>
  </si>
  <si>
    <t>5909990223794</t>
  </si>
  <si>
    <t>Furosemidum Polfarmex 40mg*30tabl.(3bl.)</t>
  </si>
  <si>
    <t>5909991331207</t>
  </si>
  <si>
    <t>Gabapentin Aurovitas 400 mg*100kaps.</t>
  </si>
  <si>
    <t>5909991331108</t>
  </si>
  <si>
    <t>Gabapentin Aurovitas 100 mg*100kaps.</t>
  </si>
  <si>
    <t>5909990141913</t>
  </si>
  <si>
    <t>Nivalin inj. 5mg/1ml * 10amp.</t>
  </si>
  <si>
    <t>5909990141814</t>
  </si>
  <si>
    <t>Nivalin inj. 2,5mg/1ml * 10amp.</t>
  </si>
  <si>
    <t>3830044941444</t>
  </si>
  <si>
    <t>Tasectan 250mg * 20sasz.</t>
  </si>
  <si>
    <t>5909990095711</t>
  </si>
  <si>
    <t>Gentamycin KRKA inj.40mg/ml 10amp.po 1ml</t>
  </si>
  <si>
    <t>5909990092413</t>
  </si>
  <si>
    <t>Gentamicin WZF 0.3% krople oczne  5ml</t>
  </si>
  <si>
    <t>5055956400409</t>
  </si>
  <si>
    <t>Garamycin gąbka 2mg/cm2 10x10x0,5cm *1sz</t>
  </si>
  <si>
    <t>5909990095728</t>
  </si>
  <si>
    <t>Gentamycin KRKA inj.40mg/ml 10amp.po 2ml</t>
  </si>
  <si>
    <t>90 tabl.(blist.)</t>
  </si>
  <si>
    <t>STADA -refundowane</t>
  </si>
  <si>
    <t>5909990693313</t>
  </si>
  <si>
    <t>Glucagen Hypokit 1mg * 1fiol.+rozp. !</t>
  </si>
  <si>
    <t>5900004073893</t>
  </si>
  <si>
    <t>Glucosum TEVA 400mg/ml*50a.(5op.po 10a.)</t>
  </si>
  <si>
    <t>50 amp.(5op.po 10amp)</t>
  </si>
  <si>
    <t>Teva Pharmaceuticals Polska SZPITALE</t>
  </si>
  <si>
    <t>5909990013524</t>
  </si>
  <si>
    <t>Rec.-Glukoza 1000g AFLOF.</t>
  </si>
  <si>
    <t>5909990297917</t>
  </si>
  <si>
    <t>Glucosum TEVA 200mg/ml*10amp.po 10ml</t>
  </si>
  <si>
    <t>5904055003724</t>
  </si>
  <si>
    <t>Glukoza   proszek    75g   toreb.HASCO</t>
  </si>
  <si>
    <t>75 g (torebka)</t>
  </si>
  <si>
    <t>5909990673605</t>
  </si>
  <si>
    <t>Czopki glicerolowe  2g * 10szt.FARMINA</t>
  </si>
  <si>
    <t>5909990672301</t>
  </si>
  <si>
    <t>Czopki glicerolowe  1g * 10szt.FARMINA</t>
  </si>
  <si>
    <t>10 szt.</t>
  </si>
  <si>
    <t>5909990264919</t>
  </si>
  <si>
    <t>Perlinganit inj. 10mg/10ml*10amp.LZ   A</t>
  </si>
  <si>
    <t>Phoenix Pharma</t>
  </si>
  <si>
    <t>5909990156825</t>
  </si>
  <si>
    <t>Nitromint aer.pod język.11g (200 dawek)</t>
  </si>
  <si>
    <t>11 g (200 dawek)</t>
  </si>
  <si>
    <t>5909990077311</t>
  </si>
  <si>
    <t>Decaldol inj.  50mg/1ml 1ml * 5amp.</t>
  </si>
  <si>
    <t>5909990239429</t>
  </si>
  <si>
    <t>Haloperidol UNIA 0,2%(2mg/ml)krop100mlLZ</t>
  </si>
  <si>
    <t>5909990239412</t>
  </si>
  <si>
    <t>Haloperidol UNIA 0,2%(2mg/ml)kr.dou.10ml</t>
  </si>
  <si>
    <t>5909990104017</t>
  </si>
  <si>
    <t>Haloperidol  WZF 1mg * 40tabl.(2bl.)</t>
  </si>
  <si>
    <t>40 tabl.(2bl.x20szt.)</t>
  </si>
  <si>
    <t>5909990302918</t>
  </si>
  <si>
    <t>Haloperidol WZF inj.5mg/1ml * 10amp.</t>
  </si>
  <si>
    <t>5909990722617</t>
  </si>
  <si>
    <t>Haloperidol  WZF 5mg * 30tabl.(2bl.)</t>
  </si>
  <si>
    <t>5909990148516</t>
  </si>
  <si>
    <t>Heparinum GSK krem 300j.m./g      20g</t>
  </si>
  <si>
    <t>7612098007729</t>
  </si>
  <si>
    <t>Heparine IU 500j.m. 10amp*5ml</t>
  </si>
  <si>
    <t>SERVICE-PHARMA Sp. z o.o.,    Polska</t>
  </si>
  <si>
    <t>5909990764129</t>
  </si>
  <si>
    <t>Lioton 1000  żel   30g          B-C</t>
  </si>
  <si>
    <t>5909990651498</t>
  </si>
  <si>
    <t>Lioton 1000  żel  100g          B-C</t>
  </si>
  <si>
    <t>5909990302369</t>
  </si>
  <si>
    <t>Heparinum WZF 5000jm/ml 10fiol.po 5ml</t>
  </si>
  <si>
    <t>10 fiol.a 5ml</t>
  </si>
  <si>
    <t>5909990005918</t>
  </si>
  <si>
    <t>Esceven żel  30g</t>
  </si>
  <si>
    <t>5909990060917</t>
  </si>
  <si>
    <t>Gamma anty HBs 200 inj. 200 j.m.*1amp. !</t>
  </si>
  <si>
    <t>5909990840311</t>
  </si>
  <si>
    <t>Szczep.EUVAX B inj.20mcg/ml*1fiol.dor.!</t>
  </si>
  <si>
    <t>1 fiol.a 1ml</t>
  </si>
  <si>
    <t>LG Chemical Ltd. KR</t>
  </si>
  <si>
    <t>5909991047610</t>
  </si>
  <si>
    <t>Corhydron  25   25mg * 5fiol.+rozp.</t>
  </si>
  <si>
    <t>5 fiol.prosz.+ 5 amp.rozp</t>
  </si>
  <si>
    <t>5909991360535</t>
  </si>
  <si>
    <t>Maxicortan 10mg/g krem   15g</t>
  </si>
  <si>
    <t>AFLOFARM FARMACJA  POLSKA</t>
  </si>
  <si>
    <t>5909991047719</t>
  </si>
  <si>
    <t>Corhydron 100  100mg * 5fiol.+rozp.</t>
  </si>
  <si>
    <t>5909990660827</t>
  </si>
  <si>
    <t>Hydrocortisonum Jelfa 20mg * 20tabl.(bl)</t>
  </si>
  <si>
    <t>5909990090617</t>
  </si>
  <si>
    <t>5909990124718</t>
  </si>
  <si>
    <t>Atecortin krople do oczu i uszu  5ml</t>
  </si>
  <si>
    <t>5 ml (tuba)</t>
  </si>
  <si>
    <t>5909990210015</t>
  </si>
  <si>
    <t>Pimafucort maść 15g</t>
  </si>
  <si>
    <t>LEO PHARMACEUTICAL # DK</t>
  </si>
  <si>
    <t>5907529109502</t>
  </si>
  <si>
    <t>Woda utleniona 1000g 3%   (pl.)FARMINA</t>
  </si>
  <si>
    <t>5909991204594</t>
  </si>
  <si>
    <t>Hydroxyzinum Hasco 10mg/5ml syrop 200ml</t>
  </si>
  <si>
    <t>5909990114610</t>
  </si>
  <si>
    <t>Hydroxyzinum TEVA inj. 100mg/2ml * 5amp.</t>
  </si>
  <si>
    <t>5909990286614</t>
  </si>
  <si>
    <t>Buscolysin inj. 20mg/1ml * 10amp.    A</t>
  </si>
  <si>
    <t>5909990336319</t>
  </si>
  <si>
    <t>Scopolan 10mg *  6czopków  WROCŁ.  A</t>
  </si>
  <si>
    <t>6 czop.(1blister)</t>
  </si>
  <si>
    <t>5909990361724</t>
  </si>
  <si>
    <t>Scopolan 10mg * 30tabl.draż.WROCŁ. A</t>
  </si>
  <si>
    <t>5909990934430</t>
  </si>
  <si>
    <t>Osagrand 3mg/3ml * 1amp 3ml</t>
  </si>
  <si>
    <t>1 amp. a 3ml</t>
  </si>
  <si>
    <t>ZENTIVA-targetowe OTC</t>
  </si>
  <si>
    <t>5909990853540</t>
  </si>
  <si>
    <t>Ibuprofen Hasco 200mg * 60kaps.mięk.</t>
  </si>
  <si>
    <t>5909991012984</t>
  </si>
  <si>
    <t>Ibum dla dzieci 125mg* 10czop.    HASCO</t>
  </si>
  <si>
    <t>5909991012977</t>
  </si>
  <si>
    <t>Ibum dla dzieci  60mg* 10czop.    HASCO</t>
  </si>
  <si>
    <t>5909991060763</t>
  </si>
  <si>
    <t>5909991067496</t>
  </si>
  <si>
    <t>Kidofen Duo zawiesina doustna 100ml</t>
  </si>
  <si>
    <t>5909990055029</t>
  </si>
  <si>
    <t>Noliprel forte  * 30tabl.powl.(pojem.)</t>
  </si>
  <si>
    <t>5909990167517</t>
  </si>
  <si>
    <t>Metindol retard 75mg * 25tabl.o przed.uw</t>
  </si>
  <si>
    <t>25 tabl.(blist.)</t>
  </si>
  <si>
    <t>5909991347352</t>
  </si>
  <si>
    <t>Szczep.Influvac Tetra*1a-st.0,5ml 20/21!</t>
  </si>
  <si>
    <t>1 amp- strzyk po 0,5 ml + igła</t>
  </si>
  <si>
    <t>5909990295562</t>
  </si>
  <si>
    <t>Groprinosin 500mg * 50tabl.(5bl.)</t>
  </si>
  <si>
    <t>5909990237920</t>
  </si>
  <si>
    <t>Insul.actrapid 100j/ml * 5pen * 3ml!</t>
  </si>
  <si>
    <t>5 wstrz.a 3ml</t>
  </si>
  <si>
    <t>5909990246717</t>
  </si>
  <si>
    <t>Humulin N 100j.m./1ml 5wkł.*3ml  LILLY !</t>
  </si>
  <si>
    <t>5 wkł.a 3ml</t>
  </si>
  <si>
    <t>ELI LILLY UK</t>
  </si>
  <si>
    <t>5909990247011</t>
  </si>
  <si>
    <t>Humulin R 100j.m./1ml  5wkł.*3ml LILY !</t>
  </si>
  <si>
    <t>5909990348923</t>
  </si>
  <si>
    <t>Insul.Insulatard 100j/ml 3ml*5penf !</t>
  </si>
  <si>
    <t>5909990238323</t>
  </si>
  <si>
    <t>Insul.mixtard 30 100j/ml*3ml*5penf !</t>
  </si>
  <si>
    <t>5909990347124</t>
  </si>
  <si>
    <t>Insul.mixtard 40 100j/ml*3ml*5penf !</t>
  </si>
  <si>
    <t>5909990348121</t>
  </si>
  <si>
    <t>Insul.mixtard 50 100j/ml*3ml*5penf !</t>
  </si>
  <si>
    <t>5909991023027</t>
  </si>
  <si>
    <t>Polhumin Mix -3 100 j.m./ml  3ml*5wkł. !</t>
  </si>
  <si>
    <t>5909991022525</t>
  </si>
  <si>
    <t>Polhumin N 100j.m./ml  3ml*5wkł.       !</t>
  </si>
  <si>
    <t>5909991022822</t>
  </si>
  <si>
    <t>Polhumin R 100 j.m./ml  3ml*5wkł.     !</t>
  </si>
  <si>
    <t>5909990958566</t>
  </si>
  <si>
    <t>Gensulin M 30 zaw.100j.m./ml 10wkł.*3ml!</t>
  </si>
  <si>
    <t>BIOTON szpitale</t>
  </si>
  <si>
    <t>5909990958580</t>
  </si>
  <si>
    <t>Gensulin M 50 zaw.100j.m./ml 10wkł.*3ml!</t>
  </si>
  <si>
    <t>5909990958597</t>
  </si>
  <si>
    <t>Gensulin N zaw.100j.m./ml 10 wkł.*3ml!</t>
  </si>
  <si>
    <t>5909990958603</t>
  </si>
  <si>
    <t>Gensulin R rozt.100j.m./ml 10 wkł.*3ml!</t>
  </si>
  <si>
    <t>5909990672585</t>
  </si>
  <si>
    <t>Insul.Insuman Comb 25 Solo.100jm/ml*5ws!</t>
  </si>
  <si>
    <t>5909990672363</t>
  </si>
  <si>
    <t>Insul.Insuman Rapid Solos.100jm/ml *5ws!</t>
  </si>
  <si>
    <t>5909990246014</t>
  </si>
  <si>
    <t>Humulin M3 (30/70) 100j.m/1ml 5wkł*3ml !</t>
  </si>
  <si>
    <t>5909990969067</t>
  </si>
  <si>
    <t>Insul.NovoMix 30penf.100j/ml 3ml*10wkł.!</t>
  </si>
  <si>
    <t>10 wkł. po 3ml</t>
  </si>
  <si>
    <t>5909990969074</t>
  </si>
  <si>
    <t>Insul.NovoMix 50penf.100j/ml 3ml*10wkł.!</t>
  </si>
  <si>
    <t>5909990969081</t>
  </si>
  <si>
    <t>Insul.NovoRapid Penf.100j/ml 3ml*10wkł.!</t>
  </si>
  <si>
    <t>5909991201982</t>
  </si>
  <si>
    <t>Abasaglar 100j.m./ml *10wkładów po 3ml !</t>
  </si>
  <si>
    <t>Lantus300j/3ml*5wstrzyk100j/mlSOLOSTAR !</t>
  </si>
  <si>
    <t>5909991231538</t>
  </si>
  <si>
    <t>Toujeo 300j.m./ml SoloStar*10wstrz.!</t>
  </si>
  <si>
    <t>10 wstrz.a 1,5ml</t>
  </si>
  <si>
    <t>5909990617197</t>
  </si>
  <si>
    <t>Apidra U100j./ml 5 wstrzy.*3ml SoloStar!</t>
  </si>
  <si>
    <t>5909990455010</t>
  </si>
  <si>
    <t>Humalog MIX 25 100j.m./1ml 5 * 3ml !</t>
  </si>
  <si>
    <t>5909990455614</t>
  </si>
  <si>
    <t>Humalog MIX 50 100j.m./1ml 5 * 3ml !</t>
  </si>
  <si>
    <t>5909991333553</t>
  </si>
  <si>
    <t>Insul.Lispro Sanofi 100j/ml*10wst.Solo!</t>
  </si>
  <si>
    <t>5909990627400</t>
  </si>
  <si>
    <t>Jodyna 3%  10 g               FARMINA</t>
  </si>
  <si>
    <t>5909990627431</t>
  </si>
  <si>
    <t>Jodyna 3%  800g FARMINA</t>
  </si>
  <si>
    <t>800 g (but.)</t>
  </si>
  <si>
    <t>5909990322114</t>
  </si>
  <si>
    <t>Atrovent roztw. do inhal.20ml BOEHR.  SZ</t>
  </si>
  <si>
    <t>5909990999019</t>
  </si>
  <si>
    <t>Atrovent N aerozol (200 dawek) poj.10ml</t>
  </si>
  <si>
    <t>5909990086214</t>
  </si>
  <si>
    <t>Rifamazid 300mg+150mg * 100kaps.twarde</t>
  </si>
  <si>
    <t>5909990368624</t>
  </si>
  <si>
    <t>Effox  long 50mg * 30tabl.o przedł.uw.</t>
  </si>
  <si>
    <t>5909990368334</t>
  </si>
  <si>
    <t>Effox  10mg *  60tabl.       POLSKA</t>
  </si>
  <si>
    <t>5909990010714</t>
  </si>
  <si>
    <t>Mononit       40mg * 30tabl.powl .</t>
  </si>
  <si>
    <t>5909991011529</t>
  </si>
  <si>
    <t>Mononit  60 retard 60mg* 30tabl.po.o p.u</t>
  </si>
  <si>
    <t>5909991097240</t>
  </si>
  <si>
    <t>Prokit 50mg *  40tabl.powl.</t>
  </si>
  <si>
    <t>5909990204717</t>
  </si>
  <si>
    <t>Ketalar 50  50mg/ml 10ml*5fiol.LZ PSII</t>
  </si>
  <si>
    <t>5 fiol.a 10ml</t>
  </si>
  <si>
    <t>5909990204618</t>
  </si>
  <si>
    <t>Ketalar 10  10mg/ml 20ml*5fiol.LZ PSII</t>
  </si>
  <si>
    <t>5909990569229</t>
  </si>
  <si>
    <t>Ketoprofenum Fastum 25mg/g żel 100g</t>
  </si>
  <si>
    <t>5909990413317</t>
  </si>
  <si>
    <t>Febrofen 200mg* 20kaps.o prz.uw.(blist.)</t>
  </si>
  <si>
    <t>POLPHARMA MEDANA - PREMIUM</t>
  </si>
  <si>
    <t>5909990092512</t>
  </si>
  <si>
    <t>Ketotifen WZF syrop 1mg/5ml    100ml</t>
  </si>
  <si>
    <t>5909990650620</t>
  </si>
  <si>
    <t>Lacipil 4mg * 28tabl.powl.(4bl.)</t>
  </si>
  <si>
    <t>5909990763382</t>
  </si>
  <si>
    <t>Lactovaginal * 10kaps.dopochw(blister) !</t>
  </si>
  <si>
    <t>10 kaps.(blist.)</t>
  </si>
  <si>
    <t>BIOMED-KRAKÓW PL</t>
  </si>
  <si>
    <t>5902768217117</t>
  </si>
  <si>
    <t>LactoDR krople 5ml  D</t>
  </si>
  <si>
    <t>5902768217094</t>
  </si>
  <si>
    <t>ProbioDR. * 60kaps. D</t>
  </si>
  <si>
    <t>60 kaps.</t>
  </si>
  <si>
    <t>5909990235018</t>
  </si>
  <si>
    <t>Lacidofil *  20kaps.(2bl.)     !</t>
  </si>
  <si>
    <t>Glenmark Nierefundowane</t>
  </si>
  <si>
    <t>5909990679041</t>
  </si>
  <si>
    <t>Rec.-Laktoza jednowodna   50g   GALFARM</t>
  </si>
  <si>
    <t>50 g</t>
  </si>
  <si>
    <t>5909991138349</t>
  </si>
  <si>
    <t>Symla  25mg * 30tabl.</t>
  </si>
  <si>
    <t>SYMPHAR refundowane</t>
  </si>
  <si>
    <t>5909991237431</t>
  </si>
  <si>
    <t>Rec.-Lanolina  500g  PC FAGRON</t>
  </si>
  <si>
    <t>5909991057213</t>
  </si>
  <si>
    <t>Xalacom  krople do oczu 2,5ml  !</t>
  </si>
  <si>
    <t>1 but.a 2,5ml</t>
  </si>
  <si>
    <t>5909990928521</t>
  </si>
  <si>
    <t>Primacor 10mg * 28tabl.powl.(bl.)</t>
  </si>
  <si>
    <t>5909990834600</t>
  </si>
  <si>
    <t>Primacor 20mg * 28tabl.powl.(bl.)</t>
  </si>
  <si>
    <t>5909990970957</t>
  </si>
  <si>
    <t>Levetiracetam Aurovitas 250mg * 50tabl.</t>
  </si>
  <si>
    <t>5909990971060</t>
  </si>
  <si>
    <t>Levetiracetam Aurovitas 500mg * 50tabl.</t>
  </si>
  <si>
    <t>5909990935888</t>
  </si>
  <si>
    <t>5909990910823</t>
  </si>
  <si>
    <t>5909991314507</t>
  </si>
  <si>
    <t>Levofloxacin Aurovitas 500mg*10tabl.powl</t>
  </si>
  <si>
    <t>10 tabl.(blist.)</t>
  </si>
  <si>
    <t>5909990193912</t>
  </si>
  <si>
    <t>Tisercin 25mg * 50tabl.powl.</t>
  </si>
  <si>
    <t>5909991279486</t>
  </si>
  <si>
    <t>Simdax 2,5mg/ml * 1fiol.po 5ml  LZ !</t>
  </si>
  <si>
    <t>1 fiol.a 5ml</t>
  </si>
  <si>
    <t>5909991051129</t>
  </si>
  <si>
    <t>Euthyrox N  25   25mcg* 100tabl.</t>
  </si>
  <si>
    <t>100 tabl.(4bl.*25szt.)</t>
  </si>
  <si>
    <t>MERCK DARMSTAD RX refundowane</t>
  </si>
  <si>
    <t>5909990168910</t>
  </si>
  <si>
    <t>Letrox 100  100mcg * 50tabl.</t>
  </si>
  <si>
    <t>BERLIN-CHEMIE REFUNDOWANE</t>
  </si>
  <si>
    <t>5909990374014</t>
  </si>
  <si>
    <t>Letrox  50  50mcg * 50tabl.</t>
  </si>
  <si>
    <t>5909991107260</t>
  </si>
  <si>
    <t>Letrox  75  75mcg * 50tabl.</t>
  </si>
  <si>
    <t>5909990627295</t>
  </si>
  <si>
    <t>Lignocainum Jelfa U żel 20mg/g  30g</t>
  </si>
  <si>
    <t>9001505000657</t>
  </si>
  <si>
    <t>Cathejell żel d/cew*25aplik.po12,5g Mont</t>
  </si>
  <si>
    <t>SKAMEX - BEZ RABATU</t>
  </si>
  <si>
    <t>5909990106813</t>
  </si>
  <si>
    <t>Lignocainum Jelfa A żel 20mg/g  30g</t>
  </si>
  <si>
    <t>5909990038312</t>
  </si>
  <si>
    <t>Lignocainum h/chlor.WZF 1% 2ml * 10amp.</t>
  </si>
  <si>
    <t>5909990038411</t>
  </si>
  <si>
    <t>Lignocainum h/chlor.WZF 2% 2ml * 10amp.</t>
  </si>
  <si>
    <t>9001505000596</t>
  </si>
  <si>
    <t>Cathejell żel d/cew*25aplik.po 8,5g Mont</t>
  </si>
  <si>
    <t>25aplik.*8,5g</t>
  </si>
  <si>
    <t>5909990092819</t>
  </si>
  <si>
    <t>Lignocainum2%c.Nora.0,00125%WZF 2ml*10a!</t>
  </si>
  <si>
    <t>5909991167110</t>
  </si>
  <si>
    <t>Procto-Hemolan  krem 20g   AFLOFARM</t>
  </si>
  <si>
    <t>5909990146611</t>
  </si>
  <si>
    <t>Lincocin inj.300mg/ml 1fiol.po 2ml</t>
  </si>
  <si>
    <t>1 fiol.a 2ml</t>
  </si>
  <si>
    <t>5909991295202</t>
  </si>
  <si>
    <t>5909990682409</t>
  </si>
  <si>
    <t>Lisiprol   5mg * 28tabl.</t>
  </si>
  <si>
    <t>5909990682447</t>
  </si>
  <si>
    <t>Lisiprol 10mg * 28tabl.</t>
  </si>
  <si>
    <t>5909990682461</t>
  </si>
  <si>
    <t>Lisiprol 20mg * 28tabl.</t>
  </si>
  <si>
    <t>5909990148714</t>
  </si>
  <si>
    <t>Lithium carbonicum GSK 250mg * 60tabl.</t>
  </si>
  <si>
    <t>60 tabl.(pojem.)</t>
  </si>
  <si>
    <t>5909990038220</t>
  </si>
  <si>
    <t>Loperamid  WZF 2mg * 30tabl.</t>
  </si>
  <si>
    <t>5909990795420</t>
  </si>
  <si>
    <t>Loratadyna Galena 10mg * 30tabl.</t>
  </si>
  <si>
    <t>5909990135813</t>
  </si>
  <si>
    <t>5909990135912</t>
  </si>
  <si>
    <t>5909990702763</t>
  </si>
  <si>
    <t>Xefo Rapid 8mg * 20tabl.powl.</t>
  </si>
  <si>
    <t>5909990431366</t>
  </si>
  <si>
    <t>Lotemax 0,5% krople do oczu 5ml</t>
  </si>
  <si>
    <t>5909990342617</t>
  </si>
  <si>
    <t>Orgametril 5mg * 30tabl.</t>
  </si>
  <si>
    <t>3665585003029</t>
  </si>
  <si>
    <t>Fortrans proszek * 48sasz.po 74g</t>
  </si>
  <si>
    <t>48 sasz.</t>
  </si>
  <si>
    <t>BEAUFOUR IPSEN FR</t>
  </si>
  <si>
    <t>5909990708413</t>
  </si>
  <si>
    <t>Fortrans proszek * 4saszetki</t>
  </si>
  <si>
    <t>4 sasz.a 74g</t>
  </si>
  <si>
    <t>5909990263011</t>
  </si>
  <si>
    <t>Asmag forte * 50tabl.      FARMAPOL</t>
  </si>
  <si>
    <t>5909990044511</t>
  </si>
  <si>
    <t>5909991080921</t>
  </si>
  <si>
    <t>Ultibro Breezhaler * 30kaps.+ inhal. SZ</t>
  </si>
  <si>
    <t>NOVARTIS   LEK</t>
  </si>
  <si>
    <t>5909990250615</t>
  </si>
  <si>
    <t>Vermox 100mg * 6tabl.</t>
  </si>
  <si>
    <t>Duspatalin retard  200mg*30k.o p.uw(2bl)</t>
  </si>
  <si>
    <t>5909990895977</t>
  </si>
  <si>
    <t>Megastril 40mg/ml  240ml      Hasco</t>
  </si>
  <si>
    <t>240 ml</t>
  </si>
  <si>
    <t>5909990997527</t>
  </si>
  <si>
    <t>5909990850044</t>
  </si>
  <si>
    <t>Nableran 500mg * 10fiol.(30ml)</t>
  </si>
  <si>
    <t>10 fiol.a 30ml</t>
  </si>
  <si>
    <t>5909990850068</t>
  </si>
  <si>
    <t>Nableran 1g * 10fiol.(40ml)</t>
  </si>
  <si>
    <t>10 fiol.a 40ml</t>
  </si>
  <si>
    <t>5909991084011</t>
  </si>
  <si>
    <t>Asamax 250  250mg * 100tabl.dojelit.</t>
  </si>
  <si>
    <t>ASTELLAS PHARMA Sp.z o.o.</t>
  </si>
  <si>
    <t>5909991084110</t>
  </si>
  <si>
    <t>Asamax 500  500mg * 100tabl.dojelit.</t>
  </si>
  <si>
    <t>5907529109809</t>
  </si>
  <si>
    <t>Crohnax  500mg * 30czopków FARMINA</t>
  </si>
  <si>
    <t>30 czop.</t>
  </si>
  <si>
    <t>5909990818815</t>
  </si>
  <si>
    <t>Pentasa zaw.doodbyt.1g/100ml * 7butelek</t>
  </si>
  <si>
    <t>7 but.a 100ml</t>
  </si>
  <si>
    <t>5909990715909</t>
  </si>
  <si>
    <t>Rec.-Metamizolum natr.(Pyralg) 100 gGalf</t>
  </si>
  <si>
    <t>5903060611856</t>
  </si>
  <si>
    <t>Pyralgina  500mg * 20tabl.     POLPHARMA</t>
  </si>
  <si>
    <t>5909990205622</t>
  </si>
  <si>
    <t>5909990205615</t>
  </si>
  <si>
    <t>5909990220984</t>
  </si>
  <si>
    <t>Siofor 1000  1000mg*30tabl.powl.(2bl.)</t>
  </si>
  <si>
    <t>5909990457311</t>
  </si>
  <si>
    <t>Siofor  850   850mg * 30tabl.powl.</t>
  </si>
  <si>
    <t>5909990457212</t>
  </si>
  <si>
    <t>Siofor  500   500mg * 30tabl.powl.</t>
  </si>
  <si>
    <t>5909990609109</t>
  </si>
  <si>
    <t>Glucophage XR 500mg*30tab.o przed.u.SZ</t>
  </si>
  <si>
    <t>MERCK DARMSTAD RX nierefundowane</t>
  </si>
  <si>
    <t>5909990792016</t>
  </si>
  <si>
    <t>Methadone hydrochl.1mg/ml  100ml MOL N I</t>
  </si>
  <si>
    <t>MOLTENI IT</t>
  </si>
  <si>
    <t>5055565730959</t>
  </si>
  <si>
    <t>Methofill 50mg/ml 12,5mg/0,25ml*1a.-s. c</t>
  </si>
  <si>
    <t>1 amp- strzyk po 0,25 ml</t>
  </si>
  <si>
    <t>ACCORD HEALHCARE LIMITED</t>
  </si>
  <si>
    <t>5909990156511</t>
  </si>
  <si>
    <t>Dopegyt 250mg * 50tabl.</t>
  </si>
  <si>
    <t>5909990835539</t>
  </si>
  <si>
    <t>Meprelon 16mg * 30tabl.</t>
  </si>
  <si>
    <t>5909990154814</t>
  </si>
  <si>
    <t>Depo-Medrol inj.40mg/1ml * 1fiolka</t>
  </si>
  <si>
    <t>5909990834501</t>
  </si>
  <si>
    <t>Meprelon  4mg * 30tabl.</t>
  </si>
  <si>
    <t>5909990939220</t>
  </si>
  <si>
    <t>Meprelon  1000mg * 1fiol.+1amp.rozp.</t>
  </si>
  <si>
    <t>1 fiol.+ 1 amp.rozp.</t>
  </si>
  <si>
    <t>5909990236718</t>
  </si>
  <si>
    <t>Solu-Medrol inj. 500mg/8ml* 1fiol.+rozp.</t>
  </si>
  <si>
    <t>5909990316724</t>
  </si>
  <si>
    <t>Gencjana-1% spir.roz.fiol.genc.20ml GEMI</t>
  </si>
  <si>
    <t>5909990316823</t>
  </si>
  <si>
    <t>Gencjana-2% spir.roz.fiol.genc.20ml GEMI</t>
  </si>
  <si>
    <t>5909990316922</t>
  </si>
  <si>
    <t>Gencjana-1% wodny roz.fiol.genc.20g GEMI</t>
  </si>
  <si>
    <t>5909990174614</t>
  </si>
  <si>
    <t>Bemecor 0,1mg * 30tabl.</t>
  </si>
  <si>
    <t>5909990084722</t>
  </si>
  <si>
    <t>Metoclopramidum  10mg * 50tabl.</t>
  </si>
  <si>
    <t>5909990040018</t>
  </si>
  <si>
    <t>Metoclopramidum inj.10mg/2ml*5amp.POLPHA</t>
  </si>
  <si>
    <t>5909990738731</t>
  </si>
  <si>
    <t>Betaloc ZOK  100 100mg*28tab.o przed.uSZ</t>
  </si>
  <si>
    <t>RECORDATI Polska</t>
  </si>
  <si>
    <t>5909990916818</t>
  </si>
  <si>
    <t>Betaloc ZOK  25 25mg*28tabl.o przed.uwSZ</t>
  </si>
  <si>
    <t>5909990738632</t>
  </si>
  <si>
    <t>Betaloc ZOK  50 50mg*28tabl.o przed.u.SZ</t>
  </si>
  <si>
    <t>5909990233519</t>
  </si>
  <si>
    <t>Betaloc inj.doz. 5mg * 5amp.    SZ</t>
  </si>
  <si>
    <t>5909990034529</t>
  </si>
  <si>
    <t>Metocard 100mg * 30tabl.(blistry)</t>
  </si>
  <si>
    <t>5909990034420</t>
  </si>
  <si>
    <t>5909990160433</t>
  </si>
  <si>
    <t>5909991002015</t>
  </si>
  <si>
    <t>Metronidazol 5g  10% maść stom.! CHEMA</t>
  </si>
  <si>
    <t>5909990229918</t>
  </si>
  <si>
    <t>Metronidazol Jelfa 10mg/g  żel  15g</t>
  </si>
  <si>
    <t>5909990160211</t>
  </si>
  <si>
    <t>Metronidazol Polpharma 250mg * 20tabl.</t>
  </si>
  <si>
    <t>5909990160310</t>
  </si>
  <si>
    <t>Metronidazol Polpharma 500mg* 10tabl.dop</t>
  </si>
  <si>
    <t>5909991121051</t>
  </si>
  <si>
    <t>Deprexolet 30mg * 30tabl.powl.(bl.)</t>
  </si>
  <si>
    <t>5909991120948</t>
  </si>
  <si>
    <t>Deprexolet 10mg * 30tabl.powl.(bl.)</t>
  </si>
  <si>
    <t>5909990094318</t>
  </si>
  <si>
    <t>Dormicum   15mg * 100tabl.powl. ROCHE PS</t>
  </si>
  <si>
    <t>5909990094219</t>
  </si>
  <si>
    <t>Dormicum  7,5mg * 10tabl.powl. ROCHE PS</t>
  </si>
  <si>
    <t>5909990424825</t>
  </si>
  <si>
    <t>5909990424917</t>
  </si>
  <si>
    <t>5 amp.a 10ml</t>
  </si>
  <si>
    <t>5909990074389</t>
  </si>
  <si>
    <t>Mirtagen 30mg* 30tabl.ul.roz.w j.u.</t>
  </si>
  <si>
    <t>5909990018024</t>
  </si>
  <si>
    <t>Mirtor 15mg *30tabl.uleg.rozp.w jamie us</t>
  </si>
  <si>
    <t>5909990018093</t>
  </si>
  <si>
    <t>Mirtor 45mg *30tabl.uleg.rozp.w jamie us</t>
  </si>
  <si>
    <t>5909990111824</t>
  </si>
  <si>
    <t>Molsidomina 2mg * 30tabl. WZF</t>
  </si>
  <si>
    <t>5909990111923</t>
  </si>
  <si>
    <t>Molsidomina 4mg * 30tabl. WZF</t>
  </si>
  <si>
    <t>5909991040055</t>
  </si>
  <si>
    <t>Edelan maść 1mg/g 15g (tuba)</t>
  </si>
  <si>
    <t>5909990871858</t>
  </si>
  <si>
    <t>Montelukast Bluefish 10mg * 28tabl.powl.</t>
  </si>
  <si>
    <t>5909990724918</t>
  </si>
  <si>
    <t>Doltard   30mg*20tabl.o prz.uw.(bl.)N I</t>
  </si>
  <si>
    <t>5909990724819</t>
  </si>
  <si>
    <t>Doltard   10mg*20tabl.o prz.uw.(bl.)N I</t>
  </si>
  <si>
    <t>5909990725014</t>
  </si>
  <si>
    <t>Doltard   60mg*20tabl.o prz.uw.(bl.)N I</t>
  </si>
  <si>
    <t>5909990725113</t>
  </si>
  <si>
    <t>Doltard  100mg*20tabl.o prz.uw.(bl.)N I</t>
  </si>
  <si>
    <t>5909990404919</t>
  </si>
  <si>
    <t>Morphini sulf.WZF inj.10mg/ml*10ampN I</t>
  </si>
  <si>
    <t>5909990336425</t>
  </si>
  <si>
    <t>Sevredol 20mg * 60tabl.powl.(6bl.)  N I</t>
  </si>
  <si>
    <t>MUNDIPHARMA Niemcy</t>
  </si>
  <si>
    <t>5909990405015</t>
  </si>
  <si>
    <t>Morphini sulf.WZF inj.20mg/ml*10ampN I</t>
  </si>
  <si>
    <t>Morphini sulf.WZF 0.1%sp.2mg/2ml*10LZN I</t>
  </si>
  <si>
    <t>5909991105266</t>
  </si>
  <si>
    <t>Monafox 5mg/ml krople do oczu 5ml</t>
  </si>
  <si>
    <t>ADAMED-nierefundowane</t>
  </si>
  <si>
    <t>5909990735082</t>
  </si>
  <si>
    <t>5909991317058</t>
  </si>
  <si>
    <t>Moxifloxacin Aurovitas 400mg*7tabl.powl.</t>
  </si>
  <si>
    <t>7 tabl.(blist.)</t>
  </si>
  <si>
    <t>5909990104215</t>
  </si>
  <si>
    <t>5909991040536</t>
  </si>
  <si>
    <t>Naproxen 250 HASCO  250mg*50tabl.</t>
  </si>
  <si>
    <t>5904055004318</t>
  </si>
  <si>
    <t>Naproxen HASCO żel  10%   100g</t>
  </si>
  <si>
    <t>100 g (tuba)</t>
  </si>
  <si>
    <t>5909990191918</t>
  </si>
  <si>
    <t>5909990670185</t>
  </si>
  <si>
    <t>5909990085118</t>
  </si>
  <si>
    <t>Neomycinum TZF 250mg * 16tabl.</t>
  </si>
  <si>
    <t>5909990085224</t>
  </si>
  <si>
    <t>5909990790913</t>
  </si>
  <si>
    <t>Neomycinum Jelfa 5mg/g maść do oczu 3g</t>
  </si>
  <si>
    <t>5909990115211</t>
  </si>
  <si>
    <t>Polstigminum inj. 0.5mg/1ml * 10amp.</t>
  </si>
  <si>
    <t>5909990673643</t>
  </si>
  <si>
    <t>NEVANAC 0,1% 1mg/ml krople do oczu 5ml</t>
  </si>
  <si>
    <t>5909991063429</t>
  </si>
  <si>
    <t>NEVANAC 0,3% 3mg/ml krople do oczu 3ml</t>
  </si>
  <si>
    <t>5909990883660</t>
  </si>
  <si>
    <t>Nilogrin 10mg * 50tabl.powl.(bl.)</t>
  </si>
  <si>
    <t>5909990110810</t>
  </si>
  <si>
    <t>Nifuroksazyd GEDEON RICHT.220mg/5ml 90ml</t>
  </si>
  <si>
    <t>90 ml</t>
  </si>
  <si>
    <t>5909990110919</t>
  </si>
  <si>
    <t>5909991040338</t>
  </si>
  <si>
    <t>5909990255436</t>
  </si>
  <si>
    <t>Nimotop S 30mg * 100tabl.powl.</t>
  </si>
  <si>
    <t>100 tabl.(10x10)</t>
  </si>
  <si>
    <t>5909990148912</t>
  </si>
  <si>
    <t>Nitrazepam GSK 5mg * 20tabl.          PS</t>
  </si>
  <si>
    <t>20 tabl.(blister)</t>
  </si>
  <si>
    <t>5909990694761</t>
  </si>
  <si>
    <t>Nitrendypina EGIS 20mg * 30tabl.(2bl.)</t>
  </si>
  <si>
    <t>5909990694778</t>
  </si>
  <si>
    <t>Nitrendypina EGIS 10mg * 30tabl.(2bl.)</t>
  </si>
  <si>
    <t>5909990339419</t>
  </si>
  <si>
    <t>5909990339426</t>
  </si>
  <si>
    <t>Levonor  inj.4mg/4ml * 5amp.LZ A WZF !</t>
  </si>
  <si>
    <t>5 amp.a 4ml</t>
  </si>
  <si>
    <t>5909990085323</t>
  </si>
  <si>
    <t>Nolicin 400mg * 20tabl.powl.</t>
  </si>
  <si>
    <t>5909991422578</t>
  </si>
  <si>
    <t>Nystapol 30ml</t>
  </si>
  <si>
    <t>30ml</t>
  </si>
  <si>
    <t>5909990114917</t>
  </si>
  <si>
    <t>Nystatyna TEVA 500.000j.m* 16tabl.dojel.</t>
  </si>
  <si>
    <t>5909990141210</t>
  </si>
  <si>
    <t>Nystatyna VP 100.000j * 10tabl.dopoch. !</t>
  </si>
  <si>
    <t>5909990042913</t>
  </si>
  <si>
    <t>Sandostatin 100mcg/ml * 5amp. ! Sz*</t>
  </si>
  <si>
    <t>POLPHARMA - REGULAR</t>
  </si>
  <si>
    <t>5909990230112</t>
  </si>
  <si>
    <t>Oxycort     maść  10g</t>
  </si>
  <si>
    <t>5909990790814</t>
  </si>
  <si>
    <t>Oxycort A  maść do oczu 3g        JELFA</t>
  </si>
  <si>
    <t>5909990640249</t>
  </si>
  <si>
    <t>Ranofren  5mg * 28tabl.</t>
  </si>
  <si>
    <t>5909991064716</t>
  </si>
  <si>
    <t>Zolafren 10mg *  30kaps.tw.    ADAMED</t>
  </si>
  <si>
    <t>5909990775729</t>
  </si>
  <si>
    <t>Zolafren-Swift 20mg * 28tabl.ul.ro.w j.u</t>
  </si>
  <si>
    <t>5909990775675</t>
  </si>
  <si>
    <t>Zolafren-Swift  5mg * 28tabl.ul.ro.w j.u</t>
  </si>
  <si>
    <t>5909990775712</t>
  </si>
  <si>
    <t>Zolafren-Swift 15mg * 28tabl.ul.ro.w j.u</t>
  </si>
  <si>
    <t>5909990775682</t>
  </si>
  <si>
    <t>Zolafren-Swift 10mg * 28tabl.ul.ro.w j.u</t>
  </si>
  <si>
    <t>5909991064617</t>
  </si>
  <si>
    <t>Zolafren  7,5mg * 30kaps.tw.    ADAMED</t>
  </si>
  <si>
    <t>ZENTIVA-pozostałe</t>
  </si>
  <si>
    <t>5909991272753</t>
  </si>
  <si>
    <t>Prenome 20mg * 28kaps.dojelit.tw.</t>
  </si>
  <si>
    <t>5909990777044</t>
  </si>
  <si>
    <t>Ondansetron Bluefish 4mg*10tabl.ul.rozp.</t>
  </si>
  <si>
    <t>5909990205813</t>
  </si>
  <si>
    <t>Pramolan 50mg * 20tabl.powl.</t>
  </si>
  <si>
    <t>5909990317714</t>
  </si>
  <si>
    <t>Hepa-Merz 5g/10ml  10ml * 10amp.  (LZ)</t>
  </si>
  <si>
    <t>5909990811519</t>
  </si>
  <si>
    <t>Hepa-Merz 3000  5g * 30sasz.</t>
  </si>
  <si>
    <t>30 sasz.a 5g</t>
  </si>
  <si>
    <t>5909991185657</t>
  </si>
  <si>
    <t>Ebilfumin 30mg * 10kaps.tw.</t>
  </si>
  <si>
    <t>5909990149018</t>
  </si>
  <si>
    <t>Oxazepam GSK 10mg * 20tabl.     PS</t>
  </si>
  <si>
    <t>5909991057480</t>
  </si>
  <si>
    <t>Oxepilax 300mg * 50tabl.</t>
  </si>
  <si>
    <t>5909990783816</t>
  </si>
  <si>
    <t>5909990941247</t>
  </si>
  <si>
    <t>Accordeon 20mg* 100tabl.o przedł.uw.NI</t>
  </si>
  <si>
    <t>5909990839469</t>
  </si>
  <si>
    <t>Oxydolor  5mg * 60tabl.o przedł.uw. NI</t>
  </si>
  <si>
    <t>5909991184827</t>
  </si>
  <si>
    <t>Reltebon 10mg * 60tabl.o przedł.uw.NI</t>
  </si>
  <si>
    <t>Oxycodone Molteni 10mg/ml  5amp.*1ml NI</t>
  </si>
  <si>
    <t>5909990909513</t>
  </si>
  <si>
    <t>Nasivin Baby 0,01% kr.d/nosa 5ml</t>
  </si>
  <si>
    <t>5909990303625</t>
  </si>
  <si>
    <t>5909990661190</t>
  </si>
  <si>
    <t>Nasivin Kids 0,25mg/ml aer.d/nosa 10ml</t>
  </si>
  <si>
    <t>5909990861187</t>
  </si>
  <si>
    <t>Xeplion 75mg * 1amp-strzykawka</t>
  </si>
  <si>
    <t>1 amp-strzy.</t>
  </si>
  <si>
    <t>CILAG - JANSSEN RX CH</t>
  </si>
  <si>
    <t>5909990861194</t>
  </si>
  <si>
    <t>Xeplion 100mg * 1amp-strzykawka</t>
  </si>
  <si>
    <t>5909990861200</t>
  </si>
  <si>
    <t>Xeplion 150mg * 1amp-strzykawka</t>
  </si>
  <si>
    <t>5909990943418</t>
  </si>
  <si>
    <t>Pangrol 10 000 * 20kaps.   BERLIN-CH</t>
  </si>
  <si>
    <t>5909990943517</t>
  </si>
  <si>
    <t>Pangrol 25 000 * 20kaps.   BERLIN-CH</t>
  </si>
  <si>
    <t>5909990723164</t>
  </si>
  <si>
    <t>Lipancrea 16000 * 60kaps.(pojem.)WZF</t>
  </si>
  <si>
    <t>60 kaps.(pojem.w pudełku)</t>
  </si>
  <si>
    <t>5909990742615</t>
  </si>
  <si>
    <t>Pancuronium Jelfa 4mg/2ml *10amp.  LZ !</t>
  </si>
  <si>
    <t>5909990892761</t>
  </si>
  <si>
    <t>Ozzion 20mg * 28tabl.dojelit.(blister)</t>
  </si>
  <si>
    <t>5909990833016</t>
  </si>
  <si>
    <t>Controloc inj. i.v. 40mg   fiolka</t>
  </si>
  <si>
    <t>TAKEDA - HOSPITAL</t>
  </si>
  <si>
    <t>5909991186418</t>
  </si>
  <si>
    <t>Ozzion 40mg * 56tabl.dojelit. (bl.)</t>
  </si>
  <si>
    <t>5909990243815</t>
  </si>
  <si>
    <t>Papaverinum h/chl.WZF inj.0.04g/2ml*10a</t>
  </si>
  <si>
    <t>5909991076115</t>
  </si>
  <si>
    <t>Paracetamol zaw.120mg/5ml 100ml AFLOF.</t>
  </si>
  <si>
    <t>5909990265527</t>
  </si>
  <si>
    <t>Paracetamol Farmina 125mg*10czop.</t>
  </si>
  <si>
    <t>5909991360689</t>
  </si>
  <si>
    <t>Paracetamol Aurovitas 500mg * 50tabl.</t>
  </si>
  <si>
    <t>5909990265725</t>
  </si>
  <si>
    <t>Paracetamol Farmina 500mg*10czop.</t>
  </si>
  <si>
    <t>5909990265626</t>
  </si>
  <si>
    <t>Paracetamol Farmina 250mg*10czop.</t>
  </si>
  <si>
    <t>5909990765270</t>
  </si>
  <si>
    <t>Pedicetamol 100mg/ml rozt.doust.    30ml</t>
  </si>
  <si>
    <t>30 ml (but.)</t>
  </si>
  <si>
    <t>5909990840984</t>
  </si>
  <si>
    <t>Poltram Combo 37,5mg+325mg* 20tabl.powl.</t>
  </si>
  <si>
    <t>5909990942060</t>
  </si>
  <si>
    <t>Paricalcitol Fresenius 5mcg/ml*5f.a1mlLz</t>
  </si>
  <si>
    <t>FRESENIUS-Szpitale</t>
  </si>
  <si>
    <t>0646520442113</t>
  </si>
  <si>
    <t>Plegridy 125mcg/0,5ml * 2wstrzyk.!</t>
  </si>
  <si>
    <t>2 wstrzyk.</t>
  </si>
  <si>
    <t>5909990351510</t>
  </si>
  <si>
    <t>Pentazocinum 30mg/1ml 10a.a 1ml WZF PSII</t>
  </si>
  <si>
    <t>5909990234714</t>
  </si>
  <si>
    <t>Agapurin 100mg * 60tabl.drażow.</t>
  </si>
  <si>
    <t>5909990039791</t>
  </si>
  <si>
    <t>Agapurin SR 600  600mg*20tabl.o przed.uw</t>
  </si>
  <si>
    <t>5909990892310</t>
  </si>
  <si>
    <t>Apo-Pentox 400SR  400mg*30tabl.pow.o p.u</t>
  </si>
  <si>
    <t>5909990772513</t>
  </si>
  <si>
    <t>Polfilin inj.300mg/15ml *10amp.POLPHARMA</t>
  </si>
  <si>
    <t>10 amp.a 15ml</t>
  </si>
  <si>
    <t>5909990772414</t>
  </si>
  <si>
    <t>Polfilin inj.100mg/5ml * 5amp.POLPHARMA</t>
  </si>
  <si>
    <t>5909990914838</t>
  </si>
  <si>
    <t>Perazin  25mg * 50tabl.   HASCO</t>
  </si>
  <si>
    <t>5909990858514</t>
  </si>
  <si>
    <t>Perazin 100mg * 30tabl.  HASCO</t>
  </si>
  <si>
    <t>5909991033453</t>
  </si>
  <si>
    <t>Perazin 200mg * 30tabl.  HASCO</t>
  </si>
  <si>
    <t>5909991049041</t>
  </si>
  <si>
    <t>Perindoprilum 123ratio 10mg* 30tabl.powl</t>
  </si>
  <si>
    <t>5909991048983</t>
  </si>
  <si>
    <t>Perindopril Teva  5mg * 30tabl.powl.</t>
  </si>
  <si>
    <t>5909990045938</t>
  </si>
  <si>
    <t>Infectoscab 5% krem 30g</t>
  </si>
  <si>
    <t>SOLPHARM</t>
  </si>
  <si>
    <t>5909990354627</t>
  </si>
  <si>
    <t>Dolcontral inj.100mg/2ml * 10amp.  N I</t>
  </si>
  <si>
    <t>5909990354610</t>
  </si>
  <si>
    <t>Dolcontral inj. 50mg/1ml * 10amp. N I</t>
  </si>
  <si>
    <t>5909990239818</t>
  </si>
  <si>
    <t>Luminalum UNIA  15mg * 10tabl.     PS</t>
  </si>
  <si>
    <t>5909990812615</t>
  </si>
  <si>
    <t>Luminalum UNIA 100mg * 10tabl.    PS</t>
  </si>
  <si>
    <t>5909990716142</t>
  </si>
  <si>
    <t>Rec.-Phenobarbitalum Natr.10g AMARA PS</t>
  </si>
  <si>
    <t>5909990071029</t>
  </si>
  <si>
    <t>Ospen 1500 1500000 IU * 30tabl.powl.</t>
  </si>
  <si>
    <t>5909990363216</t>
  </si>
  <si>
    <t>Ospen 750 750000 IU/5ml zaw.dous.60ml !</t>
  </si>
  <si>
    <t>60 ml (but.)</t>
  </si>
  <si>
    <t>5909990147816</t>
  </si>
  <si>
    <t>Butapirazol 0,25g * 5czop.</t>
  </si>
  <si>
    <t>5 czop.(1 blister miękki)</t>
  </si>
  <si>
    <t>5909990142910</t>
  </si>
  <si>
    <t>Butapirazol maść 50mg/g      30g</t>
  </si>
  <si>
    <t>5909990571598</t>
  </si>
  <si>
    <t>Neosynephrin - POS 10%  10ml</t>
  </si>
  <si>
    <t>5909990204311</t>
  </si>
  <si>
    <t>Epanutin parenteral 50mg/ml 5a.po 5ml LZ</t>
  </si>
  <si>
    <t>5909990938629</t>
  </si>
  <si>
    <t>Esseliv Forte 300mg* 50kaps.twardych</t>
  </si>
  <si>
    <t>50 kaps.(5bl.x10szt.)</t>
  </si>
  <si>
    <t>5904960012095</t>
  </si>
  <si>
    <t>K2-Vitum forte 200mcg *36kaps  D</t>
  </si>
  <si>
    <t>5909990055319</t>
  </si>
  <si>
    <t>~Vitacon inj.10mg/1ml * 10amp.</t>
  </si>
  <si>
    <t>5909990772810</t>
  </si>
  <si>
    <t>Vitacon 10mg * 30tabl.draż. (3bl.)</t>
  </si>
  <si>
    <t>5909990237524</t>
  </si>
  <si>
    <t>Pilocarpinum krop.do oczu 2% 2*5mlWZF A</t>
  </si>
  <si>
    <t>5909990116713</t>
  </si>
  <si>
    <t>Arduan 4 mg/2ml * 25fiol.pr.+25rozp.LZ !</t>
  </si>
  <si>
    <t>25 fiol.+25 amp.a 2 ml</t>
  </si>
  <si>
    <t>5909990172917</t>
  </si>
  <si>
    <t>Palin 200mg * 20kaps.tw.</t>
  </si>
  <si>
    <t>20 kaps.(blist.)</t>
  </si>
  <si>
    <t>5909990872817</t>
  </si>
  <si>
    <t>Lucetam  400mg * 60tabl.powl.</t>
  </si>
  <si>
    <t>5909990873746</t>
  </si>
  <si>
    <t>5909990753727</t>
  </si>
  <si>
    <t>Memotropil 20% (1g/5ml) 5ml * 12amp. SZ</t>
  </si>
  <si>
    <t>12 amp.a 5ml</t>
  </si>
  <si>
    <t>5909990896417</t>
  </si>
  <si>
    <t>Memotropil 20% 60ml (12g/60ml) POLPHARMA</t>
  </si>
  <si>
    <t>1 poj. a 60 ml</t>
  </si>
  <si>
    <t>5909990334315</t>
  </si>
  <si>
    <t>Catalin krople do oczu 15ml</t>
  </si>
  <si>
    <t>1 tabl.+ rozp.</t>
  </si>
  <si>
    <t>SENJU                      #</t>
  </si>
  <si>
    <t>5909990846320</t>
  </si>
  <si>
    <t>Pronoran 50mg* 30tabl.o przedł.uw.(2bl)</t>
  </si>
  <si>
    <t>30 tabl.(15 blist.x2szt.)</t>
  </si>
  <si>
    <t>5909990930616</t>
  </si>
  <si>
    <t>Aethoxysklerol 2% r-ór d.ws.2ml*5am.</t>
  </si>
  <si>
    <t>KREUSSLER  NIEMCY</t>
  </si>
  <si>
    <t>5909990930524</t>
  </si>
  <si>
    <t>Aethoxysklerol 1% r-ór d.ws.2ml*5am.</t>
  </si>
  <si>
    <t>5909990695416</t>
  </si>
  <si>
    <t>Vidisic żel do oczu 2mg/g 10g</t>
  </si>
  <si>
    <t>5909990376216</t>
  </si>
  <si>
    <t>Calcium Resonium  proszek  300g      LZ</t>
  </si>
  <si>
    <t>300 g</t>
  </si>
  <si>
    <t>5900257135393</t>
  </si>
  <si>
    <t>Lacrimal krople d/oczu nawilż. 2*5ml WZF</t>
  </si>
  <si>
    <t>5907629361008</t>
  </si>
  <si>
    <t>AVILIN bals.(rec.Szostakow.)100ml+10mlgr</t>
  </si>
  <si>
    <t>110 ml</t>
  </si>
  <si>
    <t>NES s.j. Ryszard Pisklak       Polska</t>
  </si>
  <si>
    <t>5907629361015</t>
  </si>
  <si>
    <t>Avilin Balsam spray opatrunek 75ml</t>
  </si>
  <si>
    <t>75 ml</t>
  </si>
  <si>
    <t>4260056112638</t>
  </si>
  <si>
    <t>Aldactone 20mg/ml *10amp. po 10ml</t>
  </si>
  <si>
    <t>10 amp. a 10ml</t>
  </si>
  <si>
    <t>5909990257515</t>
  </si>
  <si>
    <t>Kalipoz prolongatum*30tabl.o przed.uwal.</t>
  </si>
  <si>
    <t>5909990243525</t>
  </si>
  <si>
    <t>5909990269310</t>
  </si>
  <si>
    <t>Kalium efferv. b/cukr.3g* 20sasz SYNTEZA</t>
  </si>
  <si>
    <t>20 sasz.a 3g</t>
  </si>
  <si>
    <t>5909990076727</t>
  </si>
  <si>
    <t>Jodid 100 * 100tabl.</t>
  </si>
  <si>
    <t>5909990145515</t>
  </si>
  <si>
    <t>Vitreolent krople oczne  10ml</t>
  </si>
  <si>
    <t>10 ml (but.)</t>
  </si>
  <si>
    <t>5909990627301</t>
  </si>
  <si>
    <t>Kalium hypermanganicum Galena * 30tabl.</t>
  </si>
  <si>
    <t>30 tabl.(fiol.)</t>
  </si>
  <si>
    <t>5909994126015</t>
  </si>
  <si>
    <t>Kalii permanganas (Nadmang.potas)5gHASCO</t>
  </si>
  <si>
    <t>5909991231972</t>
  </si>
  <si>
    <t>Betadine maść 100mg/g  30g Forfarm(GR)IR</t>
  </si>
  <si>
    <t>FORFARM</t>
  </si>
  <si>
    <t>5909990361915</t>
  </si>
  <si>
    <t>Betadine rozt. na sk.100mg/ml   30ml</t>
  </si>
  <si>
    <t>BRAUN MEDICAL DE</t>
  </si>
  <si>
    <t>5909990641192</t>
  </si>
  <si>
    <t>Encorton  5mg * 100tabl.(bl.)</t>
  </si>
  <si>
    <t>100 tabl.(blistry)</t>
  </si>
  <si>
    <t>5909990405411</t>
  </si>
  <si>
    <t>Encorton 20mg *  20tabl.(bl.)</t>
  </si>
  <si>
    <t>5906414001129</t>
  </si>
  <si>
    <t>Egzysta 150mg * 14kaps.twarde</t>
  </si>
  <si>
    <t>14 kaps.(blist.)</t>
  </si>
  <si>
    <t>5906414001099</t>
  </si>
  <si>
    <t>Egzysta  75mg * 14kaps.twarde</t>
  </si>
  <si>
    <t>5909990201815</t>
  </si>
  <si>
    <t>Pridinol Alvogen (Pridinol) 5mg*50tabl.</t>
  </si>
  <si>
    <t>5909990274413</t>
  </si>
  <si>
    <t>Mizodin 250mg * 60tabl.          UNIA</t>
  </si>
  <si>
    <t>5909990569380</t>
  </si>
  <si>
    <t>Luteina  50mg* 30tabl.dopochw.    ADAMED</t>
  </si>
  <si>
    <t>5909990267422</t>
  </si>
  <si>
    <t>Luteina 50 50mg * 30tabl.podjęzyk.ADAMED</t>
  </si>
  <si>
    <t>5909991076207</t>
  </si>
  <si>
    <t>Luteina 100mg* 30tabl.dopochw.    ADAMED</t>
  </si>
  <si>
    <t>5909990228317</t>
  </si>
  <si>
    <t>Diphergan  10mg * 20tabl.draż.</t>
  </si>
  <si>
    <t>5909990107810</t>
  </si>
  <si>
    <t>Diphergan  25mg * 20tabl.draż.</t>
  </si>
  <si>
    <t>5909990732555</t>
  </si>
  <si>
    <t>Polfergan syr.5mg/5ml but.szk.(kar)150ml</t>
  </si>
  <si>
    <t>150 ml (but.szklana w kartoniku)</t>
  </si>
  <si>
    <t>5909990100910</t>
  </si>
  <si>
    <t>Rytmonorm 300  300mg * 20tabl.powl.</t>
  </si>
  <si>
    <t>5909990933877</t>
  </si>
  <si>
    <t>5909990841516</t>
  </si>
  <si>
    <t>5909990093021</t>
  </si>
  <si>
    <t>Propranolol WZF inj. 1mg/ml * 10amp.</t>
  </si>
  <si>
    <t>5909990112111</t>
  </si>
  <si>
    <t>5909990112210</t>
  </si>
  <si>
    <t>5907464420618</t>
  </si>
  <si>
    <t>Thyrosan 50mg * 90tabl.(bl.) SUN-FARM</t>
  </si>
  <si>
    <t>5909990349111</t>
  </si>
  <si>
    <t>Alcaine krople do oczu 0.5%  15ml      !</t>
  </si>
  <si>
    <t>15 ml</t>
  </si>
  <si>
    <t>5909990206414</t>
  </si>
  <si>
    <t>Pyrantelum Polpharma 250mg * 3tabl.</t>
  </si>
  <si>
    <t>3 tabl.</t>
  </si>
  <si>
    <t>5909991014421</t>
  </si>
  <si>
    <t>Mestinon 60mg * 150tabl.draż.(but.)</t>
  </si>
  <si>
    <t>150 tabl.(butelka)</t>
  </si>
  <si>
    <t>5909990720415</t>
  </si>
  <si>
    <t>Vitaminum B6 Polfarmex 50mg*50tabl.(bl.)</t>
  </si>
  <si>
    <t>50 tabl.(blister)</t>
  </si>
  <si>
    <t>5909990965403</t>
  </si>
  <si>
    <t>Kwetaplex XR 300mg * 60tabl.o przedł.uw.</t>
  </si>
  <si>
    <t>5909990688234</t>
  </si>
  <si>
    <t>Kwetaplex  100mg * 60tabl.powl(blist)</t>
  </si>
  <si>
    <t>5909990965335</t>
  </si>
  <si>
    <t>Kwetaplex XR 50mg * 30tabl.o przedł.uw.</t>
  </si>
  <si>
    <t>5909990965373</t>
  </si>
  <si>
    <t>Kwetaplex XR 200mg * 60tabl.o przedł.uw.</t>
  </si>
  <si>
    <t>5909990688241</t>
  </si>
  <si>
    <t>Kwetaplex   25mg * 30tabl.powl.(blist)</t>
  </si>
  <si>
    <t>5909991125417</t>
  </si>
  <si>
    <t>Acurenal   5mg * 30tabl.powl.</t>
  </si>
  <si>
    <t>5909991125516</t>
  </si>
  <si>
    <t>Acurenal 10mg * 30tabl.powl.</t>
  </si>
  <si>
    <t>5909991165710</t>
  </si>
  <si>
    <t>5909990337972</t>
  </si>
  <si>
    <t>5909990337958</t>
  </si>
  <si>
    <t>5909990337989</t>
  </si>
  <si>
    <t>Axtil 10mg * 30tabl. ADAMED</t>
  </si>
  <si>
    <t>5909990000005</t>
  </si>
  <si>
    <t>Lucentis 10mg/ml * 1fiolka   !</t>
  </si>
  <si>
    <t>5909990847419</t>
  </si>
  <si>
    <t>Ranic r-ór d.wstrz./inf.50mg/5ml*5amp.LZ</t>
  </si>
  <si>
    <t>4031626710635</t>
  </si>
  <si>
    <t>Vita-Pos maść do oczu 5g</t>
  </si>
  <si>
    <t>5909990668113</t>
  </si>
  <si>
    <t>Maść z witaminą A  ochronna 25g  HASCO</t>
  </si>
  <si>
    <t>25 g</t>
  </si>
  <si>
    <t>5909990438419</t>
  </si>
  <si>
    <t>5909990203611</t>
  </si>
  <si>
    <t>Vitaminum B2 TEVA 3mg * 50tabl.draż.</t>
  </si>
  <si>
    <t>5909990085019</t>
  </si>
  <si>
    <t>Rifampicyna TZF 150mg* 100kaps.twardych</t>
  </si>
  <si>
    <t>5909990084913</t>
  </si>
  <si>
    <t>Rifampicyna TZF 300mg* 100kaps.twardych</t>
  </si>
  <si>
    <t>5909990801916</t>
  </si>
  <si>
    <t>Xifaxan 200mg * 28tabl.powl.</t>
  </si>
  <si>
    <t>ALFA WASSERMANN S.P.A # IT</t>
  </si>
  <si>
    <t>5909990690138</t>
  </si>
  <si>
    <t>Orizon 1mg/ml rozt.doust. 1but.po 100ml</t>
  </si>
  <si>
    <t>5909990831265</t>
  </si>
  <si>
    <t>Orizon 1mg * 60tabl.powl.</t>
  </si>
  <si>
    <t>5909990831272</t>
  </si>
  <si>
    <t>Orizon 2mg * 60tabl.powl.</t>
  </si>
  <si>
    <t>5909990831289</t>
  </si>
  <si>
    <t>Orizon 3mg * 60tabl.powl.</t>
  </si>
  <si>
    <t>5909990831296</t>
  </si>
  <si>
    <t>Orizon 4mg * 60tabl.powl.</t>
  </si>
  <si>
    <t>5909990658152</t>
  </si>
  <si>
    <t>Xarelto 10mg * 30tabl.powl.</t>
  </si>
  <si>
    <t>5908229302859</t>
  </si>
  <si>
    <t>Xarelto 20mg *100tabl.powl.(but.)</t>
  </si>
  <si>
    <t>100 tabl.(butel.)</t>
  </si>
  <si>
    <t>5909990910656</t>
  </si>
  <si>
    <t>Xarelto 15mg * 28tabl.powl.</t>
  </si>
  <si>
    <t>5909990778898</t>
  </si>
  <si>
    <t>Rivastigmin Orion 1,5mg * 28kaps.tw.</t>
  </si>
  <si>
    <t>5909990816255</t>
  </si>
  <si>
    <t>Rivaldo 3mg * 56kaps.tw.(bl.)</t>
  </si>
  <si>
    <t>4260016653317</t>
  </si>
  <si>
    <t>Rocuronium Brom.H.10mg/ml 10amp* 5ml LZ!</t>
  </si>
  <si>
    <t>10 amp. a 5ml</t>
  </si>
  <si>
    <t>5909990990108</t>
  </si>
  <si>
    <t>Nironovo SR 8mg * 28tabl.o przedł.uwal.</t>
  </si>
  <si>
    <t>5909990723362</t>
  </si>
  <si>
    <t>Ropimol 10mg/ml   5amp.po 10ml   LZ</t>
  </si>
  <si>
    <t>5909991088064</t>
  </si>
  <si>
    <t>Ropimol  5mg/ml   5amp.   LZ</t>
  </si>
  <si>
    <t>5909990723324</t>
  </si>
  <si>
    <t>Ropimol  2mg/ml   5amp.po 10ml   LZ</t>
  </si>
  <si>
    <t>5909990777792</t>
  </si>
  <si>
    <t>Zaranta  5mg * 28tabl.powl.</t>
  </si>
  <si>
    <t>5909990777785</t>
  </si>
  <si>
    <t>Zaranta 10mg * 28tabl.powl.</t>
  </si>
  <si>
    <t>5909990777839</t>
  </si>
  <si>
    <t>Zaranta 20mg * 28tabl.powl.</t>
  </si>
  <si>
    <t>5909990777853</t>
  </si>
  <si>
    <t>Zaranta 40mg * 28tabl.powl.</t>
  </si>
  <si>
    <t>5909990085910</t>
  </si>
  <si>
    <t>Rulid 150mg * 10tabl.powl.</t>
  </si>
  <si>
    <t>5909991220792</t>
  </si>
  <si>
    <t>Enterol 250mg * 50kaps.</t>
  </si>
  <si>
    <t>50 kaps.</t>
  </si>
  <si>
    <t>BIOCODEX</t>
  </si>
  <si>
    <t>5909990748518</t>
  </si>
  <si>
    <t>5909990442010</t>
  </si>
  <si>
    <t>Ventolin aerozol wziewny 100mcg/d.*200d.</t>
  </si>
  <si>
    <t>5909990454013</t>
  </si>
  <si>
    <t>Ventolin r-ór d.neb.0,1%  20amp.po 2,5ml</t>
  </si>
  <si>
    <t>20 amp.a 2,5ml</t>
  </si>
  <si>
    <t>5909990277117</t>
  </si>
  <si>
    <t>Salbutamol WZF 4mg * 25tabl.</t>
  </si>
  <si>
    <t>5909990094011</t>
  </si>
  <si>
    <t>Salbutamol WZF inj. 0.5mg/1ml*10amp.</t>
  </si>
  <si>
    <t>5909991031138</t>
  </si>
  <si>
    <t>Bedicort salic 0,5mg/g+30mg/g maść 30g</t>
  </si>
  <si>
    <t>5909990492916</t>
  </si>
  <si>
    <t>5909991109424</t>
  </si>
  <si>
    <t>5909990746026</t>
  </si>
  <si>
    <t>Segan 5mg * 60tabl.(blist.)   POLPHARMA</t>
  </si>
  <si>
    <t>5909990422692</t>
  </si>
  <si>
    <t>Asertin  50mg * 30tabl.powl.BIOFARM</t>
  </si>
  <si>
    <t>5909990422685</t>
  </si>
  <si>
    <t>Asertin 100mg * 30tabl.powl.BIOFARM</t>
  </si>
  <si>
    <t>5909990971411</t>
  </si>
  <si>
    <t>Renagel 800mg * 180tabl.powl.</t>
  </si>
  <si>
    <t>180 tabl.</t>
  </si>
  <si>
    <t>5909990750917</t>
  </si>
  <si>
    <t>5909991344702</t>
  </si>
  <si>
    <t>Lagosa 150mg * 25tabl.draż.InPh.(CZ) IR</t>
  </si>
  <si>
    <t>5909990899029</t>
  </si>
  <si>
    <t>Silimax 70mg * 30kaps.(poj.)FILOFARM</t>
  </si>
  <si>
    <t>30 kaps.(pojem.)</t>
  </si>
  <si>
    <t>5909990679263</t>
  </si>
  <si>
    <t>Rec.-Argenti nitr.  10g PC FAGRON</t>
  </si>
  <si>
    <t>5909990223695</t>
  </si>
  <si>
    <t>Mova Nitrat Pipette * 50pipetek      LZ</t>
  </si>
  <si>
    <t>50 pipetek</t>
  </si>
  <si>
    <t>5909990237319</t>
  </si>
  <si>
    <t>Argosulfan 20mg/g krem  40g</t>
  </si>
  <si>
    <t>40 g</t>
  </si>
  <si>
    <t>5909990237326</t>
  </si>
  <si>
    <t>Argosulfan 20mg/g krem 400g</t>
  </si>
  <si>
    <t>400 g</t>
  </si>
  <si>
    <t>5909991067113</t>
  </si>
  <si>
    <t>Espumisan krople  40mg/ml  30ml</t>
  </si>
  <si>
    <t>5909990168729</t>
  </si>
  <si>
    <t>Espumisan 40mg * 100kaps.(blist.)</t>
  </si>
  <si>
    <t>100 kaps.(4bl.x25szt.)</t>
  </si>
  <si>
    <t>5909990940318</t>
  </si>
  <si>
    <t>Simvacard 40 40mg * 28tabl.powl.</t>
  </si>
  <si>
    <t>5909990940219</t>
  </si>
  <si>
    <t>Simvacard 20 20mg * 28tabl.powl.</t>
  </si>
  <si>
    <t>5909990248513</t>
  </si>
  <si>
    <t>Natrium bicarbon. inj.8.4% 20ml*10amp.LZ</t>
  </si>
  <si>
    <t>10 amp.a 20ml</t>
  </si>
  <si>
    <t>5909990320233</t>
  </si>
  <si>
    <t>Natrium chlor. inj.10% 10ml*100amp.plast</t>
  </si>
  <si>
    <t>5 amp. po 10ml (20 zestawów)</t>
  </si>
  <si>
    <t>8717931430319</t>
  </si>
  <si>
    <t>CitraLock 46,7%  20fiol.po 5ml</t>
  </si>
  <si>
    <t>20 fiol.a 5ml</t>
  </si>
  <si>
    <t>Lock Pharma Sp.zoo.o</t>
  </si>
  <si>
    <t>5909990625635</t>
  </si>
  <si>
    <t>Rectanal 150ml * 20but.   GALENUS   SZ</t>
  </si>
  <si>
    <t>20 but.po 150ml</t>
  </si>
  <si>
    <t>GALENUS * PL</t>
  </si>
  <si>
    <t>5909990269815</t>
  </si>
  <si>
    <t>Aphtin 200mg/g r-ór d.st.w j.u.10g FARM.</t>
  </si>
  <si>
    <t>10 g (but.polietylen.)</t>
  </si>
  <si>
    <t>5909991357160</t>
  </si>
  <si>
    <t>Sotalol Aurovitas  40 mg*60 tabl.</t>
  </si>
  <si>
    <t>5909991357207</t>
  </si>
  <si>
    <t>Sotalol Aurovitas  80 mg*30 tabl.</t>
  </si>
  <si>
    <t>5909990110223</t>
  </si>
  <si>
    <t>Spironol  25mg * 100tabl.</t>
  </si>
  <si>
    <t>100 tabl.(słoik)</t>
  </si>
  <si>
    <t>5909990673124</t>
  </si>
  <si>
    <t>Spironol 100mg * 20tabl.powl.  blist.</t>
  </si>
  <si>
    <t>8699508270125</t>
  </si>
  <si>
    <t>Streptomisin (Sulfat) 1g*1fiol.z.MZ</t>
  </si>
  <si>
    <t>4Pharm Group Sp.z o.o.</t>
  </si>
  <si>
    <t>5909990093915</t>
  </si>
  <si>
    <t>Sulfacetamidum 10% HEC WZF kr.d/ocz2*5ml</t>
  </si>
  <si>
    <t>BLAU-FARMA RX</t>
  </si>
  <si>
    <t>5909990034710</t>
  </si>
  <si>
    <t>Sulfacetamidum Polph.kr.d/ocz.*12poj. !</t>
  </si>
  <si>
    <t>12 szt.</t>
  </si>
  <si>
    <t>5909990117611</t>
  </si>
  <si>
    <t>Biseptol 480  * 20tabl.</t>
  </si>
  <si>
    <t>5909990117710</t>
  </si>
  <si>
    <t>Biseptol 960  * 10tabl.(blister)</t>
  </si>
  <si>
    <t>5909990117819</t>
  </si>
  <si>
    <t>Biseptol zawiesina  100ml</t>
  </si>
  <si>
    <t>5909990108619</t>
  </si>
  <si>
    <t>Trimesolphar 5ml * 10amp. LZ</t>
  </si>
  <si>
    <t>5909990283316</t>
  </si>
  <si>
    <t>5909990039616</t>
  </si>
  <si>
    <t>Vessel due F 250 LSU* 50kaps.miękkie</t>
  </si>
  <si>
    <t>50 kaps.(2bl.x25szt.)</t>
  </si>
  <si>
    <t>5909990039517</t>
  </si>
  <si>
    <t>Vessel due F 300LSU/ml *10amp.po 2ml</t>
  </si>
  <si>
    <t>5909991380465</t>
  </si>
  <si>
    <t>Sulpiryd Hasco 200mg * 30tabl.</t>
  </si>
  <si>
    <t>5909991380410</t>
  </si>
  <si>
    <t>Sulpiryd Hasco 100mg * 24tabl.</t>
  </si>
  <si>
    <t>24 tabl.</t>
  </si>
  <si>
    <t>5909991380373</t>
  </si>
  <si>
    <t>Sulpiryd Hasco  50mg * 24tabl.</t>
  </si>
  <si>
    <t>5909990290512</t>
  </si>
  <si>
    <t>Spasticol * 10czopków      FARMINA</t>
  </si>
  <si>
    <t>10 czop.(blist.)</t>
  </si>
  <si>
    <t>5909990107612</t>
  </si>
  <si>
    <t>Chlorsuccillin 200mg * 10fiol. (LZ) A</t>
  </si>
  <si>
    <t>10 fiol.</t>
  </si>
  <si>
    <t>5909990331017</t>
  </si>
  <si>
    <t>Tamoxifen Sandoz 20mg * 30tabl.powl.</t>
  </si>
  <si>
    <t>5909990716692</t>
  </si>
  <si>
    <t>Undofen Max spray 10mg/g  30ml</t>
  </si>
  <si>
    <t>OMEGA Pharma Poland Sp. z o.o.</t>
  </si>
  <si>
    <t>5909990929061</t>
  </si>
  <si>
    <t>Tersilat 1% krem 15g   Sun Farm</t>
  </si>
  <si>
    <t>5909991088170</t>
  </si>
  <si>
    <t>Aubagio 14mg *28tabl.powl.      Sanofi</t>
  </si>
  <si>
    <t>5909990833474</t>
  </si>
  <si>
    <t>5909990786930</t>
  </si>
  <si>
    <t>Szczep.TETANA 0,5ml * 1amp.!</t>
  </si>
  <si>
    <t>1 amp.a 0,5ml</t>
  </si>
  <si>
    <t>5900257101299</t>
  </si>
  <si>
    <t>Starazolin Complete krople do oczu 10ml</t>
  </si>
  <si>
    <t>POLPHARMA POLFA WARSZAWA - STANDARD</t>
  </si>
  <si>
    <t>5909990665419</t>
  </si>
  <si>
    <t>Euphyllin CR retard 250mg*30t.o.pr.uw.SZ</t>
  </si>
  <si>
    <t>5909991117818</t>
  </si>
  <si>
    <t>5909990261215</t>
  </si>
  <si>
    <t>Theospirex retard 300mg*50tab.o przed.uw</t>
  </si>
  <si>
    <t>5909990803910</t>
  </si>
  <si>
    <t>Theospirex retard 150mg*50tab.o przed.uw</t>
  </si>
  <si>
    <t>5909990450114</t>
  </si>
  <si>
    <t>Euphyllin long 200mg*30kap.o zm.uw.tw.SZ</t>
  </si>
  <si>
    <t>5909990722563</t>
  </si>
  <si>
    <t>Thyrozol 20mg * 50tabl.powl.</t>
  </si>
  <si>
    <t>5909990722525</t>
  </si>
  <si>
    <t>Thyrozol 10mg * 50tabl.powl.</t>
  </si>
  <si>
    <t>5909990110414</t>
  </si>
  <si>
    <t>Vitaminum B1 Richter 25mg * 50tabl.</t>
  </si>
  <si>
    <t>5909990242511</t>
  </si>
  <si>
    <t>Torecan 6,5mg * 50tabl.powl. KRKA</t>
  </si>
  <si>
    <t>50 tabl.(pojem.szklany)</t>
  </si>
  <si>
    <t>5909990242412</t>
  </si>
  <si>
    <t>Torecan r-ór d.wstrz.6,5mg/1ml*5amp.KRKA</t>
  </si>
  <si>
    <t>KRKA nierefundowane</t>
  </si>
  <si>
    <t>5909990242610</t>
  </si>
  <si>
    <t>Torecan 6,5mg * 6czopków   KRKA</t>
  </si>
  <si>
    <t>6 czop.</t>
  </si>
  <si>
    <t>5909991024109</t>
  </si>
  <si>
    <t>Thiogamma 600mg *30 tabl.powl.</t>
  </si>
  <si>
    <t>5909990008971</t>
  </si>
  <si>
    <t>5909990976126</t>
  </si>
  <si>
    <t>Tiaprid PMCS 100mg * 20tabl.</t>
  </si>
  <si>
    <t>5909990334971</t>
  </si>
  <si>
    <t>Aclotin 250mg * 60tabl.powl.(3bl.)</t>
  </si>
  <si>
    <t>5909991342289</t>
  </si>
  <si>
    <t>Tigecycline Mylan 50mg * 10fiolek</t>
  </si>
  <si>
    <t>MYLAN S.A.S         Francja</t>
  </si>
  <si>
    <t>5909990820238</t>
  </si>
  <si>
    <t>Brilique 90mg * 56tabl.powl.  SZ</t>
  </si>
  <si>
    <t>5909990073719</t>
  </si>
  <si>
    <t>Oftensin  0,5 % krople oczne   5ml</t>
  </si>
  <si>
    <t>5909990073610</t>
  </si>
  <si>
    <t>Oftensin  0,25% krople oczne  5ml</t>
  </si>
  <si>
    <t>5909990029327</t>
  </si>
  <si>
    <t>5909994097018</t>
  </si>
  <si>
    <t>Krople miętowe       35g       HASCO</t>
  </si>
  <si>
    <t>5909990649143</t>
  </si>
  <si>
    <t>Spiriva* 90kaps.tw.                   SZ</t>
  </si>
  <si>
    <t>90 kaps.(9bl.x10szt.)</t>
  </si>
  <si>
    <t>5909991257439</t>
  </si>
  <si>
    <t>Spiolto Respimat roztw.do inh.1wkł.+1inh</t>
  </si>
  <si>
    <t>1 wkł.+1 inhalator</t>
  </si>
  <si>
    <t>5909990671311</t>
  </si>
  <si>
    <t>5909991088316</t>
  </si>
  <si>
    <t>Tobrosopt 0,3% krople d/oczu 3mg/ml 5ml</t>
  </si>
  <si>
    <t>5909991073084</t>
  </si>
  <si>
    <t>Mybracin (3mg+1mg)/ml krople d/oczu 5ml</t>
  </si>
  <si>
    <t>5909991071585</t>
  </si>
  <si>
    <t>Tobrosopt-DEX (3mg+1mg)/ml kr.d/oczu 5ml</t>
  </si>
  <si>
    <t>5909990227914</t>
  </si>
  <si>
    <t>Mydocalm  50mg * 30tabl.powl.</t>
  </si>
  <si>
    <t>5909990228010</t>
  </si>
  <si>
    <t>Mydocalm forte  150mg*30tabl.powl.</t>
  </si>
  <si>
    <t>5909990648641</t>
  </si>
  <si>
    <t>Uroflow 2  2mg* 28tabl.powl.</t>
  </si>
  <si>
    <t>5909990649570</t>
  </si>
  <si>
    <t>Epitoram  50mg * 28tabl.powl.(2bl.)</t>
  </si>
  <si>
    <t>5909990471324</t>
  </si>
  <si>
    <t>Trifas  10   10mg  * 30tabl.</t>
  </si>
  <si>
    <t>5909990471225</t>
  </si>
  <si>
    <t>5909990471416</t>
  </si>
  <si>
    <t>Trifas 200  200mg * 20tabl.(bl.)</t>
  </si>
  <si>
    <t>5909990471614</t>
  </si>
  <si>
    <t>Trifas  20 5mg/ml 5amp.po 4ml</t>
  </si>
  <si>
    <t>5909990046614</t>
  </si>
  <si>
    <t>5909990786435</t>
  </si>
  <si>
    <t>Tramal retard 200 200mg*50tabl.o prz.uw.</t>
  </si>
  <si>
    <t>5909990969012</t>
  </si>
  <si>
    <t>Poltram 100mg/ml   krople * 10ml</t>
  </si>
  <si>
    <t>5909990969029</t>
  </si>
  <si>
    <t>Poltram 100mg/ml   krople * 96ml z dozow</t>
  </si>
  <si>
    <t>96 ml</t>
  </si>
  <si>
    <t>5909990967629</t>
  </si>
  <si>
    <t>Poltram Retard 100 100mg*30tabl.o prz.uw</t>
  </si>
  <si>
    <t>5909990968718</t>
  </si>
  <si>
    <t>5909990358410</t>
  </si>
  <si>
    <t>Gopten 2  2mg * 28kaps.twarde</t>
  </si>
  <si>
    <t>28 kaps.</t>
  </si>
  <si>
    <t>5909990358540</t>
  </si>
  <si>
    <t>Gopten 0,5   0,5mg *28kaps.tw.</t>
  </si>
  <si>
    <t>5909990306916</t>
  </si>
  <si>
    <t>Exacyl inj.doż.100mg/ml(500mg/5ml)*5amp.</t>
  </si>
  <si>
    <t>5909990035915</t>
  </si>
  <si>
    <t>Exacyl  500mg * 20tabl.powl.</t>
  </si>
  <si>
    <t>5909990036011</t>
  </si>
  <si>
    <t>Exacyl płyn doustny 1g/10ml * 5amp.</t>
  </si>
  <si>
    <t>5909990586172</t>
  </si>
  <si>
    <t>DuoTrav  krople oczne 2,5ml    ALCON</t>
  </si>
  <si>
    <t>2,5 ml</t>
  </si>
  <si>
    <t>5909990918621</t>
  </si>
  <si>
    <t>Trittico CR  75mg*30tabl.o p.uwa.(2blis)</t>
  </si>
  <si>
    <t>ANGELINI ref</t>
  </si>
  <si>
    <t>5909990715497</t>
  </si>
  <si>
    <t>Trittico CR 150mg * 60tabl.o p.uw.</t>
  </si>
  <si>
    <t>5909991098964</t>
  </si>
  <si>
    <t>Ircolon 100mg *100tabl.</t>
  </si>
  <si>
    <t>5909997196572</t>
  </si>
  <si>
    <t>Debridat gran.d/sp.zaw.250ml  InPh(RO)IR</t>
  </si>
  <si>
    <t>5909990646746</t>
  </si>
  <si>
    <t>5909990125524</t>
  </si>
  <si>
    <t>Tropicamidum 0.5% 2*5ml krop.d/oczu WZF</t>
  </si>
  <si>
    <t>5909990125623</t>
  </si>
  <si>
    <t>Tropicamidum 1% 2*5ml krop.d/oczu WZF</t>
  </si>
  <si>
    <t>5909990965113</t>
  </si>
  <si>
    <t>Troxerutin SYNTEZA 200mg* 64kaps.tw.bli</t>
  </si>
  <si>
    <t>64 kaps.(4bl.x16szt)</t>
  </si>
  <si>
    <t>5909991108953</t>
  </si>
  <si>
    <t>Incruse 55mcg * 1 inhalator a 30dawek</t>
  </si>
  <si>
    <t>1 inhalator a 30 dawek</t>
  </si>
  <si>
    <t>5909991011444</t>
  </si>
  <si>
    <t>Tachyben 25mg * 5amp.</t>
  </si>
  <si>
    <t>5909991011536</t>
  </si>
  <si>
    <t>Tachyben 100mg * 5amp.</t>
  </si>
  <si>
    <t>5909990798223</t>
  </si>
  <si>
    <t>Ursopol 300mg * 50kaps.</t>
  </si>
  <si>
    <t>5909990798124</t>
  </si>
  <si>
    <t>Ursopol 150mg * 50kaps.</t>
  </si>
  <si>
    <t>5909990244317</t>
  </si>
  <si>
    <t>Convulex 150  150mg * 100kaps.mięk.</t>
  </si>
  <si>
    <t>100 kaps.(10bl.*10)</t>
  </si>
  <si>
    <t>5909990244416</t>
  </si>
  <si>
    <t>Convulex 300  300mg * 100kaps.mięk.</t>
  </si>
  <si>
    <t>100 kaps.(blist.)</t>
  </si>
  <si>
    <t>5909990425693</t>
  </si>
  <si>
    <t>Depakine Chronosphere  100mg * 30sasz.</t>
  </si>
  <si>
    <t>30 sasz.a 303mg</t>
  </si>
  <si>
    <t>5909990425730</t>
  </si>
  <si>
    <t>Depakine Chronosphere  500mg * 30sasz.</t>
  </si>
  <si>
    <t>30 sasz.a 1515mg</t>
  </si>
  <si>
    <t>5909990425747</t>
  </si>
  <si>
    <t>Depakine Chronosphere  750mg * 30sasz.</t>
  </si>
  <si>
    <t>30 sasz.a 2273mg</t>
  </si>
  <si>
    <t>5909990023813</t>
  </si>
  <si>
    <t>Convulex 500  500mg * 100kaps.mięk.</t>
  </si>
  <si>
    <t>5909990425754</t>
  </si>
  <si>
    <t>Depakine Chronosphere 1000mg* 30sasz.</t>
  </si>
  <si>
    <t>30 sasz.a 3030mg</t>
  </si>
  <si>
    <t>5909990023912</t>
  </si>
  <si>
    <t>Convulex 50mg/ml syrop 100ml</t>
  </si>
  <si>
    <t>5909991202286</t>
  </si>
  <si>
    <t>Valzek  80mg * 28tabl.</t>
  </si>
  <si>
    <t>28 tabl.(pojemnik)</t>
  </si>
  <si>
    <t>CELON Pharma                    Polska</t>
  </si>
  <si>
    <t>5909991202330</t>
  </si>
  <si>
    <t>Valzek 160mg * 28tabl.</t>
  </si>
  <si>
    <t>1000 g</t>
  </si>
  <si>
    <t>5902666650788</t>
  </si>
  <si>
    <t>Wazelina biała  kosmetyczna 20g  ABC</t>
  </si>
  <si>
    <t>5909990691760</t>
  </si>
  <si>
    <t>Faxolet ER   37,5mg*28kaps.o przedł.uw.t</t>
  </si>
  <si>
    <t>28 kaps.(4bl.*7szt.)</t>
  </si>
  <si>
    <t>5909990691906</t>
  </si>
  <si>
    <t>Faxolet ER  75mg*28kaps.o przedł.uw.tw.</t>
  </si>
  <si>
    <t>5909990691883</t>
  </si>
  <si>
    <t>Faxolet ER 150mg*28kaps.o przedł.uw.tw.</t>
  </si>
  <si>
    <t>5909990045310</t>
  </si>
  <si>
    <t>Staveran  80  80mg * 20tabl.powl.</t>
  </si>
  <si>
    <t>20 tabl.powl.</t>
  </si>
  <si>
    <t>5909990100613</t>
  </si>
  <si>
    <t>Isoptin SR-E 240mg*20tabl.o przed.uwal.</t>
  </si>
  <si>
    <t>5909990045211</t>
  </si>
  <si>
    <t>Staveran  40  40mg * 20tabl.powl.</t>
  </si>
  <si>
    <t>5909990012725</t>
  </si>
  <si>
    <t>Isoptin SR 120mg*40tabl.o przed.uwal.</t>
  </si>
  <si>
    <t>5909990028610</t>
  </si>
  <si>
    <t>Antytoksyna jadu żmij inj.500j/5ml 1amp!</t>
  </si>
  <si>
    <t>BIOMED-WARSZAWA PL</t>
  </si>
  <si>
    <t>5909991271855</t>
  </si>
  <si>
    <t>Voriconazol Adamed 200mg * 1fiolka</t>
  </si>
  <si>
    <t>5909991063177</t>
  </si>
  <si>
    <t>Voriconazol Polpharma 200mg*20tabl.powl</t>
  </si>
  <si>
    <t>5909990622368</t>
  </si>
  <si>
    <t>Warfin 3mg * 100tabl.(słoik)</t>
  </si>
  <si>
    <t>5909990622382</t>
  </si>
  <si>
    <t>Warfin 5mg * 100tabl.(słoik)</t>
  </si>
  <si>
    <t>5909990182312</t>
  </si>
  <si>
    <t>Xylometazolin krople d.nosa 0.05%10mlWZF</t>
  </si>
  <si>
    <t>5909990182411</t>
  </si>
  <si>
    <t>Xylometazolin krople d.nosa 0.1% 10mlWZF</t>
  </si>
  <si>
    <t>5909990800995</t>
  </si>
  <si>
    <t>Rec.-Pasta cynkowa 1kg PC FAGRON</t>
  </si>
  <si>
    <t>5909991129330</t>
  </si>
  <si>
    <t>Zofenil 7,5mg * 28tabl.powl. BERLIN-CH</t>
  </si>
  <si>
    <t>5909991129439</t>
  </si>
  <si>
    <t>5909990948994</t>
  </si>
  <si>
    <t>Zomikos k.d.sp.r-ru d.inf.4mg/5ml*1f.Sz*</t>
  </si>
  <si>
    <t>1 fiol 85 mg proszku + 1 fiol 50 ml rozp</t>
  </si>
  <si>
    <t>VIPHARM PL</t>
  </si>
  <si>
    <t>5909991084424</t>
  </si>
  <si>
    <t>Nasen 10mg * 20tabl.powl.(2bl.)    PS</t>
  </si>
  <si>
    <t>5909990126828</t>
  </si>
  <si>
    <t>Clopixol  25mg * 100tabl.powl.</t>
  </si>
  <si>
    <t>100 tabl.(pojem.)</t>
  </si>
  <si>
    <t>LUNDBECK</t>
  </si>
  <si>
    <t>5909990126927</t>
  </si>
  <si>
    <t>Clopixol Acuphase inj.50mg/ml*5amp. LZ</t>
  </si>
  <si>
    <t>5060031471182</t>
  </si>
  <si>
    <t>Activon Tube (miód Manuka na rany) 25g</t>
  </si>
  <si>
    <t>25 g (tuba)</t>
  </si>
  <si>
    <t>KIK GEL  UJAZD</t>
  </si>
  <si>
    <t>5909991058340</t>
  </si>
  <si>
    <t>Eziclen konc. d/sporz.roztw.*2butelki</t>
  </si>
  <si>
    <t>1 op.</t>
  </si>
  <si>
    <t>5901887004318</t>
  </si>
  <si>
    <t>ZIAJA oliwka do masażu wielowitam.500ml</t>
  </si>
  <si>
    <t>5909990036301</t>
  </si>
  <si>
    <t>Parafina ciekła   800g    LG-OLSZTYN</t>
  </si>
  <si>
    <t>LABORATORIUM GALENOWE OLSZTYN PL</t>
  </si>
  <si>
    <t>4039239541301</t>
  </si>
  <si>
    <t>Prontosan roztwór do płukania ran  350ml</t>
  </si>
  <si>
    <t>5909990262717</t>
  </si>
  <si>
    <t>Solcoseryl żel 20g</t>
  </si>
  <si>
    <t>5909990342211</t>
  </si>
  <si>
    <t>Płyn Lugola (Sol.Iodi cum glycer)20gCOEL</t>
  </si>
  <si>
    <t>5903856840019</t>
  </si>
  <si>
    <t>Inhalator HANDIHALER- Spiriva</t>
  </si>
  <si>
    <t>5907572329247</t>
  </si>
  <si>
    <t>Test HELICOBACTER (płytkowy)</t>
  </si>
  <si>
    <t>HYDREX                              W-wa</t>
  </si>
  <si>
    <t>8904085093037</t>
  </si>
  <si>
    <t>MEDISPONGE 70x50x1mm *1szt.</t>
  </si>
  <si>
    <t>Promedica Toruń Sp. z o.o.</t>
  </si>
  <si>
    <t>8699947600064</t>
  </si>
  <si>
    <t>** Medyczne wapno sodowane Sodalime 5kg</t>
  </si>
  <si>
    <t>5 kg</t>
  </si>
  <si>
    <t>MEDICUS Sp.J.                      TYCHY</t>
  </si>
  <si>
    <t>3850343024549</t>
  </si>
  <si>
    <t>Belcura emulsja w aerozolu 125ml</t>
  </si>
  <si>
    <t>125 ml</t>
  </si>
  <si>
    <t>9120073781000</t>
  </si>
  <si>
    <t>Granudacyn roztwór d/płukania ran 250ml</t>
  </si>
  <si>
    <t>250ml</t>
  </si>
  <si>
    <t>9120073781017</t>
  </si>
  <si>
    <t>Granudacyn roztwór d/płukania ran 500ml</t>
  </si>
  <si>
    <t>500ml</t>
  </si>
  <si>
    <t>5016003288302</t>
  </si>
  <si>
    <t>Ketodiastix * 50testów</t>
  </si>
  <si>
    <t>50 szt.</t>
  </si>
  <si>
    <t>Ascensia Diabetes Care</t>
  </si>
  <si>
    <t>5909990042579</t>
  </si>
  <si>
    <t>Kreon 25 000 j. * 50kaps.doj.(but.)</t>
  </si>
  <si>
    <t>5909990715923</t>
  </si>
  <si>
    <t>Rec.-Metamizolum natr.(Pyralg)250gGalfa</t>
  </si>
  <si>
    <t>768455067633</t>
  </si>
  <si>
    <t>Stomahesive pasta 60g</t>
  </si>
  <si>
    <t>60 g</t>
  </si>
  <si>
    <t>CONVATEC</t>
  </si>
  <si>
    <t>5909990859740</t>
  </si>
  <si>
    <t>Uniben 1,5mg/ml  spray  30ml</t>
  </si>
  <si>
    <t>5909990422173</t>
  </si>
  <si>
    <t>5909990813520</t>
  </si>
  <si>
    <t>Cerebrolysin  215,2mg/ml   5ml * 5amp.</t>
  </si>
  <si>
    <t>3700650171354</t>
  </si>
  <si>
    <t>Ceruclear spray do uszu  40ml</t>
  </si>
  <si>
    <t>5907500492005</t>
  </si>
  <si>
    <t>5901030001072</t>
  </si>
  <si>
    <t>Balsam n/odleżyn(anticubit)500mlDR BETA</t>
  </si>
  <si>
    <t>POLLENA-AROMA PL</t>
  </si>
  <si>
    <t>8034125181049</t>
  </si>
  <si>
    <t>Emofix maść 30g</t>
  </si>
  <si>
    <t>VITAMED</t>
  </si>
  <si>
    <t>5902502244720</t>
  </si>
  <si>
    <t>EMOLIUM INTENSIVE olejek do kąpieli200ml</t>
  </si>
  <si>
    <t>5909990079018</t>
  </si>
  <si>
    <t>Fluormex - płyn   50ml   CHEMA    A</t>
  </si>
  <si>
    <t>5909990258529</t>
  </si>
  <si>
    <t>5909990209514</t>
  </si>
  <si>
    <t>5907529107904</t>
  </si>
  <si>
    <t>Mediderm krem  500g</t>
  </si>
  <si>
    <t>4052199261317</t>
  </si>
  <si>
    <t>MoliCare Skin emulsja do ciała 500ml</t>
  </si>
  <si>
    <t>HARTMANN</t>
  </si>
  <si>
    <t>4052199261492</t>
  </si>
  <si>
    <t>MoliCare Skin krem do rąk 200ml</t>
  </si>
  <si>
    <t>4052199260846</t>
  </si>
  <si>
    <t>5909990213276</t>
  </si>
  <si>
    <t>Parafina ciekła   100g        AFLOFARM</t>
  </si>
  <si>
    <t>5906554301394</t>
  </si>
  <si>
    <t>PC 30 V płyn p/odleżynowy 100ml</t>
  </si>
  <si>
    <t>5909990267811</t>
  </si>
  <si>
    <t>Pigmentum Castellani płyn -  50g   CHEMA</t>
  </si>
  <si>
    <t>5900516651237</t>
  </si>
  <si>
    <t>SENI CARE krem ochronny z argininą 200ml</t>
  </si>
  <si>
    <t>T.Z.M.O.  (SENI)                MATOPAT*</t>
  </si>
  <si>
    <t>5909990413010</t>
  </si>
  <si>
    <t>Solcoseryl żel do oczu 8,3mg/g  5g</t>
  </si>
  <si>
    <t>5 g (tuba)</t>
  </si>
  <si>
    <t>5909990355815</t>
  </si>
  <si>
    <t>Solcoseryl 42,5mg/ml inj.2ml * 25amp.</t>
  </si>
  <si>
    <t>5907377532132</t>
  </si>
  <si>
    <t>Argotiab krem 50ml</t>
  </si>
  <si>
    <t>HEXANOVA</t>
  </si>
  <si>
    <t>5907377532125</t>
  </si>
  <si>
    <t>Argotiab spray 125ml</t>
  </si>
  <si>
    <t>5909990679188</t>
  </si>
  <si>
    <t>Beriplex P/N 500 *1zestaw</t>
  </si>
  <si>
    <t>1 zest.</t>
  </si>
  <si>
    <t>5909990654918</t>
  </si>
  <si>
    <t>Dexamytrex maść do oczu  3g</t>
  </si>
  <si>
    <t>8034125181018</t>
  </si>
  <si>
    <t>Gastrotuss Baby syrop 200ml</t>
  </si>
  <si>
    <t>200 ml (but.)</t>
  </si>
  <si>
    <t>768455057290</t>
  </si>
  <si>
    <t>Granugel   żel  15g</t>
  </si>
  <si>
    <t>5909990754212</t>
  </si>
  <si>
    <t>Maxitrol maść  d/oczu  3,5g</t>
  </si>
  <si>
    <t>5909990230211</t>
  </si>
  <si>
    <t>Sachol żel stomatologiczny   10g</t>
  </si>
  <si>
    <t>5907738977046</t>
  </si>
  <si>
    <t>Multivitaminum Hec * 50tabl.    D</t>
  </si>
  <si>
    <t>HECPHARMA Radosław Wierczewski Polska</t>
  </si>
  <si>
    <t>8034135270887</t>
  </si>
  <si>
    <t>NanoSilver prodiab proszek w sprayu125ml</t>
  </si>
  <si>
    <t>BIOTON pozostałe</t>
  </si>
  <si>
    <t>5900004074531</t>
  </si>
  <si>
    <t>Sudocrem Expert 250g</t>
  </si>
  <si>
    <t>1234567890005</t>
  </si>
  <si>
    <t>Test HELICO Dry-Test do wykr.helicob.*1</t>
  </si>
  <si>
    <t>SEMTEX Polska</t>
  </si>
  <si>
    <t>5901785305739</t>
  </si>
  <si>
    <t>ActiFerol Fe Forte * 60kaps. D</t>
  </si>
  <si>
    <t>5909990866687</t>
  </si>
  <si>
    <t>Moviprep pr.do sporz.rozt.doust.* 1zest.</t>
  </si>
  <si>
    <t>5909991108984</t>
  </si>
  <si>
    <t>Anoro 55mcg+22mcg * 1inhalator (30dawek)</t>
  </si>
  <si>
    <t>30 dawek - 1 inhalator</t>
  </si>
  <si>
    <t>5902768521580</t>
  </si>
  <si>
    <t>Keladerm krem z laktoferyną  50ml</t>
  </si>
  <si>
    <t>50ml</t>
  </si>
  <si>
    <t>SOLINEA Polska</t>
  </si>
  <si>
    <t>5909991034894</t>
  </si>
  <si>
    <t>Asaris 500mcg+50mcg  inhalator 60dawek</t>
  </si>
  <si>
    <t>5909991257422</t>
  </si>
  <si>
    <t>Yanimo Respimat 2,5mcg+2,5mcg*1wkł.+1inh</t>
  </si>
  <si>
    <t>5909990015412</t>
  </si>
  <si>
    <t>Iruxol mono 1,2 j/g  maść   20g</t>
  </si>
  <si>
    <t>Smith+Nephew- IRUXOL W.Brytania</t>
  </si>
  <si>
    <t>5909991001919</t>
  </si>
  <si>
    <t>Dexadent maść  5g  Chema Elektromet !</t>
  </si>
  <si>
    <t>5909990570546</t>
  </si>
  <si>
    <t>Combigan krople d/oczu (2mg+5mg)/ml  5ml</t>
  </si>
  <si>
    <t>5909990264018</t>
  </si>
  <si>
    <t>Relanium zawiesina 2mg/5ml 100g  PS</t>
  </si>
  <si>
    <t>5902768521214</t>
  </si>
  <si>
    <t>Citotrop * 30kaps.  D</t>
  </si>
  <si>
    <t>5909990957255</t>
  </si>
  <si>
    <t>Carzap HCT 16mg+12,5mg*28tabl.</t>
  </si>
  <si>
    <t>5909991102753</t>
  </si>
  <si>
    <t>Apap dla dzieci Forte 40mg/ml   85ml</t>
  </si>
  <si>
    <t>85 ml</t>
  </si>
  <si>
    <t>5909991335878</t>
  </si>
  <si>
    <t>Dafurag 10mg/ml zaw.doust. 140ml</t>
  </si>
  <si>
    <t>140 ml</t>
  </si>
  <si>
    <t>3662042004186</t>
  </si>
  <si>
    <t>5901571320380</t>
  </si>
  <si>
    <t>Triveram 10mg+5mg+5mg * 30tabl.powl.</t>
  </si>
  <si>
    <t>5909990763818</t>
  </si>
  <si>
    <t>Sinupret *  50tabl.draż.</t>
  </si>
  <si>
    <t>ICN BIONORICA</t>
  </si>
  <si>
    <t>5909990043224</t>
  </si>
  <si>
    <t>Matrifen  75 mcg/h * 5plast.        N I</t>
  </si>
  <si>
    <t>5909991074685</t>
  </si>
  <si>
    <t>Vellofent 267mcg*30tabl.podjęzyk. NI</t>
  </si>
  <si>
    <t>5909990699735</t>
  </si>
  <si>
    <t>Instanyl 100mcg/daw.aer. 2,9ml 20daw.N I</t>
  </si>
  <si>
    <t>2,9 ml</t>
  </si>
  <si>
    <t>5909991074739</t>
  </si>
  <si>
    <t>Vellofent 400mcg*30tabl.podjęzyk. NI</t>
  </si>
  <si>
    <t>5909991074647</t>
  </si>
  <si>
    <t>Vellofent 133mcg*30tabl.podjęzyk. NI</t>
  </si>
  <si>
    <t>5909991074821</t>
  </si>
  <si>
    <t>Vellofent 800mcg*30tabl.podjęzyk. NI</t>
  </si>
  <si>
    <t>5909991074777</t>
  </si>
  <si>
    <t>Vellofent 533mcg*30tabl.podjęzyk. NI</t>
  </si>
  <si>
    <t>5909991074593</t>
  </si>
  <si>
    <t>Vellofent  67mcg*30tabl.podjęzyk. NI</t>
  </si>
  <si>
    <t>5909990699889</t>
  </si>
  <si>
    <t>Instanyl 200mcg/daw.aer. 5,0ml 40daw.N I</t>
  </si>
  <si>
    <t>5909990030927</t>
  </si>
  <si>
    <t>Mytelase 10mg *  50tabl.</t>
  </si>
  <si>
    <t>5909991349110</t>
  </si>
  <si>
    <t>5909991385149</t>
  </si>
  <si>
    <t>5909991292126</t>
  </si>
  <si>
    <t>5909991371562</t>
  </si>
  <si>
    <t>Insul.Ryzodeg Penfill 100 j./ml5x3 ml !</t>
  </si>
  <si>
    <t>5909991107864</t>
  </si>
  <si>
    <t>Tresiba Flex Touch 200j./ml 3wstrz.*3ml!</t>
  </si>
  <si>
    <t>5909990005536</t>
  </si>
  <si>
    <t>Liprolog 100j.m./ml  3ml*10wkł. !</t>
  </si>
  <si>
    <t>5909990822126</t>
  </si>
  <si>
    <t>Kaldyum 600mg*100 kaps.o przed.uw.tw.</t>
  </si>
  <si>
    <t>5909991185664</t>
  </si>
  <si>
    <t>Ebilfumin 45mg * 10kaps.tw.</t>
  </si>
  <si>
    <t>5909990990214</t>
  </si>
  <si>
    <t>Tamiflu  75mg * 10kaps.twardych</t>
  </si>
  <si>
    <t>5909990021116</t>
  </si>
  <si>
    <t>Distreptaza   * 6czopków B-Lubl. !</t>
  </si>
  <si>
    <t>5997001309889</t>
  </si>
  <si>
    <t>Bewim 10mg * 28tabl.powl.</t>
  </si>
  <si>
    <t>8055348700626</t>
  </si>
  <si>
    <t>Ranisilver maść Kadefarm 50ml</t>
  </si>
  <si>
    <t>KADEFARM</t>
  </si>
  <si>
    <t>8055348700602</t>
  </si>
  <si>
    <t>Ranisilver spray Kadefarm 125ml</t>
  </si>
  <si>
    <t>5909990189229</t>
  </si>
  <si>
    <t>Clopixol Depot inj.200mg/ml*10amp.</t>
  </si>
  <si>
    <t>5909990183418</t>
  </si>
  <si>
    <t>Tisercin r-ór.d.wstrz.25mg/1ml*10a.</t>
  </si>
  <si>
    <t>5909990686803</t>
  </si>
  <si>
    <t>Zypadhera 210mg * 1fiol.pr.+rozp.</t>
  </si>
  <si>
    <t>1 fiol.+rozp.(3ml)</t>
  </si>
  <si>
    <t>5909990686827</t>
  </si>
  <si>
    <t>Zypadhera 300mg * 1fiol.pr.+rozp.</t>
  </si>
  <si>
    <t>5909990686834</t>
  </si>
  <si>
    <t>Zypadhera 405mg * 1fiol.pr.+rozp.</t>
  </si>
  <si>
    <t>5909991311346</t>
  </si>
  <si>
    <t>Caspofungin Adamed 70mg 10ml * 1fiol. !</t>
  </si>
  <si>
    <t>1 fiol.a 10ml</t>
  </si>
  <si>
    <t>5909991311339</t>
  </si>
  <si>
    <t>Caspofungin Adamed 50mg 10ml * 1fiol. !</t>
  </si>
  <si>
    <t>5909991359577</t>
  </si>
  <si>
    <t>5906414000801</t>
  </si>
  <si>
    <t>Itromyx 100mg * 28kaps.tw.</t>
  </si>
  <si>
    <t>8904085093013</t>
  </si>
  <si>
    <t>MEDISPONGE 70x50x10mm*1szt.</t>
  </si>
  <si>
    <t>5907529108000</t>
  </si>
  <si>
    <t>Mediderm krem 1000g</t>
  </si>
  <si>
    <t>5909990809516</t>
  </si>
  <si>
    <t>Xenna Extra Comfort * 45tabl.dojelit.</t>
  </si>
  <si>
    <t>45 tabl.(pojemnik)</t>
  </si>
  <si>
    <t>5909990300914</t>
  </si>
  <si>
    <t>Laticort 0,1% maść  15g</t>
  </si>
  <si>
    <t>4031626710529</t>
  </si>
  <si>
    <t>Lakripos Gel żel d/oczu 10g</t>
  </si>
  <si>
    <t>5909991035198</t>
  </si>
  <si>
    <t>Thiogamma Turbo-Set 600mg/50ml * 10fiol.</t>
  </si>
  <si>
    <t>5909991096762</t>
  </si>
  <si>
    <t>Dexilant 60mg *28kaps.o zmodyf.uw.twarde</t>
  </si>
  <si>
    <t>5909990165919</t>
  </si>
  <si>
    <t>Glurenorm 30mg * 50tabl.    BOEHRINGER</t>
  </si>
  <si>
    <t>5909990841417</t>
  </si>
  <si>
    <t>Tarfazolin 1g - fiolka   Polfa Tarchomin</t>
  </si>
  <si>
    <t>5909990692422</t>
  </si>
  <si>
    <t>Humalog (Insu.lispro)100j.m./1ml.5*3ml !</t>
  </si>
  <si>
    <t>4052199261409</t>
  </si>
  <si>
    <t>MoliCare Skin żel do masażu 200ml</t>
  </si>
  <si>
    <t>4052199261089</t>
  </si>
  <si>
    <t>MoliCare Skin szampon 500ml</t>
  </si>
  <si>
    <t>4052199262017</t>
  </si>
  <si>
    <t>MoliCare Skin protektor ochr.d.sk.100ml</t>
  </si>
  <si>
    <t>4052199262079</t>
  </si>
  <si>
    <t>MoliCare Skin oliwka ochr.w spr. 200ml</t>
  </si>
  <si>
    <t>5909991058227</t>
  </si>
  <si>
    <t>Rispolept Consta 25mg*1fiol. ZEST.U !</t>
  </si>
  <si>
    <t>5909991058128</t>
  </si>
  <si>
    <t>Rispolept Consta 37.5mg*1fiol. ZEST.U !</t>
  </si>
  <si>
    <t>5909991058029</t>
  </si>
  <si>
    <t>Rispolept Consta 50mg*1fiol. ZEST.U !</t>
  </si>
  <si>
    <t>5909990756216</t>
  </si>
  <si>
    <t>Gammagard S/D prosz.5g*1f.+1f.rozpusz.</t>
  </si>
  <si>
    <t>SHIRE</t>
  </si>
  <si>
    <t>GLUX 30% 100fiolek po 0,7ml</t>
  </si>
  <si>
    <t>Nobipharm sp. z o.o.</t>
  </si>
  <si>
    <t>5902205130412</t>
  </si>
  <si>
    <t>Influenza A+B szyb.test.kaset.*20szt.</t>
  </si>
  <si>
    <t>20 szt.</t>
  </si>
  <si>
    <t>5903735601014</t>
  </si>
  <si>
    <t>EnteroBIOTIC   250mg * 10kaps. D</t>
  </si>
  <si>
    <t>GALENA - GRUPA II - AP</t>
  </si>
  <si>
    <t>5909990316618</t>
  </si>
  <si>
    <t>Metypred 16mg * 30tabl.</t>
  </si>
  <si>
    <t>30 tabl.(butel.w kart.)</t>
  </si>
  <si>
    <t>VITIS PHARMA</t>
  </si>
  <si>
    <t>5903263248231</t>
  </si>
  <si>
    <t>EMOLIUM DERMOCARE żel n/ciemieniuch100ml</t>
  </si>
  <si>
    <t>5909990211517</t>
  </si>
  <si>
    <t>Ergotaminum Filofarm 1mg * 20tabl.draż.</t>
  </si>
  <si>
    <t>20 tabl.(fiol.)</t>
  </si>
  <si>
    <t>+Molicare Skin pianka oczyszcz.400ml</t>
  </si>
  <si>
    <t>Towar niezamawiany</t>
  </si>
  <si>
    <t>5909990661695</t>
  </si>
  <si>
    <t>Pamifos-90 90mg 1f.+1a.szkl.rozp.Vipharm</t>
  </si>
  <si>
    <t>1 fiol.+ 1 amp.szklana rozp.</t>
  </si>
  <si>
    <t>5909990263516</t>
  </si>
  <si>
    <t>Pyrazinamid Farmapol 500mg * 250tabl.</t>
  </si>
  <si>
    <t>250 tabl.(pojem.)</t>
  </si>
  <si>
    <t>5909990169214</t>
  </si>
  <si>
    <t>Systen 50 * 6 szt.3,2mg (50mcg/24h)</t>
  </si>
  <si>
    <t>6 szt.</t>
  </si>
  <si>
    <t>THERAMEX Ireland LTD</t>
  </si>
  <si>
    <t>5909990468812</t>
  </si>
  <si>
    <t>Zinnat gran.d.s.zaw.dous.250mg/5ml  50ml</t>
  </si>
  <si>
    <t>5909991023324</t>
  </si>
  <si>
    <t>Polhumin Mix -5 100 j.m./ml  3ml*5wkł. !</t>
  </si>
  <si>
    <t>5909991302627</t>
  </si>
  <si>
    <t>Braunol płyn 1000ml</t>
  </si>
  <si>
    <t>5907589874563</t>
  </si>
  <si>
    <t>Vigantoletten MAX  2000j.m.*60kaps.D</t>
  </si>
  <si>
    <t>5909990207015</t>
  </si>
  <si>
    <t>Solcoseryl pasta do stos.w j.ustnej 5g</t>
  </si>
  <si>
    <t>5909990859016</t>
  </si>
  <si>
    <t>Concor Cor 2,5  2,5mg*  28tabl.powl.</t>
  </si>
  <si>
    <t>5909990859214</t>
  </si>
  <si>
    <t>Concor Cor 5  5mg*  28tabl.powl.</t>
  </si>
  <si>
    <t>5909990858910</t>
  </si>
  <si>
    <t>Concor Cor 1,25  1,25mg* 28tabl.powl.</t>
  </si>
  <si>
    <t>5909990073603</t>
  </si>
  <si>
    <t>Spamilan 10mg * 60tabl.(6bl.)</t>
  </si>
  <si>
    <t>5909990073597</t>
  </si>
  <si>
    <t>Spamilan  5mg * 60tabl.(6bl.)</t>
  </si>
  <si>
    <t>5909990896103</t>
  </si>
  <si>
    <t>Trajenta 5mg * 28tabl.powl.</t>
  </si>
  <si>
    <t>5909990401826</t>
  </si>
  <si>
    <t>Triderm krem 15g</t>
  </si>
  <si>
    <t>5909990699957</t>
  </si>
  <si>
    <t>Advagraf  3mg*30kaps.o przed.uw.tw.SZ</t>
  </si>
  <si>
    <t>4030571003779</t>
  </si>
  <si>
    <t>Ektin krople do oczu 10ml</t>
  </si>
  <si>
    <t>5909990727032</t>
  </si>
  <si>
    <t>Lanzul 30mg * 28kaps.</t>
  </si>
  <si>
    <t>5906071009865</t>
  </si>
  <si>
    <t>Pluscard 100mg+40mg * 60tabl.</t>
  </si>
  <si>
    <t>5909991099688</t>
  </si>
  <si>
    <t>Pronasal 50mcq 1but.* 140dawek</t>
  </si>
  <si>
    <t>5909991142513</t>
  </si>
  <si>
    <t>Ramizek Combi  5mg+ 5mg * 60kaps</t>
  </si>
  <si>
    <t>5909990335718</t>
  </si>
  <si>
    <t>Ancotil r-r d.inf.10mg/ml 250ml*5but.LZ</t>
  </si>
  <si>
    <t>5 but.a 250ml</t>
  </si>
  <si>
    <t>5909991103323</t>
  </si>
  <si>
    <t>Cetix 400mg * 7tabl.powl.</t>
  </si>
  <si>
    <t>5909990837816</t>
  </si>
  <si>
    <t>Dalfaz UNO 10mg*30 tabl.o prz.uwal.(bl.)</t>
  </si>
  <si>
    <t>5909991245467</t>
  </si>
  <si>
    <t>Entresto 49mg/51mg * 56tabl.powl.</t>
  </si>
  <si>
    <t>56 tabl.</t>
  </si>
  <si>
    <t>5909990836758</t>
  </si>
  <si>
    <t>Hydroxycarbamid TEVA 500mg *100k.(but.)c</t>
  </si>
  <si>
    <t>5909991217563</t>
  </si>
  <si>
    <t>Solderol 30000j.m. * 2tabl.powl.</t>
  </si>
  <si>
    <t>2 tabl.(blist.)</t>
  </si>
  <si>
    <t>5909991082338</t>
  </si>
  <si>
    <t>Telmizek HCT 40mg+12,5mg * 28tabl.</t>
  </si>
  <si>
    <t>5909991082529</t>
  </si>
  <si>
    <t>Telmizek HCT 80mg+12,5mg * 28tabl.</t>
  </si>
  <si>
    <t>02100111000000</t>
  </si>
  <si>
    <t>* Rec.-Torebki rec. białe 12cm*19cm *100</t>
  </si>
  <si>
    <t>100 szt.</t>
  </si>
  <si>
    <t>TECH MIX</t>
  </si>
  <si>
    <t>5909990164615</t>
  </si>
  <si>
    <t>Ulgastran 1g/5ml  zawiesina   250ml</t>
  </si>
  <si>
    <t>250 ml (but.)</t>
  </si>
  <si>
    <t>5909991274580</t>
  </si>
  <si>
    <t>Skudexa 75mg+25mg * 20tabl.powl.</t>
  </si>
  <si>
    <t>8680400770509</t>
  </si>
  <si>
    <t>Calciosel 10% rozt.d/wst.*5amp.po10ml MZ</t>
  </si>
  <si>
    <t>5909990975884</t>
  </si>
  <si>
    <t>Forxiga 10mg * 30tabl.powl. SZ</t>
  </si>
  <si>
    <t>5900558001762</t>
  </si>
  <si>
    <t>Linomag olejek d/kąp.d/dzieci,niem.400ml</t>
  </si>
  <si>
    <t>400 ml</t>
  </si>
  <si>
    <t>7503006698910</t>
  </si>
  <si>
    <t>Microdacyn 60 Wound Care 500ml</t>
  </si>
  <si>
    <t>5909990586196</t>
  </si>
  <si>
    <t>Omsal 0.4mg * 30kaps.o przedl.uwal.tw.</t>
  </si>
  <si>
    <t>30 kaps.(3x10)</t>
  </si>
  <si>
    <t>0646520437201</t>
  </si>
  <si>
    <t>Plegridy (63mcg+94mcg)/0,5ml*2wstrzyk.!</t>
  </si>
  <si>
    <t>5909991286316</t>
  </si>
  <si>
    <t>Proctomina czopki *10szt.</t>
  </si>
  <si>
    <t>5909990981472</t>
  </si>
  <si>
    <t>Poltram Combo 37,5mg+325mg* 90tabl.powl.</t>
  </si>
  <si>
    <t>90 tabl.</t>
  </si>
  <si>
    <t>5909991187125</t>
  </si>
  <si>
    <t>Ambroksol Hasco 30mg/5ml syrop150ml</t>
  </si>
  <si>
    <t>5902020661405</t>
  </si>
  <si>
    <t>ApoD3 Max * 60kaps. D</t>
  </si>
  <si>
    <t>5909991139582</t>
  </si>
  <si>
    <t>Arechin  250mg * 30tabl. (blist.)</t>
  </si>
  <si>
    <t>5909990079537</t>
  </si>
  <si>
    <t>Azyter 15mg/g krop.d/oczu 6poj.po 0,25g</t>
  </si>
  <si>
    <t>6 poj.po 0,25g</t>
  </si>
  <si>
    <t>THEA - TARGETOWE</t>
  </si>
  <si>
    <t>5909991235635</t>
  </si>
  <si>
    <t>Bunondol 0,2mg*60tab.podjęz.(bl.) PS III</t>
  </si>
  <si>
    <t>5900160500080</t>
  </si>
  <si>
    <t>5902802700094</t>
  </si>
  <si>
    <t>Carbo Activ Vita 150mg * 20kaps. D</t>
  </si>
  <si>
    <t>5909990802005</t>
  </si>
  <si>
    <t>Valtap HCT 160mg+25mg* 28tabl.powl.</t>
  </si>
  <si>
    <t>5909990884315</t>
  </si>
  <si>
    <t>Cyclo 3 Fort  150 mg* 30 kaps.twardych</t>
  </si>
  <si>
    <t>PIERRE FABRE MEDICAMENT FR</t>
  </si>
  <si>
    <t>5909990865215</t>
  </si>
  <si>
    <t>Dermopanten   maść  30g       CHEMA</t>
  </si>
  <si>
    <t>5909990207718</t>
  </si>
  <si>
    <t>Desferal inj.500mg * 10fiol.</t>
  </si>
  <si>
    <t>5909990002313</t>
  </si>
  <si>
    <t>5909990074044</t>
  </si>
  <si>
    <t>Dicloabak 1mg/ml krople do oczu 10ml</t>
  </si>
  <si>
    <t>5906071039657</t>
  </si>
  <si>
    <t>Elitasone 1mg/g maść 50g(tuba)</t>
  </si>
  <si>
    <t>5909990621064</t>
  </si>
  <si>
    <t>Erfin 250mg * 28tabl. (4blis) POLFARMEX</t>
  </si>
  <si>
    <t>5909990268214</t>
  </si>
  <si>
    <t>Gutron 2,5mg * 20tabl.</t>
  </si>
  <si>
    <t>5909990709144</t>
  </si>
  <si>
    <t>Rec.-Hydrocortisonum  10g PC FAGRON</t>
  </si>
  <si>
    <t>5907222400173</t>
  </si>
  <si>
    <t>Karnosil emolium 200ml</t>
  </si>
  <si>
    <t>DEEP  PHARMA  Sp.z o.o.           Polska</t>
  </si>
  <si>
    <t>5909990853007</t>
  </si>
  <si>
    <t>Latanoprost STADA krople d/oczu 2,5ml !</t>
  </si>
  <si>
    <t>4052199260938</t>
  </si>
  <si>
    <t>MoliCare Skin pianka d/oczyszcz.sk.400ml</t>
  </si>
  <si>
    <t>5909994340121</t>
  </si>
  <si>
    <t>Rec.-Neomycini sulfas   5 g  PC FAGRON</t>
  </si>
  <si>
    <t>5909990265428</t>
  </si>
  <si>
    <t>Paracetamol Farmina  50mg*10czop.</t>
  </si>
  <si>
    <t>5909994314634</t>
  </si>
  <si>
    <t>Spirytus kamforowy  90g  (plast)HASCO</t>
  </si>
  <si>
    <t>90 g</t>
  </si>
  <si>
    <t>5909990873074</t>
  </si>
  <si>
    <t>Symbicort TH aer.160/4,5mcg 120 daw. SZ</t>
  </si>
  <si>
    <t>5909990122912</t>
  </si>
  <si>
    <t>Travogen krem 10mg/g     20g</t>
  </si>
  <si>
    <t>5901571320403</t>
  </si>
  <si>
    <t>Triveram 20mg+5mg+5mg * 30tabl.powl.</t>
  </si>
  <si>
    <t>5901571320427</t>
  </si>
  <si>
    <t>Triveram 20mg+10mg+5mg * 30tabl.powl.</t>
  </si>
  <si>
    <t>5901571320465</t>
  </si>
  <si>
    <t>Triveram 40mg+10mg+10mg * 30tabl.powl.</t>
  </si>
  <si>
    <t>5901571320441</t>
  </si>
  <si>
    <t>Triveram 20mg+10mg+10mg * 30tabl.powl.</t>
  </si>
  <si>
    <t>5908289660418</t>
  </si>
  <si>
    <t>Oxyduo  5mg+2,5mg*60tabl.o przedł.uw.NI</t>
  </si>
  <si>
    <t>5908289660425</t>
  </si>
  <si>
    <t>Oxyduo 10mg+5mg*60tabl.o przedł.uw.NI</t>
  </si>
  <si>
    <t>5908289660432</t>
  </si>
  <si>
    <t>Oxyduo 20mg+10mg*60tabl.o przedł.uw.NI</t>
  </si>
  <si>
    <t>5908289660449</t>
  </si>
  <si>
    <t>Oxyduo 40mg+20mg*60tabl.o przedł.uw.NI</t>
  </si>
  <si>
    <t>5909991399245</t>
  </si>
  <si>
    <t>Pyralgin krople doustne 100ml</t>
  </si>
  <si>
    <t>5904960010688</t>
  </si>
  <si>
    <t>D-VITUM Forte 1000j.m.wit.D d/dor.*36k.D</t>
  </si>
  <si>
    <t>5909990126729</t>
  </si>
  <si>
    <t>Clopixol  10mg * 100tabl.powl.</t>
  </si>
  <si>
    <t>5906414003369</t>
  </si>
  <si>
    <t>Ezehron DUO 10mg+10mg * 56tabl.</t>
  </si>
  <si>
    <t>5906414003390</t>
  </si>
  <si>
    <t>Ezehron DUO 20mg+10mg * 56tabl.</t>
  </si>
  <si>
    <t>5909991012793</t>
  </si>
  <si>
    <t>Biomentin 20mg * 28tabl.powl.</t>
  </si>
  <si>
    <t>5909990210718</t>
  </si>
  <si>
    <t>5909991389208</t>
  </si>
  <si>
    <t>Demezon 4mg * 20 tabl.</t>
  </si>
  <si>
    <t>5900160160048</t>
  </si>
  <si>
    <t>5909990692118</t>
  </si>
  <si>
    <t>Rovamycine 3mln j.m.*10tabl.powl.</t>
  </si>
  <si>
    <t>5909991000882</t>
  </si>
  <si>
    <t>Seebri Breezhaler 44mcg* 30kaps.+inhal.</t>
  </si>
  <si>
    <t>5909990779437</t>
  </si>
  <si>
    <t>Oilatum emulsja do kąpieli  500ml</t>
  </si>
  <si>
    <t>500 ml (but.)</t>
  </si>
  <si>
    <t>STADA -nierefundowane</t>
  </si>
  <si>
    <t>NIE DOTYCZY</t>
  </si>
  <si>
    <t>OCUDEKA 7ML</t>
  </si>
  <si>
    <t>ATAKAN DEDE - MIRAY MEDIKAL</t>
  </si>
  <si>
    <t>OCU BLU TRY</t>
  </si>
  <si>
    <t>OCUSIL 5000S</t>
  </si>
  <si>
    <t>OCUSIL 1000S</t>
  </si>
  <si>
    <t>GAZ OKULISTYCZNY SF6</t>
  </si>
  <si>
    <t>MERAN TIP</t>
  </si>
  <si>
    <t>GAZ OKULISTYCZNY C3F8</t>
  </si>
  <si>
    <t>5909990452811/10</t>
  </si>
  <si>
    <t>B.Braun Melsungen AG</t>
  </si>
  <si>
    <t>5909991280604/20</t>
  </si>
  <si>
    <t>5909990717408/5</t>
  </si>
  <si>
    <t>5909990992072/10</t>
  </si>
  <si>
    <t>5909990664412/7612449079276</t>
  </si>
  <si>
    <t>Bbraun</t>
  </si>
  <si>
    <t>4039239541301/4039239541301</t>
  </si>
  <si>
    <t>BBraun</t>
  </si>
  <si>
    <t>7612449076404/ 7612449076428</t>
  </si>
  <si>
    <t>5909991396701/20</t>
  </si>
  <si>
    <t>5909991302627/7612449019128</t>
  </si>
  <si>
    <t>5909990938162//20</t>
  </si>
  <si>
    <t>5909990826940/10</t>
  </si>
  <si>
    <t>5909991379858/10</t>
  </si>
  <si>
    <t>Softaskin 500 ml</t>
  </si>
  <si>
    <t>Etomidate Lipuro 2 mg/ml emulsja do wstrzykiwań, 10ml x 10 amp.</t>
  </si>
  <si>
    <t>Ondansetron B.Braun 2 mg/ml roztwór do wstrzykiwań,  2 ml GA</t>
  </si>
  <si>
    <t>Paracetamol B.Braun 10 mg/ml  roztwór do infuzji  50 ml Ecoflac plus</t>
  </si>
  <si>
    <t>Ibuprofen  B. Braun 400mg/100 ml  roztwór do infuzji  100 ml Ecoflac plus</t>
  </si>
  <si>
    <t xml:space="preserve">Ondansetron B.Braun 2 mg/ml roztwór do wstrzykiwań,  4 ml MPC 1L </t>
  </si>
  <si>
    <t>Tobramicin BBraun 3mg/ml  roztwór do infuzji,  80ml Ecoflac plus</t>
  </si>
  <si>
    <t>Viantan proszek do sporządzania roztworu do infuzji 932mg subs. suchej x 10 fiol</t>
  </si>
  <si>
    <t>Lignocain 2%, 20 mg/ml roztwór do wstrzykiwań, 10 ml MPC x 20</t>
  </si>
  <si>
    <t>Delfarma Sp. z o.o.</t>
  </si>
  <si>
    <t>Mylan EOOD</t>
  </si>
  <si>
    <t>Ipsen Consumer Healthcare</t>
  </si>
  <si>
    <t>Piramal Critical Care B.V.</t>
  </si>
  <si>
    <t>Warszawskie Zakłady Farmaceutyczne POLFA S.A.</t>
  </si>
  <si>
    <t>Bayer AG</t>
  </si>
  <si>
    <t>Gedeon Richter Plc.</t>
  </si>
  <si>
    <t>Gynalgin 10 tabl.</t>
  </si>
  <si>
    <t>Smecta 30 torebek</t>
  </si>
  <si>
    <t>Hypnomidate 5 amp.</t>
  </si>
  <si>
    <t>SkinScabin 1 sztuka</t>
  </si>
  <si>
    <t>Naloxonum hydrochloricum WZF 10 AMPUŁEK</t>
  </si>
  <si>
    <t>Nimotop S 100 TABLETEK</t>
  </si>
  <si>
    <t>Arduan 25 FIOLEK</t>
  </si>
  <si>
    <t>Depakine 4 FIOLKI</t>
  </si>
  <si>
    <t>ADDIPHOS 10 FIOLEK</t>
  </si>
  <si>
    <t>lek z importu, DOP/00192/20</t>
  </si>
  <si>
    <t>Konakion 2mg/0,2ml x 5 amp</t>
  </si>
  <si>
    <t>Cheplapharm Arzneimittel</t>
  </si>
  <si>
    <t>lek z importu; DOP/00073/19</t>
  </si>
  <si>
    <t>Vit B6 50mg/2ml x 5 amp</t>
  </si>
  <si>
    <t>Zentiva</t>
  </si>
  <si>
    <t>lek z importu, DOP/00610/19</t>
  </si>
  <si>
    <t>Vitamine B1 inj 25mg/1ml x 10 amp</t>
  </si>
  <si>
    <t>Pascoe</t>
  </si>
  <si>
    <t>lek z importu DOP/00328/20</t>
  </si>
  <si>
    <t>Vitamina B1 inj 50mg/1ml; 5 amp 2 ml</t>
  </si>
  <si>
    <t>Ratiopharm</t>
  </si>
  <si>
    <t>lek z importu DOP/00479/19</t>
  </si>
  <si>
    <t>Vitamine B1 inj 100mg/2ml x100amp</t>
  </si>
  <si>
    <t>ADAMED</t>
  </si>
  <si>
    <t>Ceftazidime Kabi 10 butelek
2000 mg /50 ml</t>
  </si>
  <si>
    <t>Ceftazidime Kabi 10 fiolek
1000 mg /10ml</t>
  </si>
  <si>
    <t>Clindamycin Kabi 5 ampułek
600 mg / 4ml</t>
  </si>
  <si>
    <t>Kerdex  25mg  tabletka  30szt.</t>
  </si>
  <si>
    <t>Fluconazole Kabi KabiPac x 10 sztuk
200 mg /100 ml</t>
  </si>
  <si>
    <t>Rozaprost  0,05mg/ml  roztwór - krople do oczu  2,5ml</t>
  </si>
  <si>
    <t>Vetira  100mg/ml  koncentrat do sporządzania infuzji  10 fiolek x 5ml</t>
  </si>
  <si>
    <t>Levomer  5 mg/ml  roztwór - krople do oczu  5 ml</t>
  </si>
  <si>
    <t>Xartan  50mg  tabletka powlekana  30szt.</t>
  </si>
  <si>
    <t>Paracetamol Kabi 10 fiolek 100 ml</t>
  </si>
  <si>
    <t>Kwetaplex 300mg tabletka powlekana 60szt.</t>
  </si>
  <si>
    <t>Kwetaplex, tabl. powl., 200 mg 60szt.</t>
  </si>
  <si>
    <t>AMEDED</t>
  </si>
  <si>
    <t>Nironovo SR  4mg  tabletka o przedłużonym uwalnianiu  28szt</t>
  </si>
  <si>
    <t>Sevoflurane Baxter, butelka 250 ml</t>
  </si>
  <si>
    <t>Azycyna  200mg/5ml  granulat do sporządzenia zawiesiny doustnej  30ml</t>
  </si>
  <si>
    <t>Telmizek  40mg  tabletka  28szt.</t>
  </si>
  <si>
    <t>Fluconazole Kabi KabiPac x 10 sztuk
400 mg /200 ml</t>
  </si>
  <si>
    <t>Zahron  30mg  tabletka powlekana  56szt.</t>
  </si>
  <si>
    <t>SIDABLUE</t>
  </si>
  <si>
    <t>Sidapharm</t>
  </si>
  <si>
    <t>Biosil F</t>
  </si>
  <si>
    <t>Biotech</t>
  </si>
  <si>
    <t>Sodium (Fluoro Touch)</t>
  </si>
  <si>
    <t>Madhu Instruments</t>
  </si>
  <si>
    <t>Sidablue</t>
  </si>
  <si>
    <t>Acetylcysteine Sandoz roztw.do inf.100mg/ml x5 amp/3 ml</t>
  </si>
  <si>
    <t>Sandoz</t>
  </si>
  <si>
    <t>ACIX 500 fiol. 500 mg x 10</t>
  </si>
  <si>
    <t>Argadopin tab. 100 mg x 50</t>
  </si>
  <si>
    <t>Argadopin tab. 300 mg x 100</t>
  </si>
  <si>
    <t>Altacet a 6 tabl.</t>
  </si>
  <si>
    <t>Amlopin tabletki 10 mg x 30 szt.</t>
  </si>
  <si>
    <t>Amlopin tabletki 5 mg x 30 szt.</t>
  </si>
  <si>
    <t>Amoksiklav fiol. 0.6 g x 5 szt.</t>
  </si>
  <si>
    <t>Ospamox 1000 mg tabl.powl.x 16 szt.</t>
  </si>
  <si>
    <t>Amoksiklav tabletki 625 mg x 14 szt.</t>
  </si>
  <si>
    <t>Amoksiklav zawiesina 457 mg / 5 ml - 140 ml</t>
  </si>
  <si>
    <t>Amoksiklav tabletki 1000 mg x 14 szt.</t>
  </si>
  <si>
    <t>Amoksiklav fiol. 1,2 g x 5 szt.</t>
  </si>
  <si>
    <t>Tulip 40 mg, tabl.powl.40mg x 30</t>
  </si>
  <si>
    <t>Tulip 20 mg tabl. x 30 szt.</t>
  </si>
  <si>
    <t>Altabactin maść 20g (250 IU + 5 mg)</t>
  </si>
  <si>
    <t>Bibloc 5 mg x 30 tabl.</t>
  </si>
  <si>
    <t>Bibloc 2,5 mg x 30 tabl.</t>
  </si>
  <si>
    <t>Bibloc 10 mg x 30 tabl.</t>
  </si>
  <si>
    <t>Cefazolin 1 g x 10</t>
  </si>
  <si>
    <t>Klimicin amp. 300 mg / 2 ml x 5 szt.</t>
  </si>
  <si>
    <t>Diclac 100 czopki 100 mg x 10</t>
  </si>
  <si>
    <t>Dobutamin Sandoz fiol. 250 mg x 1</t>
  </si>
  <si>
    <t>Binocrit 2000 j.m/ml, 6 amp-strzyk.</t>
  </si>
  <si>
    <t>Binocrit 4000 j.m/0,4ml, 6 amp-strzyk.</t>
  </si>
  <si>
    <t>Binocrit 1000 j.m/0,5ml, 6 amp-strzyk.</t>
  </si>
  <si>
    <t>Binocrit 3000 j.m/0,3ml, 6 amp-strzyk.</t>
  </si>
  <si>
    <t>Fenta MX 50      50 x 5 plastrów,system transdermalny 50ug/h</t>
  </si>
  <si>
    <t>Fenta MX 100  100 x 5 plastrów,system transdermalny 100 ug/h</t>
  </si>
  <si>
    <t>Fenta MX 25      25 x 5 plastrów,system transdermalny 25ug/h</t>
  </si>
  <si>
    <t>Ferrum LEK amp. i.m. 2ml x 50 szt.</t>
  </si>
  <si>
    <t>Ferrum LEK syrop 50 mg / 5 ml 100 ml</t>
  </si>
  <si>
    <t>Venofer amp. iv 5 ml x 5 szt.</t>
  </si>
  <si>
    <t>Zarzio 48MIU/0,5 ml 5 ampulkostrzykawek</t>
  </si>
  <si>
    <t>Zarzio 30MIU/0,5 ml 5 ampulkostrzykawek</t>
  </si>
  <si>
    <t>Ketonal amp. 50 mg / 1 ml x 10 szt. po 2 ml</t>
  </si>
  <si>
    <t>s</t>
  </si>
  <si>
    <t>Ketonal Active 50mg x 20 caps.</t>
  </si>
  <si>
    <t>Ketonal forte tbl. 100mg x 30 szt.</t>
  </si>
  <si>
    <t>Levofloxacin SDZ 500 mg / 100 ml x 5</t>
  </si>
  <si>
    <t xml:space="preserve">Midazolam Sandoz 15mg 5mg/ml x 5 amp. </t>
  </si>
  <si>
    <t>Midazolam Sandoz 5mg 1mg/ml x 5 amp.</t>
  </si>
  <si>
    <t>Midazolam Sandoz 50mg 5mg/ml x 5 amp.</t>
  </si>
  <si>
    <t>IPP 20 tabletki dojelitowe 20 mg x 56</t>
  </si>
  <si>
    <t>IPP 40 mg fiolki x 10</t>
  </si>
  <si>
    <t>IPP 40 mg fiolki x 11</t>
  </si>
  <si>
    <t>IPP 40 tabl. dojelitowe 40 mg x 56</t>
  </si>
  <si>
    <t>Edicin fiol. 500 mg x 1</t>
  </si>
  <si>
    <t>Edicin fiol.1000 mg x 1</t>
  </si>
  <si>
    <t>Fenta MX 75      75 x 5 plastrów,system transdermalny 75 ug/h</t>
  </si>
  <si>
    <t>SANDOZ (LEK S.A.)</t>
  </si>
  <si>
    <t xml:space="preserve">8% </t>
  </si>
  <si>
    <t>Artemisol płyn 100ml</t>
  </si>
  <si>
    <t>HERBAPOL KRAKÓW</t>
  </si>
  <si>
    <t>Adeksa  50mg x 30tabl.</t>
  </si>
  <si>
    <t>POLFARMEX</t>
  </si>
  <si>
    <t>Adeksa 100mg x 30tabl.</t>
  </si>
  <si>
    <t>5909990109920</t>
  </si>
  <si>
    <t>Sectral  200mg x 30 tabl.</t>
  </si>
  <si>
    <t>GEDEON RICHTER POLSKA</t>
  </si>
  <si>
    <t>5909990110018</t>
  </si>
  <si>
    <t>Sectral  400mg x 30 tabl.</t>
  </si>
  <si>
    <t>5909991298036</t>
  </si>
  <si>
    <t>Digavar 100mg x 60 tabl.powl.</t>
  </si>
  <si>
    <t>ACTAVIS</t>
  </si>
  <si>
    <t>Acenocumarol WZF 4mg x 60 tabl.</t>
  </si>
  <si>
    <t>POLFA WARSZAWA</t>
  </si>
  <si>
    <t>Acenocumarol WZF 1mg x 60 tabl.</t>
  </si>
  <si>
    <t>Diuramid  250mg x 30 tabl.</t>
  </si>
  <si>
    <t>POLPHARMA</t>
  </si>
  <si>
    <t>5909990700363</t>
  </si>
  <si>
    <t>Aspirin Cardio 100mg 28tabl.powl.</t>
  </si>
  <si>
    <t>Polopiryna Max 500mg x 20tabl.dojelit.</t>
  </si>
  <si>
    <t>Acard  75mg x  60 tabl.dojelitowe</t>
  </si>
  <si>
    <t>Acard 150mg 150mg x 60tabl.dojel.</t>
  </si>
  <si>
    <t>5903060614598</t>
  </si>
  <si>
    <t>Polopiryna S  300mg x 30 tabl.</t>
  </si>
  <si>
    <t>BAUSCH HEALTH</t>
  </si>
  <si>
    <t>HASCO-LEK</t>
  </si>
  <si>
    <t>Hascovir 400mg x 30 tabl.(2x15)</t>
  </si>
  <si>
    <t>5909991268756</t>
  </si>
  <si>
    <t>Aciclovir Ziaja 50mg/g krem 5g</t>
  </si>
  <si>
    <t>ZIAJA</t>
  </si>
  <si>
    <t>GLAXOSMITHKLINE</t>
  </si>
  <si>
    <t>Human Albumin CSL Behring 200g/l  50ml</t>
  </si>
  <si>
    <t>CSL BEHRING</t>
  </si>
  <si>
    <t>Human Albumin CSL Behring 200g/l 100ml</t>
  </si>
  <si>
    <t>MYLAN</t>
  </si>
  <si>
    <t>Alfadiol 1mcg x 100 kaps.</t>
  </si>
  <si>
    <t>GLAXOSMITHKLINE, POZNAŃ</t>
  </si>
  <si>
    <t>Alfadiol 0,25mcg x 100kaps.</t>
  </si>
  <si>
    <t>UNIA</t>
  </si>
  <si>
    <t>Alantan Plus maść(20mg+50mg/g) 30 g</t>
  </si>
  <si>
    <t>23%</t>
  </si>
  <si>
    <t>ZinoDr.zasypka 100g</t>
  </si>
  <si>
    <t>DIATHER</t>
  </si>
  <si>
    <t>Alax  x 20 tabl.draż.(2x10)</t>
  </si>
  <si>
    <t>HERBAPOL POZNAŃ</t>
  </si>
  <si>
    <t>Boldaloin x 30 tabl.</t>
  </si>
  <si>
    <t>HERBAPOL WROCŁAW</t>
  </si>
  <si>
    <t>5909990860821</t>
  </si>
  <si>
    <t>Alprox  0,25mg x 30tabl.(poj.)    IV-P</t>
  </si>
  <si>
    <t>ORION</t>
  </si>
  <si>
    <t>5909990860388</t>
  </si>
  <si>
    <t>Alprox  0,5mg x 30tabl.(poj.)      IV-P</t>
  </si>
  <si>
    <t>Actilyse 10 10mg-1fiol.s.sucha+rozp.10ml</t>
  </si>
  <si>
    <t>BOEHRINGER INGELHEIM</t>
  </si>
  <si>
    <t>Actilyse 20 20mg-1fiol.s.sucha+rozp.20ml</t>
  </si>
  <si>
    <t>Actilyse 50 50mg-1fiol.s.sucha+rozp.50ml</t>
  </si>
  <si>
    <t>5909991157814</t>
  </si>
  <si>
    <t>Altaziaja 10mg/g żel  75g</t>
  </si>
  <si>
    <t>5909990053711</t>
  </si>
  <si>
    <t>Gelatum Aluminii phosphor.250g Aflofarm</t>
  </si>
  <si>
    <t>AFLOFARM</t>
  </si>
  <si>
    <t>Spasmolina 60 mg x 20 kaps. /S/</t>
  </si>
  <si>
    <t>SYNTEZA</t>
  </si>
  <si>
    <t>Amantix roztw. 200mg/500ml x 10but</t>
  </si>
  <si>
    <t>MERZ</t>
  </si>
  <si>
    <t>Amantix 100mg x 100tabl.powl.(10x10)</t>
  </si>
  <si>
    <t>Viregyt-K  100mg x 50 kaps.</t>
  </si>
  <si>
    <t>EGIS</t>
  </si>
  <si>
    <t>PHARMASWISS</t>
  </si>
  <si>
    <t>Mucosolvan Inhalacje 15mg/2ml płyn 100ml</t>
  </si>
  <si>
    <t>SANOFI-AVENTIS</t>
  </si>
  <si>
    <t>Tussal expectorans 30mg x 10 tabl.</t>
  </si>
  <si>
    <t>BIOFARM</t>
  </si>
  <si>
    <t>Biodacyna  inj. 250mg/ml amp.4ml (1g)</t>
  </si>
  <si>
    <t>Biodacyna  inj. 250mg/ml amp.2ml (500mg)</t>
  </si>
  <si>
    <t>Biodacyna  inj. 125mg/ml amp.2ml (250mg)</t>
  </si>
  <si>
    <t>Biodacyna  Ophthalmicum 0,3% kr.oczn.5ml</t>
  </si>
  <si>
    <t>Tialorid  x 50 tabl.</t>
  </si>
  <si>
    <t>Amiodaron Hameln 50mg/ml konc.3ml x10amp</t>
  </si>
  <si>
    <t>HAMELN</t>
  </si>
  <si>
    <t>Opacorden  0,2 g x 60 tabl.powl.</t>
  </si>
  <si>
    <t>5909990762965</t>
  </si>
  <si>
    <t>Amisan 200mg x 30tabl. (3x10) /h/ /S/</t>
  </si>
  <si>
    <t>PRO.MED.CS</t>
  </si>
  <si>
    <t>Amitriptylinum VP 10mg x 60tabl.powl.</t>
  </si>
  <si>
    <t>Amitriptylinum VP 25mg x 60tabl.powl.</t>
  </si>
  <si>
    <t>Aldan 10mg x 30 tabl.(3x10)</t>
  </si>
  <si>
    <t>Aldan  5mg x 30 tabl.(3x10)</t>
  </si>
  <si>
    <t>GEDEON RICHTER</t>
  </si>
  <si>
    <t>TEVA</t>
  </si>
  <si>
    <t>5909994111813</t>
  </si>
  <si>
    <t>Maść ichtiolowa 20g(sulfobit.amon.Hasco)</t>
  </si>
  <si>
    <t>Amotaks Dis  500mg x 20 tabl.</t>
  </si>
  <si>
    <t>POLFA TARCHOMIN</t>
  </si>
  <si>
    <t>5909990691517</t>
  </si>
  <si>
    <t>Amotaks  500mg x 16 kaps.</t>
  </si>
  <si>
    <t>5909991087715</t>
  </si>
  <si>
    <t>Taromentin  875mg+125mg x 14 tabl.powl.</t>
  </si>
  <si>
    <t>Taromentin 457mg/5ml zawies.d/ust. 140ml</t>
  </si>
  <si>
    <t>Unasyn inj. 3g(2g+1g) x 1fiol.</t>
  </si>
  <si>
    <t>Ampicillin TZF 1 g x 1 fiol.</t>
  </si>
  <si>
    <t>Ampicillin TZF 2 g x 1 fiol.</t>
  </si>
  <si>
    <t>Ampicillin TZF 0,5 g x 1 fiol.</t>
  </si>
  <si>
    <t>Unasyn inj. 1,5g(1g+500mg) x 1 fiol.</t>
  </si>
  <si>
    <t>Phenazolinum inj. 0.1 g/2 ml - 10 amp.</t>
  </si>
  <si>
    <t>RHOPHYLAC 300  0,3mg/2ml x 1amp-strz/S/</t>
  </si>
  <si>
    <t>BIOMED LUBLIN</t>
  </si>
  <si>
    <t>FAGRON</t>
  </si>
  <si>
    <t>Aqua pro inj. Polpharma  5ml x100amp</t>
  </si>
  <si>
    <t>Aqua pro inj. Polpharma 10ml x100amp</t>
  </si>
  <si>
    <t>Aripilek 10mg x 28tabl.</t>
  </si>
  <si>
    <t>LEKAM</t>
  </si>
  <si>
    <t>Vitaminum C Teva 0,5g/5ml roztw.x 10amp</t>
  </si>
  <si>
    <t>Calcium Teva z wit.C x 12+2tab.mus</t>
  </si>
  <si>
    <t>Sorbifer Durules 160mg x 50tab.</t>
  </si>
  <si>
    <t>Prevomit x 28tabl.powl.</t>
  </si>
  <si>
    <t>NATUR PRODUKT PHARMA</t>
  </si>
  <si>
    <t>Cerutin (100mg+25mg) x 125tab.pow.(5x25)</t>
  </si>
  <si>
    <t>5909990938995</t>
  </si>
  <si>
    <t>Atorvagen 40mg x 30tabl</t>
  </si>
  <si>
    <t>5909990938926</t>
  </si>
  <si>
    <t>Atorvagen 20mg x 30tabl</t>
  </si>
  <si>
    <t>Atosiban EVER Pharma 37,5mg/5ml konc. 1f</t>
  </si>
  <si>
    <t>EVER VALINJECT</t>
  </si>
  <si>
    <t>Atosiban EVER Pharma 6,75mg/0,9ml r-r.1f</t>
  </si>
  <si>
    <t>Atropinum sulf.WZF 1mg/1ml x 10amp.</t>
  </si>
  <si>
    <t>Atropinum sulfu.WZF 1% kropl.d/oczu 5ml</t>
  </si>
  <si>
    <t>Atropinum sulf.WZF 0,5mg/1ml x 10amp</t>
  </si>
  <si>
    <t>Azathioprine VIS 50mg x 50 tabl.</t>
  </si>
  <si>
    <t>VIS</t>
  </si>
  <si>
    <t>Azithromycin Aurovitas 250mg x 6tab.pow</t>
  </si>
  <si>
    <t>AUROVITAS</t>
  </si>
  <si>
    <t>Azithromycin Aurovitas 500mg x 3tab.pow</t>
  </si>
  <si>
    <t>Baclofen Polpharma 10mg x 50 tabl.</t>
  </si>
  <si>
    <t>Baclofen Polpharma 25mg x 50 tabl.</t>
  </si>
  <si>
    <t>Barium sulfuricum Medana zaw.200ml/240ml</t>
  </si>
  <si>
    <t>MEDANA PHARMA</t>
  </si>
  <si>
    <t>Halidor 100mg x 60tabl.</t>
  </si>
  <si>
    <t>Benfogamma 50mg x 100draż.</t>
  </si>
  <si>
    <t>WOERWAG</t>
  </si>
  <si>
    <t>Madopar  62,5mg x 100 kaps.</t>
  </si>
  <si>
    <t>ROCHE</t>
  </si>
  <si>
    <t>Madopar 125 mg x 100 kaps.</t>
  </si>
  <si>
    <t>Madopar 250 mg x 100 tabl.(pojemnik)</t>
  </si>
  <si>
    <t>Madopar HBS 125mg x 100 kaps.</t>
  </si>
  <si>
    <t>Benzyna apteczna 1000ml(700g) Maga-Herba</t>
  </si>
  <si>
    <t>ALVOGEN</t>
  </si>
  <si>
    <t>Penicill.cryst.TZF 5.000.000j.m.x 1fiol.</t>
  </si>
  <si>
    <t>Penicill.cryst.TZF 1 000 000j.m.x 1fiol</t>
  </si>
  <si>
    <t>Betahistyna Bluefish 16mg x 60 tabl.</t>
  </si>
  <si>
    <t>BLUEFISH</t>
  </si>
  <si>
    <t>Betanil forte  24mg x 60tabl.(6x10)</t>
  </si>
  <si>
    <t>Histigen  8mg x 100 tabl.</t>
  </si>
  <si>
    <t>Diprophos (6,43mg+2,63mg)/ml 1ml x 5amp.</t>
  </si>
  <si>
    <t>Celestone inj. 0,004g/ml x 1amp.</t>
  </si>
  <si>
    <t>Triderm  maść 15g</t>
  </si>
  <si>
    <t>Betaxolol PMCS  20mg x 30tabl./h</t>
  </si>
  <si>
    <t>USP ZDROWIE</t>
  </si>
  <si>
    <t>MENARINI</t>
  </si>
  <si>
    <t>5909991376772</t>
  </si>
  <si>
    <t>Bimaroz Duo 0,3mg+5mg/ml kropl.3mlx 1but</t>
  </si>
  <si>
    <t>Akineton 2mg x 50tabl (5x10)</t>
  </si>
  <si>
    <t>DESMA</t>
  </si>
  <si>
    <t>Akineton inj.5mg/1ml x 5 amp.a 1ml</t>
  </si>
  <si>
    <t>5909991223106</t>
  </si>
  <si>
    <t>Bisacodyl VP 5mg x 30tab.dojelit.  IR</t>
  </si>
  <si>
    <t>FORFARM/BAUSCH HEALTH</t>
  </si>
  <si>
    <t>5909991066420</t>
  </si>
  <si>
    <t>Corectin  5  5mg x 60 tabl.powl.</t>
  </si>
  <si>
    <t>5909991259433</t>
  </si>
  <si>
    <t>Bicardiol  2,5mg x 30tabl.powl./S/</t>
  </si>
  <si>
    <t>ACCORD HEALTHCARE</t>
  </si>
  <si>
    <t>Botox 100J. proszek d/sp.inj. 1 fiol./S/</t>
  </si>
  <si>
    <t>ALLERGAN</t>
  </si>
  <si>
    <t>5909990874194</t>
  </si>
  <si>
    <t>Biprolast 2mg/ml krople d/oczu  5ml</t>
  </si>
  <si>
    <t>Alphagan krople do oczu(2mg/ml)  5ml</t>
  </si>
  <si>
    <t>Optilamid 10mg/ml krople d/oczu 5ml 1but</t>
  </si>
  <si>
    <t>5909991395513</t>
  </si>
  <si>
    <t>Bromox 3mg x 30kaps.twarde  IV-P</t>
  </si>
  <si>
    <t>Bromocorn 2.5 mg x 30 tabl.</t>
  </si>
  <si>
    <t>MYLAN HEALTHCARE</t>
  </si>
  <si>
    <t>5909991107925</t>
  </si>
  <si>
    <t>Nebbud 0,125mg/ml d/neb.0,25mg/2ml 20amp</t>
  </si>
  <si>
    <t>Budezonid LEK-AM 200mcg pr.d/inh. 60kaps</t>
  </si>
  <si>
    <t>Budezonid LEK-AM 400mcg pr.d/inh. 60kaps</t>
  </si>
  <si>
    <t>5906414002522</t>
  </si>
  <si>
    <t>Budixon Neb 0,25mg/ml   20poj.po 2ml</t>
  </si>
  <si>
    <t>5906414002539</t>
  </si>
  <si>
    <t>Budixon Neb 0,5mg/ml    20poj.po 2ml</t>
  </si>
  <si>
    <t>Bupivacainum h/chl.WZF 0,5%injx10amp10ml</t>
  </si>
  <si>
    <t>Bupivacainum h/chl.WZF 0.5%injx5fiol20ml</t>
  </si>
  <si>
    <t>Transtec 70mcg/h s.trans.x 5 pl.   III-P</t>
  </si>
  <si>
    <t>GRUENENTHAL</t>
  </si>
  <si>
    <t>Transtec 35mcg/h s.trans.x 5plast. III-P</t>
  </si>
  <si>
    <t>Transtec 52,5mcg/h s.trans.x 5 pl. III-P</t>
  </si>
  <si>
    <t>5909990718214</t>
  </si>
  <si>
    <t>Calcium chloratum WZF 67mg/ml 10ml 10amp</t>
  </si>
  <si>
    <t>A030788032</t>
  </si>
  <si>
    <t>Calcio Gluconato 1000mg/10ml 10amp/obc/h</t>
  </si>
  <si>
    <t>MONICO</t>
  </si>
  <si>
    <t>5909990019342</t>
  </si>
  <si>
    <t>Spirytus kamforowy Coel 10% 800g</t>
  </si>
  <si>
    <t>COEL</t>
  </si>
  <si>
    <t>Carzap 16mg x 28tabl./h/</t>
  </si>
  <si>
    <t>ZENTIVA</t>
  </si>
  <si>
    <t>Carzap  8mg x 28tabl./h/</t>
  </si>
  <si>
    <t>Captopril Polfarmex 12,5mg x30tabl(3x10)</t>
  </si>
  <si>
    <t>Miostat 0,1mg/ml intraocul.1,5ml x12fiol</t>
  </si>
  <si>
    <t>ALCON</t>
  </si>
  <si>
    <t>Neurotop retard 300 mg x 50 tabl./h/</t>
  </si>
  <si>
    <t>G.L. PHARMA</t>
  </si>
  <si>
    <t>Neurotop retard 600 mg x 50 tabl./h/</t>
  </si>
  <si>
    <t>Finlepsin retard 400mg x 30tabl.(3x10)</t>
  </si>
  <si>
    <t>Finlepsin retard 200mg x 50tabl.(5x10)</t>
  </si>
  <si>
    <t>Pabal 100mcg/ml rozt.d/wstrz. 5 fiol/S/</t>
  </si>
  <si>
    <t>FERRING</t>
  </si>
  <si>
    <t>Węgiel Leczniczy Microfarm 200mg x20kaps</t>
  </si>
  <si>
    <t>MICROFARM</t>
  </si>
  <si>
    <t>5909990657469</t>
  </si>
  <si>
    <t>Węgiel leczniczy VP 200mg x 20 kaps</t>
  </si>
  <si>
    <t>5909990570430</t>
  </si>
  <si>
    <t>Atram 12,5  12,5mg x 30tabl./h/</t>
  </si>
  <si>
    <t>5909990570454</t>
  </si>
  <si>
    <t>Atram  6,25  6,25mg x 30tabl./h/</t>
  </si>
  <si>
    <t>Carvetrend 3,125mg x 30tabl.</t>
  </si>
  <si>
    <t>Biofazolin 1g x 1 fiolka</t>
  </si>
  <si>
    <t>Biotaksym inj.1g pr.d/sp.r-ru 1fiol.</t>
  </si>
  <si>
    <t>Biotum inj. 2g sucha subst.inj. 1fiol</t>
  </si>
  <si>
    <t>Biotum inj. 1g sucha subst.inj. 1fiol</t>
  </si>
  <si>
    <t>Biotum inj. 0,5g sucha subst.inj.1fiol</t>
  </si>
  <si>
    <t>Biotrakson inj. 1g x 1 fiolka</t>
  </si>
  <si>
    <t>Biotrakson inj. 2g x 1 fiolka</t>
  </si>
  <si>
    <t>Biofuroksym inj. 750 mg x 1 fiol.s.sucha</t>
  </si>
  <si>
    <t>Biofuroksym inj. 1,5 g x 1 fiol.s.sucha</t>
  </si>
  <si>
    <t>Bioracef  500mg  10 tabl.powl.(2x5)bl.</t>
  </si>
  <si>
    <t>Amertil 10mg x 30 tabl.powl.</t>
  </si>
  <si>
    <t>5909991103811</t>
  </si>
  <si>
    <t>Allertec krople doustne 10mg/ml 10ml</t>
  </si>
  <si>
    <t>Detreomycyna maść 1%  5g</t>
  </si>
  <si>
    <t>CHEMA-ELEKTROMET</t>
  </si>
  <si>
    <t>Detreomycyna maść 2%  5g</t>
  </si>
  <si>
    <t>Fenactil r-r d/wstrz. 25mg/5ml 5amp.5ml</t>
  </si>
  <si>
    <t>Fenactil r-r d/wstrz.50mg/2ml 10amp. 2ml</t>
  </si>
  <si>
    <t>Chlorprothixen Zentiva 50mgx50tabl.pow/h</t>
  </si>
  <si>
    <t>Syntarpen  0,5g x 16 tabl.</t>
  </si>
  <si>
    <t>5909990118717</t>
  </si>
  <si>
    <t>Hygroton  50mg x 20tabl.</t>
  </si>
  <si>
    <t>AMDIPHARM</t>
  </si>
  <si>
    <t>Devikap płyn doustny 10ml</t>
  </si>
  <si>
    <t>R-Cholesterolowa maść  500g</t>
  </si>
  <si>
    <t>Ototalgin krople do uszu,200mg/g 10g</t>
  </si>
  <si>
    <t>HepaDr. x 40tabl.</t>
  </si>
  <si>
    <t>TAKEDA</t>
  </si>
  <si>
    <t>Pirolam 10mg/g żel 20g</t>
  </si>
  <si>
    <t>APTA MEDICA</t>
  </si>
  <si>
    <t>Cilan 0,5mg x 30 tabl.powl.</t>
  </si>
  <si>
    <t>5909991105952</t>
  </si>
  <si>
    <t>Cilostop 100mg x 56tabl.</t>
  </si>
  <si>
    <t>5909991256654</t>
  </si>
  <si>
    <t>Cinacalcet Accord 30mg x 28 tabl.powl/S/</t>
  </si>
  <si>
    <t>5909991256685</t>
  </si>
  <si>
    <t>Cinacalcet Accord 60mg x 28 tabl.powl/S/</t>
  </si>
  <si>
    <t>5909991256715</t>
  </si>
  <si>
    <t>Cinacalcet Accord 90mg x 28 tabl.powl/S/</t>
  </si>
  <si>
    <t>5909990967315</t>
  </si>
  <si>
    <t>Cipronex 2mg/ml roztwór do infuzji  50ml</t>
  </si>
  <si>
    <t>Cipronex 2mg/ml roztwór do infuzji  100ml</t>
  </si>
  <si>
    <t>Cipronex 2mg/ml roztwór do infuzji  200ml</t>
  </si>
  <si>
    <t>Cipropol 500 mg x 10 tabl.powl.</t>
  </si>
  <si>
    <t>Citronil 20mg x 28 tabl.powl.</t>
  </si>
  <si>
    <t>Citronil 40mg x 28 tabl.powl.</t>
  </si>
  <si>
    <t>Proaxon 1000mg/10ml x 10sasz. r-r doust.</t>
  </si>
  <si>
    <t>CitraFleet proz.d/sp.rozt.doust.x 50sasz</t>
  </si>
  <si>
    <t>CASEN-RECORDATI</t>
  </si>
  <si>
    <t>5909991327323</t>
  </si>
  <si>
    <t>Klabiotic 250mg x 14tabl.powl./S/</t>
  </si>
  <si>
    <t>Klacid gran.d/sp.zaw.250mg/5ml  60ml</t>
  </si>
  <si>
    <t>5909991031916</t>
  </si>
  <si>
    <t>Taclar 500mg x 14 tabl.powl.</t>
  </si>
  <si>
    <t>Clemastinum WZF 1 mg x 30 tabl.</t>
  </si>
  <si>
    <t>Clemastinum WZF inj. 2mg/2ml x 5amp.</t>
  </si>
  <si>
    <t>Klimicin  300mg x 16 kaps.twarde</t>
  </si>
  <si>
    <t>5909991272609</t>
  </si>
  <si>
    <t>Lorinden C maść  15g  IR</t>
  </si>
  <si>
    <t>INPHARM/PHARMASWISS</t>
  </si>
  <si>
    <t>Dermovate roztwór n/skórę 0,5mg/ml 25ml</t>
  </si>
  <si>
    <t>Heminevrin 300mg x 100 kaps.</t>
  </si>
  <si>
    <t>Anafranil  SR 75 mg x 20 tabl.powl.</t>
  </si>
  <si>
    <t>Clonazepamum TZF 2mg x 30 tabl      IV-P</t>
  </si>
  <si>
    <t>Clonazepamum TZF inj.1mg/ml x 10amp.IV-P</t>
  </si>
  <si>
    <t>Clotrimazolum GSK 100mg x 6tabl.dop.</t>
  </si>
  <si>
    <t>5909991082314</t>
  </si>
  <si>
    <t>Syntarpen  1g x 1fiol. s.subst.</t>
  </si>
  <si>
    <t>5909991373382</t>
  </si>
  <si>
    <t>Symcloza  25mg x 50 tabl.</t>
  </si>
  <si>
    <t>SYMPHAR</t>
  </si>
  <si>
    <t>5909991327705</t>
  </si>
  <si>
    <t>Clopizam 100mg x  50tabl./S/</t>
  </si>
  <si>
    <t>5908235400136</t>
  </si>
  <si>
    <t>Thiocodin (15mg+300mg) 16 tabl. III-N</t>
  </si>
  <si>
    <t>5909991199432</t>
  </si>
  <si>
    <t>Colchican 0,5mg x 20 tabl.powl.</t>
  </si>
  <si>
    <t>5909991264697</t>
  </si>
  <si>
    <t>Vigantoletten 1000j.m. 90 tabl.</t>
  </si>
  <si>
    <t>MERCK</t>
  </si>
  <si>
    <t>OLEOFARM, WROCŁAW</t>
  </si>
  <si>
    <t>Colistin TZF 1.000.000jm. prosz. 20 fiol</t>
  </si>
  <si>
    <t>R-Neospasmina 2,23mg/10ml 992ml (1250g)</t>
  </si>
  <si>
    <t>Neospasmina 2,23ml/10ml syrop 119ml(150g</t>
  </si>
  <si>
    <t>5907377136897</t>
  </si>
  <si>
    <t>Naturell Witamina B12 Forte x 60tabl.</t>
  </si>
  <si>
    <t>NATURELL</t>
  </si>
  <si>
    <t>Vitaminum B12 WZF 500mcg/ml  2ml x 5amp.</t>
  </si>
  <si>
    <t>Milgamma N  płyn 2ml x 5 amp.(lodówka)</t>
  </si>
  <si>
    <t>5909990761531</t>
  </si>
  <si>
    <t>Neurovit (100+200+0,20mg) 100tabl./h/</t>
  </si>
  <si>
    <t>Androcur 50mg  20tabl. (2x10)</t>
  </si>
  <si>
    <t>Pradaxa  75mg x  30kaps.tw.(blist.)</t>
  </si>
  <si>
    <t>Delacet płyn 100ml</t>
  </si>
  <si>
    <t>Dexamethason WZF zawies.do oczu 0,1% 5ml</t>
  </si>
  <si>
    <t>5909991389178</t>
  </si>
  <si>
    <t>Demezon 1mg x 40tabl.</t>
  </si>
  <si>
    <t>SUN-FARM</t>
  </si>
  <si>
    <t>Dexaven 4mg/1ml roztw. x 10amp.</t>
  </si>
  <si>
    <t>Dexaven 8mg/2ml roztw. x 10amp.</t>
  </si>
  <si>
    <t>Dexapolcort 0,28mg/g aer.32,50g(55ml)</t>
  </si>
  <si>
    <t>MANN</t>
  </si>
  <si>
    <t>BERLIN-CHEMIE</t>
  </si>
  <si>
    <t>Dexmedetomidine EVERPh. 200mcg/2ml 25amp</t>
  </si>
  <si>
    <t>5909990726714</t>
  </si>
  <si>
    <t>Neorelium 5mg x 20 tabl.powl.       IV-P</t>
  </si>
  <si>
    <t>Neorelium 5mg/ml roztw. 2ml x50amp. IV-P</t>
  </si>
  <si>
    <t>Relanium inj.10mg/2ml x  5amp.      IV-P</t>
  </si>
  <si>
    <t>Relsed wlew doodb.10mg/2.5ml x 5wl. IV-P</t>
  </si>
  <si>
    <t>Relsed wlewka doodb.5mg/2,5ml x 5wl IV-P</t>
  </si>
  <si>
    <t>5909990847303</t>
  </si>
  <si>
    <t>Diklofenak Omega Pharma 10mg/ml żel 100g</t>
  </si>
  <si>
    <t>PERRIGO POLAND</t>
  </si>
  <si>
    <t>THEA</t>
  </si>
  <si>
    <t>DicloDuo  75mg x 30 kaps./3x10/</t>
  </si>
  <si>
    <t>5909990221516</t>
  </si>
  <si>
    <t>Digoxin Teva 0,25mg x 30 tabl.</t>
  </si>
  <si>
    <t>Digoxin WZF 0,25mg/ml roztw. 2ml x 5amp</t>
  </si>
  <si>
    <t>Alugastrin zawiesina 1,02g/15ml  250ml</t>
  </si>
  <si>
    <t>LABORATORIA POLFA ŁÓDŹ</t>
  </si>
  <si>
    <t>Oxycardil  60mg x 60tabl.powl.</t>
  </si>
  <si>
    <t>VEDIM</t>
  </si>
  <si>
    <t>Esputicon  50mg x 100 kaps.miękkie/S/</t>
  </si>
  <si>
    <t>Esputicon krople doustne 5g /S/</t>
  </si>
  <si>
    <t>5909991298500</t>
  </si>
  <si>
    <t>Foxill 1mg/g żel 30g</t>
  </si>
  <si>
    <t>Enzaprost F5  5mg/ml roztw.d/inj. 5amp.</t>
  </si>
  <si>
    <t>CHINOIN</t>
  </si>
  <si>
    <t>5909990504213</t>
  </si>
  <si>
    <t>Smecta x 30 sasz. IR</t>
  </si>
  <si>
    <t>FORFARM/IPSEN</t>
  </si>
  <si>
    <t>Betadrin (1+0,33mg)/ml kr.d/ocz.2x5ml</t>
  </si>
  <si>
    <t>Ubretid  5mg x 20 tabl.</t>
  </si>
  <si>
    <t>5909990726936</t>
  </si>
  <si>
    <t>Pamigen 10mg x 28 tabl.powl.</t>
  </si>
  <si>
    <t>Cogiton   5mg x 28 tabl.powl.</t>
  </si>
  <si>
    <t>Dopaminum h/chl.WZF inj.1% 0,05g/5mlx10</t>
  </si>
  <si>
    <t>Dopaminum h/chl.WZF inj.4% 200mg/5mlx10</t>
  </si>
  <si>
    <t>Rozalin 20mg/ml krople d/oczu  5ml</t>
  </si>
  <si>
    <t>5909990746705</t>
  </si>
  <si>
    <t>Rozacom (20mg+5mg)/ml kropl.d/oczu  5ml</t>
  </si>
  <si>
    <t>5909990903511</t>
  </si>
  <si>
    <t>Zoxon 4 4mg x 30tabl. /h/</t>
  </si>
  <si>
    <t>5909990903429</t>
  </si>
  <si>
    <t>Zoxon 2 2mg x 30tabl. /h/</t>
  </si>
  <si>
    <t>Doxycyclinum  TZF 20mg/ml rozt.5ml 10amp</t>
  </si>
  <si>
    <t>5909991231040</t>
  </si>
  <si>
    <t>Duloxetine Zentiva 30mg x 28kaps.dojelit</t>
  </si>
  <si>
    <t>5909991231064</t>
  </si>
  <si>
    <t>Duloxetine Zentiva 60mg x 28kaps.dojelit</t>
  </si>
  <si>
    <t>Duphaston 10mg x 20tabl.powl.</t>
  </si>
  <si>
    <t>SOLVAY</t>
  </si>
  <si>
    <t>Benalapril 10mg x 30 tabl.</t>
  </si>
  <si>
    <t>Benalapril 20mg x 30 tabl.</t>
  </si>
  <si>
    <t>Benalapril  5mg x 30tabl.</t>
  </si>
  <si>
    <t>Ephedrinum h/chlor.WZF 25mg/ml x10amp.</t>
  </si>
  <si>
    <t>Adrenalina WZF 0,1% 300mcg/0,3ml 1a-strz</t>
  </si>
  <si>
    <t>Adrenalina WZF 0,1% 1mg/ml  10amp.a 1ml</t>
  </si>
  <si>
    <t>Nonpres 50mg x 30tabl.powl.</t>
  </si>
  <si>
    <t>Nonpres 25mg x 30tabl.powl.</t>
  </si>
  <si>
    <t>5909990438112</t>
  </si>
  <si>
    <t>NeoRecormon  2000j.m./0,3ml x 6 ampstrz.</t>
  </si>
  <si>
    <t>5909990869428</t>
  </si>
  <si>
    <t>NeoRecormon  4000j.m./0,3ml x 6 ampstrz.</t>
  </si>
  <si>
    <t>5909990439614</t>
  </si>
  <si>
    <t>NeoRecormon  3000j.m./0,3ml x 6 ampstrz.</t>
  </si>
  <si>
    <t>Cusi Erythromycin 0,5% maść d/oczu 3,5g</t>
  </si>
  <si>
    <t>NTC</t>
  </si>
  <si>
    <t>Davercin  250mg x 16tabl.powl.</t>
  </si>
  <si>
    <t>Davercin  2,5% roztwór na skórę 30ml</t>
  </si>
  <si>
    <t>5909990838431</t>
  </si>
  <si>
    <t>Escitalopram Actavis 10mg x 28tabl.powl.</t>
  </si>
  <si>
    <t>Betesda 20mg/ml krople doust. 15ml</t>
  </si>
  <si>
    <t>AXXON</t>
  </si>
  <si>
    <t>APOTEX</t>
  </si>
  <si>
    <t>5909991268275</t>
  </si>
  <si>
    <t>Texibax 20mg x 28tabl.dojelit.</t>
  </si>
  <si>
    <t>RANBAXY</t>
  </si>
  <si>
    <t>5909990841363</t>
  </si>
  <si>
    <t>Helides 40mg x 28kaps.dojelit./h/</t>
  </si>
  <si>
    <t>5909990774579</t>
  </si>
  <si>
    <t>Estazolam Espefa 2mg x 20 tabl. IV-P</t>
  </si>
  <si>
    <t>ESPEFA</t>
  </si>
  <si>
    <t>GALENA</t>
  </si>
  <si>
    <t>Cyclonamine  12,5%  50amp.po 2ml</t>
  </si>
  <si>
    <t>Ethambutol Teva 250mg x 250 kaps.</t>
  </si>
  <si>
    <t>R-Etanol 96% /spirytus/  500ml szkło</t>
  </si>
  <si>
    <t>AMARA</t>
  </si>
  <si>
    <t>5909990334070</t>
  </si>
  <si>
    <t>R-Etanol 70% /spirytus/  500ml szkło</t>
  </si>
  <si>
    <t>5909991015459</t>
  </si>
  <si>
    <t>R-Etanol 96% /spirytus/  100ml</t>
  </si>
  <si>
    <t>Aethylum chloratum FILOFARM aerosol 70g</t>
  </si>
  <si>
    <t>5909991343590</t>
  </si>
  <si>
    <t>Difortan 100mg/g żel  50g</t>
  </si>
  <si>
    <t>US PHARMACIA</t>
  </si>
  <si>
    <t>Eugenol 10g /Chema/</t>
  </si>
  <si>
    <t>5909991347529</t>
  </si>
  <si>
    <t>Symezet 10mg x 30tabl.</t>
  </si>
  <si>
    <t>Grofibrat M 267mg x 30 kaps.twarde.</t>
  </si>
  <si>
    <t>Grofibrat 200mg x 30 kaps.</t>
  </si>
  <si>
    <t>Grofibrat S 160mg x 30 tabl.powl.</t>
  </si>
  <si>
    <t>Berodual N aerozol inhal. 200dawek</t>
  </si>
  <si>
    <t>Berodual roztwór do inhalacji 20ml/S/</t>
  </si>
  <si>
    <t>SOPHARMA</t>
  </si>
  <si>
    <t>Fentanyl WZF inj.50mcg/ml  2mlx50amp I-N</t>
  </si>
  <si>
    <t>Fentanyl WZF inj.50mcg/ml 10mlx50amp I-N</t>
  </si>
  <si>
    <t>5909990054589</t>
  </si>
  <si>
    <t>Fenta MX 25  25mcg/h syst.transd.x 5 I-N</t>
  </si>
  <si>
    <t>5909991256401</t>
  </si>
  <si>
    <t>Tardyferon 80mg x 30tabl.o przedł.uw. IR</t>
  </si>
  <si>
    <t>FORFARM/PIERRE FABRE</t>
  </si>
  <si>
    <t>5055565713846</t>
  </si>
  <si>
    <t>Accofil 30mln j.m./0,5ml x 1amp-strz./S/</t>
  </si>
  <si>
    <t>5909991053710</t>
  </si>
  <si>
    <t>Zasterid  5mg x 28tabl.</t>
  </si>
  <si>
    <t>Fluconazole Polfarmex 100mg x28tabl(4x7)</t>
  </si>
  <si>
    <t>5909990859511</t>
  </si>
  <si>
    <t>Fluconazole Polfarmex syrop 150ml</t>
  </si>
  <si>
    <t>Cortineff 0,1mg x 20tabl.</t>
  </si>
  <si>
    <t>Dicortineff krop.d/oczu,uszu,zawies.5ml</t>
  </si>
  <si>
    <t>Flunarizinum WZF 5 mg x 30 tabl.</t>
  </si>
  <si>
    <t>5909991065515</t>
  </si>
  <si>
    <t>Andepin 20mg x 30 kaps.(3x10) /S/</t>
  </si>
  <si>
    <t>Apo-Flutam  250mg x 30 tabl.powl.</t>
  </si>
  <si>
    <t>Fevarin  50 mg x 60 tabl.powl.</t>
  </si>
  <si>
    <t>Fevarin 100 mg x 30 tabl.powl.</t>
  </si>
  <si>
    <t>Folik  0,4mg x 30 tabl.(1x30)</t>
  </si>
  <si>
    <t>5904741027232</t>
  </si>
  <si>
    <t>Formaldehyd 10%  5kg MAGA-HERBA</t>
  </si>
  <si>
    <t>Zafiron 12mcg/daw. pr.d/inhal. x  60kaps</t>
  </si>
  <si>
    <t>Monural 3g gran.d/sp.r-ru x 1sasz.8g</t>
  </si>
  <si>
    <t>ZAMBON</t>
  </si>
  <si>
    <t>Furaginum Adamed 50mg x 30 tabl.</t>
  </si>
  <si>
    <t>Furosemidum Polpharma 0.02g/2ml x 50amp</t>
  </si>
  <si>
    <t>Furosemidum Polpharma 0.02g/2ml x  5amp.</t>
  </si>
  <si>
    <t>5909990339600</t>
  </si>
  <si>
    <t>Gabapentin Teva 400 mg x 100 kaps.</t>
  </si>
  <si>
    <t>5909990339709</t>
  </si>
  <si>
    <t>Gabapentin Teva 300 mg x 100 kaps.</t>
  </si>
  <si>
    <t>5909990339495</t>
  </si>
  <si>
    <t>Gabapentin Teva 100 mg x 100 kaps.</t>
  </si>
  <si>
    <t>5909990917426</t>
  </si>
  <si>
    <t>Multihance d/inj. 529mg/ml 1fiol.po 10ml</t>
  </si>
  <si>
    <t>BRACCO IMAGING</t>
  </si>
  <si>
    <t>5909997228631</t>
  </si>
  <si>
    <t>Nivalin inj. 5mg/1ml x 10 amp.  IR /h/</t>
  </si>
  <si>
    <t>AGA KOMMERZ/SOPHARMA</t>
  </si>
  <si>
    <t>Gentamicin KRKA im./iv.40mg/1ml x 10amp</t>
  </si>
  <si>
    <t>KRKA</t>
  </si>
  <si>
    <t>Gentamicin WZF 0.3% krople d/oczu  5ml</t>
  </si>
  <si>
    <t>Garamycin gąbka 130mg  10x10x0,5cm 1/NEW</t>
  </si>
  <si>
    <t>SERB</t>
  </si>
  <si>
    <t>Gentamicin KRKA im./iv.80mg/2ml x 10amp</t>
  </si>
  <si>
    <t>5909991257408</t>
  </si>
  <si>
    <t>Symazide MR 60mg x 60tab.o zmod.uw.</t>
  </si>
  <si>
    <t>5909990085934</t>
  </si>
  <si>
    <t>Glitoprel 3mg x 30tabl.(3x10)</t>
  </si>
  <si>
    <t>5909990085941</t>
  </si>
  <si>
    <t>Glitoprel 4mg x 30tabl.(3x10)</t>
  </si>
  <si>
    <t>5909990085927</t>
  </si>
  <si>
    <t>Glitoprel 2mg x 30tabl.(3x10)</t>
  </si>
  <si>
    <t>5909990085903</t>
  </si>
  <si>
    <t>Glitoprel 1mg x 30tabl.(3x10)</t>
  </si>
  <si>
    <t>Glucosum Teva 40% 400mg/ml/50amp.5x10amp</t>
  </si>
  <si>
    <t>5909994111745</t>
  </si>
  <si>
    <t>Glukoza proszek 1000g Hasco</t>
  </si>
  <si>
    <t>Glucosum Teva 20% 200mg/ml 10amp.10ml</t>
  </si>
  <si>
    <t>Czopki Glicerolowe 1g x 10szt.(Farmina)</t>
  </si>
  <si>
    <t>Perlinganit inj.1mg/ml 10ml x 10amp.</t>
  </si>
  <si>
    <t>MERUS LABS LUXCO</t>
  </si>
  <si>
    <t>Nitromint aer.0,4mg/daw 200daw.(poj.met)</t>
  </si>
  <si>
    <t>PROTERAPIA</t>
  </si>
  <si>
    <t>Haloperidol WZF inj.5mg/ml amp.1ml x 10</t>
  </si>
  <si>
    <t>Haloperidol WZF 1mg x 40 tabl.</t>
  </si>
  <si>
    <t>Haloperidol WZF 5mg x 30 tabl.</t>
  </si>
  <si>
    <t>Heparinum GSK krem  20g</t>
  </si>
  <si>
    <t>Gamma anty-Hbs 200j.m./ml x 1amp.</t>
  </si>
  <si>
    <t>5909991344795</t>
  </si>
  <si>
    <t>Hydrochlorothiazide Orion 12,5mg x30tabl</t>
  </si>
  <si>
    <t>5909991344801</t>
  </si>
  <si>
    <t>Hydrochlorothiazide Orion 25mg x 30tabl</t>
  </si>
  <si>
    <t>Corhydron  25mg inj.iv.5fiol.s.s+ rozp.</t>
  </si>
  <si>
    <t>Corhydron 100mg/2ml inj.iv.5fiol.s.+rozp</t>
  </si>
  <si>
    <t>5909991265908</t>
  </si>
  <si>
    <t>Laticort 0,1% krem 15g  IR</t>
  </si>
  <si>
    <t>INPHARM/BAUSCH HEALTH</t>
  </si>
  <si>
    <t>LEO</t>
  </si>
  <si>
    <t>5909994006423</t>
  </si>
  <si>
    <t>Woda utleniona 3%  100g Hasco</t>
  </si>
  <si>
    <t>Woda utleniona 3% 1000g Farmina /S/</t>
  </si>
  <si>
    <t>5909991335540</t>
  </si>
  <si>
    <t>Hydroxyzinum Polfarmex 10mg x 30tabl.pow</t>
  </si>
  <si>
    <t>5909991335557</t>
  </si>
  <si>
    <t>Hydroxyzinum Polfarmex 25mg x 30tabl.pow</t>
  </si>
  <si>
    <t>Hydroxyzinum Teva inj.0,1g/2ml 5amp.</t>
  </si>
  <si>
    <t>Ibuprofen Hasco 200mg x 60kaps.miękkie</t>
  </si>
  <si>
    <t>5909990676101</t>
  </si>
  <si>
    <t>Ibufen d/dziec.zaw.100mg/5ml 100ml/malin</t>
  </si>
  <si>
    <t>Ibum dla dzieci 125mg x 10czopków</t>
  </si>
  <si>
    <t>Ibum dla dzieci  60mg x 10czopków</t>
  </si>
  <si>
    <t>MIG d/dzieci Forte 40mg/ml zawies.100ml</t>
  </si>
  <si>
    <t>5909991279813</t>
  </si>
  <si>
    <t>Metindol retard  75mg x 25 tabl.  IR</t>
  </si>
  <si>
    <t>5909991289478</t>
  </si>
  <si>
    <t>Eloprine 500mg x 50 tabl.</t>
  </si>
  <si>
    <t>Polhumin Mix 3 100j.m/ml 3ml x 5 wkładów</t>
  </si>
  <si>
    <t>Polhumin N 100j.m/ml  3ml x 5 wkładów</t>
  </si>
  <si>
    <t>Polhumin R  100j.m/ml  3ml x 5 wkładów</t>
  </si>
  <si>
    <t>Gensulin M30 (30/70) 100jm/ml  3ml 10wkł</t>
  </si>
  <si>
    <t>BIOTON</t>
  </si>
  <si>
    <t>Gensulin M50 (50/50) 100jm/ml  3ml 10wkł</t>
  </si>
  <si>
    <t>Gensulin N zaw.d/wst.100jm/ml  3ml 10wkł</t>
  </si>
  <si>
    <t>Gensulin R zaw.d/wst.100jm/ml  3ml 10wkł</t>
  </si>
  <si>
    <t>5909994109414</t>
  </si>
  <si>
    <t>Jodyna  10g</t>
  </si>
  <si>
    <t>R-Jodyna 800g</t>
  </si>
  <si>
    <t>5907811484652</t>
  </si>
  <si>
    <t>Jodoform proszek 30g /Chema</t>
  </si>
  <si>
    <t>Atrovent pł.d/inh.z nebul.0,25mg/ml-20ml</t>
  </si>
  <si>
    <t>Rifamazid  300mg+150mg x 100 kaps.</t>
  </si>
  <si>
    <t>Prokit 50mg x  40tabl.powl. /h/</t>
  </si>
  <si>
    <t>5909991387044</t>
  </si>
  <si>
    <t>Ivab  5mg x 56tabl.powl.</t>
  </si>
  <si>
    <t>5909991228811</t>
  </si>
  <si>
    <t>Ketoconazole HRA 200mg x 60tabl.</t>
  </si>
  <si>
    <t>HRA PHARMA</t>
  </si>
  <si>
    <t>5909990794522</t>
  </si>
  <si>
    <t>Febrofen 200mg x 20 kaps.o przedł.uwaln.</t>
  </si>
  <si>
    <t>5909990794553</t>
  </si>
  <si>
    <t>Ketoprofen-Sf 100mg x 20 kaps.twarde</t>
  </si>
  <si>
    <t>5909990458813</t>
  </si>
  <si>
    <t>5909991134938</t>
  </si>
  <si>
    <t>Lapixen 4mg x 28tabl.powl.</t>
  </si>
  <si>
    <t>5909990322817</t>
  </si>
  <si>
    <t>Lakcid amp. x 10</t>
  </si>
  <si>
    <t>Lactovaginal x 10 kaps.dopoch.(blister)</t>
  </si>
  <si>
    <t>BIOMED KRAKÓW</t>
  </si>
  <si>
    <t>LactoDr. krople 5ml</t>
  </si>
  <si>
    <t>ProbioDr. x 60 kaps.</t>
  </si>
  <si>
    <t>5909990694303</t>
  </si>
  <si>
    <t>R-Laktoza jednowod./lactosum monoh./ 50g</t>
  </si>
  <si>
    <t>5909990460311</t>
  </si>
  <si>
    <t>Lactulosum Polfarmex 7,5g/15ml syr.150ml</t>
  </si>
  <si>
    <t>5909990038701</t>
  </si>
  <si>
    <t>Lamilept  25mg x 30tabl.(3x10)</t>
  </si>
  <si>
    <t>5909990038480</t>
  </si>
  <si>
    <t>Lamilept 100mg x 30tabl.(3x10)</t>
  </si>
  <si>
    <t>GALFARM KRAKÓW</t>
  </si>
  <si>
    <t>5909990879687</t>
  </si>
  <si>
    <t>Latacom (50mcg+5mg)/ml krople 2,5ml</t>
  </si>
  <si>
    <t>5909990998135</t>
  </si>
  <si>
    <t>Normeg  250mg x 50tabl.powl./h/</t>
  </si>
  <si>
    <t>5909990998180</t>
  </si>
  <si>
    <t>Normeg  500mg x 50tabl.powl./h/</t>
  </si>
  <si>
    <t>Vetira 100mg/ml koncentr.5ml x 10fiol</t>
  </si>
  <si>
    <t>5909991402631</t>
  </si>
  <si>
    <t>Solvetusan 60mg/10ml syrop 150ml</t>
  </si>
  <si>
    <t>5909991224844</t>
  </si>
  <si>
    <t>Levalox 5mg/ml roztw. 100ml x 1 fiol</t>
  </si>
  <si>
    <t>Tisercin  25mg x 50tabl.powl.</t>
  </si>
  <si>
    <t>Euthyrox N  25mcg x 100tabl.</t>
  </si>
  <si>
    <t>Lignocainum h/ch.WZF inj.1%  2ml x 10amp</t>
  </si>
  <si>
    <t>Lignocainum h/ch.WZF inj.2%  2ml x 10amp</t>
  </si>
  <si>
    <t>5909997199429</t>
  </si>
  <si>
    <t>Lidocain-EGIS 10% aerozol 38g  IR</t>
  </si>
  <si>
    <t>INPHARM/EGIS</t>
  </si>
  <si>
    <t>Lignoc.h/ch.WZF.c.nor.2%+0,00125% 2mlx10</t>
  </si>
  <si>
    <t>Procto-Hemolan (50mg+20mg) krem 20g</t>
  </si>
  <si>
    <t>5909991187729</t>
  </si>
  <si>
    <t>Linezolid Polpharma 2mg/ml 300ml x1worek</t>
  </si>
  <si>
    <t>Linomag krem 20% 100g</t>
  </si>
  <si>
    <t>ZIOŁOLEK</t>
  </si>
  <si>
    <t>Lisiprol   5mg x 28 tabl.(2x14)</t>
  </si>
  <si>
    <t>Lisiprol  10mg x 28 tabl.(2x14)</t>
  </si>
  <si>
    <t>Lisiprol  20mg x 28 tabl.(2x14)</t>
  </si>
  <si>
    <t>Lithium carbonicum GSK 0,25g x 60tabl.</t>
  </si>
  <si>
    <t>Loperamid WZF 2mg x 30 tabl</t>
  </si>
  <si>
    <t>Loratadyna Galena 10mg x 30 tabl.</t>
  </si>
  <si>
    <t>Lorafen  1 mg x 25 draż.            IV-P</t>
  </si>
  <si>
    <t>Lorafen  2,5 mg x 25 draż.          IV-P</t>
  </si>
  <si>
    <t>Xefo Rapid  8mg x 20 tabl.(bl)</t>
  </si>
  <si>
    <t>3582186001493</t>
  </si>
  <si>
    <t>Magnesium sulfur.Polphar.20% inj.10mlx10</t>
  </si>
  <si>
    <t>5909990128945</t>
  </si>
  <si>
    <t>Aspar Espefa Premium 250mg+250mg x 75tab</t>
  </si>
  <si>
    <t>Vermox 100mg x 6 tabl.(1 blist.)</t>
  </si>
  <si>
    <t>5909991273040</t>
  </si>
  <si>
    <t>Duspatalin retard 200mg x 30kaps. IR/h/</t>
  </si>
  <si>
    <t>AGA KOMMERZ/MYLAN HEALTHCARE</t>
  </si>
  <si>
    <t>Megastril 40mg/ml zaw.doustna 240ml</t>
  </si>
  <si>
    <t>Aspicam  15mg x 20 tabl.</t>
  </si>
  <si>
    <t>5909991012731</t>
  </si>
  <si>
    <t>Biomentin 10mg x 56tabl.powl.</t>
  </si>
  <si>
    <t>5909991396435</t>
  </si>
  <si>
    <t>Meropenem AptaPharma  500mg prosz.10fiol</t>
  </si>
  <si>
    <t>5909991396411</t>
  </si>
  <si>
    <t>Meropenem AptaPharma 1000mg prosz.10fiol</t>
  </si>
  <si>
    <t>Asamax 250  250mg x 100tabl.dojelit.</t>
  </si>
  <si>
    <t>ASTELLAS</t>
  </si>
  <si>
    <t>Asamax 500  500mg x 100tabl.dojelit.</t>
  </si>
  <si>
    <t>Crohnax  500mg x 30 czopków</t>
  </si>
  <si>
    <t>5903060617124</t>
  </si>
  <si>
    <t>Pyralgina  500mg x50tabl.</t>
  </si>
  <si>
    <t>Siofor  850  850mg x  30tabl.powl.</t>
  </si>
  <si>
    <t>Siofor  500  500mg x  30tabl.powl.</t>
  </si>
  <si>
    <t>Methadone Molteni syr. 1mg/ml  100ml I-N</t>
  </si>
  <si>
    <t>MOLTENI</t>
  </si>
  <si>
    <t>5909991303563</t>
  </si>
  <si>
    <t>Trexan Neo  2,5mg x 100tabl.(pojemn.)</t>
  </si>
  <si>
    <t>Dopegyt 250mg x 50 tabl.</t>
  </si>
  <si>
    <t>Meprelon  16mg  x 30tabl.</t>
  </si>
  <si>
    <t>Meprelon   4mg  x 30tabl.</t>
  </si>
  <si>
    <t>Meprelon 1000mg 1fiol.prosz.+1fiol.rozp.</t>
  </si>
  <si>
    <t>Metoclopramidum Polpharma 0,01g x 50tabl</t>
  </si>
  <si>
    <t>Metoclopramidum Polpharma 0,5% 2mlx5amp.</t>
  </si>
  <si>
    <t>RECORDATI</t>
  </si>
  <si>
    <t>Betaloc (1mg/1ml)5mg/5ml x 5amp./S/</t>
  </si>
  <si>
    <t>Metocard  100mg x 30 tabl.</t>
  </si>
  <si>
    <t>Metocard   50mg x 30 tabl.</t>
  </si>
  <si>
    <t>Metronidazol Polpharma sol.iz.0.5% 100ml</t>
  </si>
  <si>
    <t>5909991102418</t>
  </si>
  <si>
    <t>Arilin Rapid  1g x 2 globulki</t>
  </si>
  <si>
    <t>DR. KURT WOLFF</t>
  </si>
  <si>
    <t>Metronidazol maść stomatologiczna 10% 5g</t>
  </si>
  <si>
    <t>Deprexolet 30mg x 30tabl.powl.(3x10)</t>
  </si>
  <si>
    <t>POLFA PABIANICE</t>
  </si>
  <si>
    <t>Dormicum 15 mg x 100 tabl.powl.     IV-P</t>
  </si>
  <si>
    <t>Dormicum  7,5 mg x 10 tabl.powl.    IV-P</t>
  </si>
  <si>
    <t>Midanium inj.  5mg/1ml  x 10amp.    IV-P</t>
  </si>
  <si>
    <t>Midanium inj.  5mg/5ml  x 10amp.    IV-P</t>
  </si>
  <si>
    <t>Mirtor 15mg x 30tabl.uleg.rozpad.w j.ust</t>
  </si>
  <si>
    <t>Cytotec 200mcg x 42 tabl. IR</t>
  </si>
  <si>
    <t>INPHARM/PFIZER</t>
  </si>
  <si>
    <t>Molsidomina WZF 2 mg x 30 tabl.</t>
  </si>
  <si>
    <t>Molsidomina WZF 4 mg x 30 tabl.</t>
  </si>
  <si>
    <t>5909991411015</t>
  </si>
  <si>
    <t>Mometaxon 1mg/g maść 15g</t>
  </si>
  <si>
    <t>5909990881758</t>
  </si>
  <si>
    <t>Astmodil  4mg x 28tabl.d/rozg.i żuc.</t>
  </si>
  <si>
    <t>5909990668137</t>
  </si>
  <si>
    <t>Milukante 10mg x 28 tabl.powl.</t>
  </si>
  <si>
    <t>5909991040123</t>
  </si>
  <si>
    <t>Morphini Sulf.SpinaWZF1mg/ml10amp.2mlI-N</t>
  </si>
  <si>
    <t>MUNDIPHARMA</t>
  </si>
  <si>
    <t>Doltard  60mg x 20tab.o przedł.uw.I-N</t>
  </si>
  <si>
    <t>Doltard 100mg x 20tab.o przedł.uw.I-N</t>
  </si>
  <si>
    <t>5909990476633</t>
  </si>
  <si>
    <t>MST Continus 200mg x 60tabl.         I-N</t>
  </si>
  <si>
    <t>5909991345396</t>
  </si>
  <si>
    <t>Floxamic Neo 5mg/ml krople d/oczu 5ml</t>
  </si>
  <si>
    <t>Monafox 5mg/ml krople d/oczu 5ml</t>
  </si>
  <si>
    <t>Moxifloxacin Aurovitas 400mg x 7tabl.pow</t>
  </si>
  <si>
    <t>5909990917440</t>
  </si>
  <si>
    <t>Multihance d/inj. 529mg/ml 1fiol.po 20ml</t>
  </si>
  <si>
    <t>5909991272159</t>
  </si>
  <si>
    <t>Soltopin 20mg/g maść 15g</t>
  </si>
  <si>
    <t>INFECTOPHARM</t>
  </si>
  <si>
    <t>5909990639410</t>
  </si>
  <si>
    <t>Nalpain inj.10mg/mlx10amp.2ml/S//h/  I-N</t>
  </si>
  <si>
    <t>ORPHA-DEVEL</t>
  </si>
  <si>
    <t>Naloxonum h/chlor.WZFinj.0,4mg/ml x10amp</t>
  </si>
  <si>
    <t>5909990860692</t>
  </si>
  <si>
    <t>Naproxen Polfarmex 250mg x 30 tabl.</t>
  </si>
  <si>
    <t>5909990743681</t>
  </si>
  <si>
    <t>Pimafucin 100 mg x 6 glob.dopochw.</t>
  </si>
  <si>
    <t>Nebilet  5 mg x 28 tabl.(2x14)</t>
  </si>
  <si>
    <t>Neomycinum TZF 250mg x 16 tabl.</t>
  </si>
  <si>
    <t>Neomycinum TZF 11,72mg/g aeroz.32g/55ml</t>
  </si>
  <si>
    <t>Polstigminum inj. 0,5mg/ml  10amp.x 1ml</t>
  </si>
  <si>
    <t>Nilogrin 10mg x 50 tabl.powl.</t>
  </si>
  <si>
    <t>Nifuroksazyd Gedeon Richer220mg/5ml 90ml</t>
  </si>
  <si>
    <t>Nifuroksazyd Gedeon Richter 100mg x24tab</t>
  </si>
  <si>
    <t>Nimesil granulat 100mg  2g x 30sasz.</t>
  </si>
  <si>
    <t>GUIDOTTI</t>
  </si>
  <si>
    <t>5909991298098</t>
  </si>
  <si>
    <t>Nomefren 5mg x 20 tabl    IV-P /S/</t>
  </si>
  <si>
    <t>Levonor 1mg/ml rozt.d/inj. 1ml x 10amp.</t>
  </si>
  <si>
    <t>Nolicin 0,4g x 20 tabl.powl.</t>
  </si>
  <si>
    <t>Nystapol 100 000 IU/ml zaw.doustna 30ml</t>
  </si>
  <si>
    <t>5909991185817</t>
  </si>
  <si>
    <t>Ofloxamed 3mg/ml krople do oczu 1x5ml</t>
  </si>
  <si>
    <t>5909997210155</t>
  </si>
  <si>
    <t>Floxal 3mg/g maść do oczu 0,3% 3g  IR</t>
  </si>
  <si>
    <t>INPHARM/MANN</t>
  </si>
  <si>
    <t>Ranofren  5mg x 28 tabl.</t>
  </si>
  <si>
    <t>Zolafren Swift 20mg x  28tab.uleg.rozpad</t>
  </si>
  <si>
    <t>5909990714117</t>
  </si>
  <si>
    <t>Polprazol pr.d/sp.r-ru d/inf.40mg 1fiol</t>
  </si>
  <si>
    <t>Prenome 20mg x 28kaps. dojel.(bl.)</t>
  </si>
  <si>
    <t>Ondansetron Bluefish 4mg x 10tabl.ul.roz</t>
  </si>
  <si>
    <t>Pramolan 50mg x 20tabl.powl.</t>
  </si>
  <si>
    <t>Hepa -Merz konc.d/wlewów 5g/10ml x 10amp</t>
  </si>
  <si>
    <t>Hepa -Merz 3000 gran.3g/5g x 30 sasz.</t>
  </si>
  <si>
    <t>Ebilfumin 30mg x 10kaps.twarde (blist.)</t>
  </si>
  <si>
    <t>5909991370862</t>
  </si>
  <si>
    <t>Tamivil 75mg x 10tabl.</t>
  </si>
  <si>
    <t>5909990335596</t>
  </si>
  <si>
    <t>Oxepilax 300mg x 50 tabl.</t>
  </si>
  <si>
    <t>Driptane 5 mg x 60 tabl.</t>
  </si>
  <si>
    <t>Oxydolor  5mg x 60tabl.o przedł.uwal.I-N</t>
  </si>
  <si>
    <t>Reltebon 10mg x 60tabl.o przedł.uwal.I-N</t>
  </si>
  <si>
    <t>5909990689354</t>
  </si>
  <si>
    <t>OxyNorm 10mg/ml-1ml x 10amp.(10mg) I-N</t>
  </si>
  <si>
    <t>Oxycort 9,3mg+3,1mg/g aeroz.32,25g/55ml</t>
  </si>
  <si>
    <t>Nasivin Kids 0,025% aerozol 10ml</t>
  </si>
  <si>
    <t>Lipancrea 16000j. 60 kaps.</t>
  </si>
  <si>
    <t>Pancuronium Jelfa 2mg/ml 10amp.a 2ml</t>
  </si>
  <si>
    <t>Controloc  inj. 40mg x 1 fiol.</t>
  </si>
  <si>
    <t>Papaverinum h/chlor.WZF 0.04g/2ml 10amp.</t>
  </si>
  <si>
    <t>Paracetamol Farmina 500mg x10czopków(bl)</t>
  </si>
  <si>
    <t>Pedicetamol 100mg/ml roztw.doustny 30ml</t>
  </si>
  <si>
    <t>5909991323615</t>
  </si>
  <si>
    <t>Paroxetine Aurovitas 20mg x 30tabl.powl.</t>
  </si>
  <si>
    <t>Pentazocinum WZF 30mg/ml x 10 amp. II-P</t>
  </si>
  <si>
    <t>Apo-Pentox 400 SR  400mg x 30tabl.powl.</t>
  </si>
  <si>
    <t>Polfilin 2% 300mg/15ml x 10amp.</t>
  </si>
  <si>
    <t>Polfilin 2% 100mg/5ml x 5amp</t>
  </si>
  <si>
    <t>Perazin 100mg x 30 tabl.</t>
  </si>
  <si>
    <t>Perazin 200mg x 30 tabl.</t>
  </si>
  <si>
    <t>Dolcontral inj.50mg/ml  10amp.2ml    I-N</t>
  </si>
  <si>
    <t>Dolcontral inj.50mg/ml  10amp.1ml    I-N</t>
  </si>
  <si>
    <t>5909990260614</t>
  </si>
  <si>
    <t>Luminalum 100mg x 10 tabl.         IV-P</t>
  </si>
  <si>
    <t>R-Fenobarbital Sodowy/Phenob.nat/10gIV-P</t>
  </si>
  <si>
    <t>Ospen 1500 (1500 000j.m.) x30tabl.powl.</t>
  </si>
  <si>
    <t>Ospen  750 (750 000j.m/5ml)zawies. 60ml</t>
  </si>
  <si>
    <t>Butapirazol 250mg x 5 czopków</t>
  </si>
  <si>
    <t>Butapirazol maść 5%  30g</t>
  </si>
  <si>
    <t>Neosynephrin-POS 10% krople d/oczu 10ml</t>
  </si>
  <si>
    <t>URSAPHARM</t>
  </si>
  <si>
    <t>Esseliv Forte 300mg x 50kaps.twarde</t>
  </si>
  <si>
    <t>Vitacon inj. 10mg/1ml x 10amp.</t>
  </si>
  <si>
    <t>Vitacon 10mg x 30tabl.drażowan.</t>
  </si>
  <si>
    <t>Pilocarpinum WZF 2% krople d/oczu 2x5ml</t>
  </si>
  <si>
    <t>Lucetam  400mg x 60 tabl.powl.</t>
  </si>
  <si>
    <t>Memotropil 1200mg x 60 tab.powl.</t>
  </si>
  <si>
    <t>5909990637997</t>
  </si>
  <si>
    <t>Biotropil  800mg x 60 tabl.powl.(6x10)</t>
  </si>
  <si>
    <t>Memotropil 20% 200mg/ml(1g/5ml) x 12amp.</t>
  </si>
  <si>
    <t>Memotropil 20% roztw.d/inf. 12g/60ml</t>
  </si>
  <si>
    <t>Catalin tab+rozp.d/sp.kropli oczn.15ml</t>
  </si>
  <si>
    <t>SENJU</t>
  </si>
  <si>
    <t>Aethoxysklerol 1% inj.(10mg/ml) 5x2ml</t>
  </si>
  <si>
    <t>KREUSSLER</t>
  </si>
  <si>
    <t>5909990930418</t>
  </si>
  <si>
    <t>Aethoxysklerol 0,5% inj.(5mg/ml)5x2ml</t>
  </si>
  <si>
    <t>Aethoxysklerol 2% inj.(20mg/ml) 5x2ml</t>
  </si>
  <si>
    <t>Calcium Resonium proszek  300g</t>
  </si>
  <si>
    <t>Lacrimal krople d/oczu 2flak.5ml/wyr.med</t>
  </si>
  <si>
    <t>NES PHARMA</t>
  </si>
  <si>
    <t>5907629361152</t>
  </si>
  <si>
    <t>AVILIN Dermo balsam spray 75ml</t>
  </si>
  <si>
    <t>Aldactone 20mg/ml roztw. 10ml x 10amp.</t>
  </si>
  <si>
    <t>RIEMSER</t>
  </si>
  <si>
    <t>5909990257539</t>
  </si>
  <si>
    <t>Kalipoz prolongatum x 60tabl.o przedł.uw</t>
  </si>
  <si>
    <t>Kalium chloratum WZF inj.15% 20mlx10fiol</t>
  </si>
  <si>
    <t>Kalium efferv.gran.3g x 20 sasz.b/c /S/</t>
  </si>
  <si>
    <t>Vitreolent krople oczne 10 ml</t>
  </si>
  <si>
    <t>PHARM SUPPLY</t>
  </si>
  <si>
    <t>5909990647415</t>
  </si>
  <si>
    <t>Betadine maść antysep.10%(=1% jodu) 20g</t>
  </si>
  <si>
    <t>5904055003830</t>
  </si>
  <si>
    <t>PV Jod 10%  roztwór  1000ml</t>
  </si>
  <si>
    <t>Encorton  5mg x 100tabl.(blistry)</t>
  </si>
  <si>
    <t>Encorton 20mg x 20tabl.(blistry)</t>
  </si>
  <si>
    <t>5909991224820</t>
  </si>
  <si>
    <t>Pregabalin Zentiva 150mg x 56kaps</t>
  </si>
  <si>
    <t>5909991224691</t>
  </si>
  <si>
    <t>Pregabalin Zentiva 75mg x 56kaps</t>
  </si>
  <si>
    <t>5909991343064</t>
  </si>
  <si>
    <t>Pridinol Alvogen  5mg x 50tab (blistry)</t>
  </si>
  <si>
    <t>5909991389598</t>
  </si>
  <si>
    <t>Lustork  50mg x 30 tabl.dopoch.</t>
  </si>
  <si>
    <t>Luteina 50mg x 30 tabl.podjęz.</t>
  </si>
  <si>
    <t>5909991389628</t>
  </si>
  <si>
    <t>Lustork 100mg x 30 tabl.dopoch.</t>
  </si>
  <si>
    <t>5909990832040</t>
  </si>
  <si>
    <t>Prohance 279,3mg/ml (0,5mmol/ml) 20ml fl</t>
  </si>
  <si>
    <t>5909990832026</t>
  </si>
  <si>
    <t>Prohance 279,3mg/ml (0,5mmol/ml) 10ml fl</t>
  </si>
  <si>
    <t>5909991330590</t>
  </si>
  <si>
    <t>Promazine Hasco 100mg x 60 tabl.powl.</t>
  </si>
  <si>
    <t>5909991330583</t>
  </si>
  <si>
    <t>Promazine Hasco  50mg x 60 tabl.powl.</t>
  </si>
  <si>
    <t>5909991330217</t>
  </si>
  <si>
    <t>Promazine Hasco  25mg x 60 tabl.powl.</t>
  </si>
  <si>
    <t>5909990125111</t>
  </si>
  <si>
    <t>Rytmonorm 3,5mg/ml 20ml x 5amp.</t>
  </si>
  <si>
    <t>Polfenon  150mg x 60 tabl.powl.</t>
  </si>
  <si>
    <t>Propranolol WZF inj. 0.001g/1ml x 10amp.</t>
  </si>
  <si>
    <t>Propranolol WZF 10mg x 50 tabl.</t>
  </si>
  <si>
    <t>Propranolol WZF 40mg x 50 tabl.</t>
  </si>
  <si>
    <t>5909990855834</t>
  </si>
  <si>
    <t>Siarczan protaminy 1% 10mg/ml x10amp 5ml</t>
  </si>
  <si>
    <t>BIOMED WARSZAWA</t>
  </si>
  <si>
    <t>Pyrantelum Polpharma 250mg x 3 tabl.</t>
  </si>
  <si>
    <t>Mestinon  60mg x 150 tabl.draż.</t>
  </si>
  <si>
    <t>Kwetaplex 100mg x 60tabl.powl.(6x10)</t>
  </si>
  <si>
    <t>Kwetaplex XR  50mg x 30tab.o przedł.uwal</t>
  </si>
  <si>
    <t>Kwetaplex  25mg x 30tabl.powl.(3x10)</t>
  </si>
  <si>
    <t>Acurenal  5mg x 30 tabl.powl.</t>
  </si>
  <si>
    <t>Pulsaren 20mg x 30 tabl.powl.</t>
  </si>
  <si>
    <t>Axtil   5mg x 30 tabl.</t>
  </si>
  <si>
    <t>Axtil   2,5mg x 30 tabl.</t>
  </si>
  <si>
    <t>Vita-Pos maść do oczu steryl.5g</t>
  </si>
  <si>
    <t>5902768961089</t>
  </si>
  <si>
    <t>Vitaminum A+E AMS Forte x 30tabl.</t>
  </si>
  <si>
    <t>AMS</t>
  </si>
  <si>
    <t>Vitaminum B2 Teva 3mg x 50tabl.draż.</t>
  </si>
  <si>
    <t>Rifampicin TZF 150mg x 100 kaps.</t>
  </si>
  <si>
    <t>Rifampicin TZF 300mg x 100 kaps.</t>
  </si>
  <si>
    <t>Xifaxan  200mg x 28 tabl.powl. /h/</t>
  </si>
  <si>
    <t>ALFASIGMA</t>
  </si>
  <si>
    <t>Orizon 1mg/ml roztwór doustny 100ml</t>
  </si>
  <si>
    <t>Orizon 1mg x 60tabl.powl.</t>
  </si>
  <si>
    <t>Orizon 2mg x 60tabl.powl.</t>
  </si>
  <si>
    <t>Orizon 4mg x 60tabl.powl.</t>
  </si>
  <si>
    <t>Rivastigmin Orion 1,5mg x 28kaps.twarde</t>
  </si>
  <si>
    <t>5909990778942</t>
  </si>
  <si>
    <t>Rivastigmin Orion 3mg x 56kaps.twarde</t>
  </si>
  <si>
    <t>5909991078386</t>
  </si>
  <si>
    <t>Evertas 4,6mg/24h sys.transderm30plast/h</t>
  </si>
  <si>
    <t>Nironovo SR 8mg x 28tabl.o przedł.uw.</t>
  </si>
  <si>
    <t>5909990990092</t>
  </si>
  <si>
    <t>Nironovo SR 4mg x 28tabl.o przedł.uw.</t>
  </si>
  <si>
    <t>Ropimol rozt.d/wstrz.10mg/ml 10ml x5amp</t>
  </si>
  <si>
    <t>Ropimol rozt.d/wstrz.  5mg/ml 10ml x5amp</t>
  </si>
  <si>
    <t>Ropimol rozt.d/wstrz.  2mg/ml 10ml x5amp</t>
  </si>
  <si>
    <t>Zaranta  5mg x 28tabl.powl. (4x7)</t>
  </si>
  <si>
    <t>Zaranta 10mg x 28tabl.powl. (4x7)</t>
  </si>
  <si>
    <t>Zaranta 20mg x 28tabl.powl. (4x7)</t>
  </si>
  <si>
    <t>Zaranta 40mg x 28tabl.powl. (4x7)</t>
  </si>
  <si>
    <t>5909990848010</t>
  </si>
  <si>
    <t>Rolicyn 150mg x 10 tabl.powl.</t>
  </si>
  <si>
    <t>Enterol  250mg x  10 sasz.</t>
  </si>
  <si>
    <t>Ventolin d/inh./neb.1mg/ml(0,1%)20x2,5ml</t>
  </si>
  <si>
    <t>Salbutamol WZF 0,004 g x 25 tabl.</t>
  </si>
  <si>
    <t>Salbutamol WZF inj. 0,5mg/1ml x 10 amp</t>
  </si>
  <si>
    <t>5909990613946</t>
  </si>
  <si>
    <t>Spirytus salicylowy 2% 100g Amara</t>
  </si>
  <si>
    <t>5909990627530</t>
  </si>
  <si>
    <t>Spirytus salicylowy 2% 800g Farmina</t>
  </si>
  <si>
    <t>Hasceral  maść 50g</t>
  </si>
  <si>
    <t>Pulmoterol pr.d/inh.50mcg/daw. x  60kaps</t>
  </si>
  <si>
    <t>Segan 5 mg x 60 tabl.</t>
  </si>
  <si>
    <t>Asertin  50mg x 30tabl.powl.</t>
  </si>
  <si>
    <t>Asertin 100mg x 30 tbl.powl.</t>
  </si>
  <si>
    <t>5909991010652</t>
  </si>
  <si>
    <t>Sildenafil Bluefish 100mg x 4tabl.powl.</t>
  </si>
  <si>
    <t>5909990422401</t>
  </si>
  <si>
    <t>Lagosa 150mg x 25tabl.draż</t>
  </si>
  <si>
    <t>5909990654796</t>
  </si>
  <si>
    <t>R-Srebra azotan /Argenti nitras/  10g</t>
  </si>
  <si>
    <t>Mova Nitrat Pipette krop.d/ocz. x50pipet</t>
  </si>
  <si>
    <t>Argosulfan krem 2%(20mg/g)  400 g</t>
  </si>
  <si>
    <t>5909990743667</t>
  </si>
  <si>
    <t>Simvagen 40 40mg x 28 tabl.powl.</t>
  </si>
  <si>
    <t>Simvacard 20  20mg x 28 tabl /h/</t>
  </si>
  <si>
    <t>Natr.bicarbonicum Polph.inj.8.4% 20mlx10</t>
  </si>
  <si>
    <t>Natr.Chl.10% Polpharma 10ml x100amp</t>
  </si>
  <si>
    <t>8717931430371</t>
  </si>
  <si>
    <t>Citra-Lock  4%  5ml x 20fiol.</t>
  </si>
  <si>
    <t>DIRINCO</t>
  </si>
  <si>
    <t>Citra-Lock 46,7% 5ml x 20 fiol.</t>
  </si>
  <si>
    <t>Sotalol Aurovitas  40mg x 60 tabl.</t>
  </si>
  <si>
    <t>Sotalol Aurovitas  80mg x 30 tabl.</t>
  </si>
  <si>
    <t>Spironol  25mg x 100tabl.</t>
  </si>
  <si>
    <t>5909991244668</t>
  </si>
  <si>
    <t>Spironol  50mg x 60tabl.powl.</t>
  </si>
  <si>
    <t>Spironol 100mg x  20tabl.powl.</t>
  </si>
  <si>
    <t>5909990657056</t>
  </si>
  <si>
    <t>Bridion inj.100mg/ml 2ml x10fiol./MSD/</t>
  </si>
  <si>
    <t>Sulfacetamidum WZF HEC 10% 2x5ml</t>
  </si>
  <si>
    <t>BLAU FARMA GROUP</t>
  </si>
  <si>
    <t>Sulfacetamidum Polpharma 10% 0,5ml x 12</t>
  </si>
  <si>
    <t>5909990276219</t>
  </si>
  <si>
    <t>Bactrim   400mg/80mg x 20tabl.</t>
  </si>
  <si>
    <t>5909990312719</t>
  </si>
  <si>
    <t>Bactrim forte 800mg/160mg x 10tabl.</t>
  </si>
  <si>
    <t>Biseptol zawiesina 240mg/5ml 100 ml</t>
  </si>
  <si>
    <t>Trimesolphar (Biseptol)480mg/5ml x10amp</t>
  </si>
  <si>
    <t>Sulfasalazin EN Krka 500mg x 50 tabl.</t>
  </si>
  <si>
    <t>5909991384159</t>
  </si>
  <si>
    <t>Sulovas 250 LSU  x 50 kaps.miękkie</t>
  </si>
  <si>
    <t>Vessel Due F 600j.LSU/2ml roztw.x10amp/h</t>
  </si>
  <si>
    <t>Sulpiryd Hasco  200mg x 30 tabl.</t>
  </si>
  <si>
    <t>Sulpiryd Hasco  100mg x 24 tabl</t>
  </si>
  <si>
    <t>Sulpiryd Hasco   50mg x 24 tabl</t>
  </si>
  <si>
    <t>Spasticol 1,5g x 10 czopków</t>
  </si>
  <si>
    <t>Chlorsuccillin 200mg pr.d/sp.rozt.10fiol</t>
  </si>
  <si>
    <t>Tamoxifen Sandoz 20mg x 30 tabl.powl.</t>
  </si>
  <si>
    <t>5909990573585</t>
  </si>
  <si>
    <t>Fokusin 0,4mg x 30 kaps./h/</t>
  </si>
  <si>
    <t>5909990818150</t>
  </si>
  <si>
    <t>Tezeo 80mg x 28tabl./h/</t>
  </si>
  <si>
    <t>Tersilat 10mg/g krem 15g</t>
  </si>
  <si>
    <t>Glypressin 1mg/8,5ml  x 5amp./S/</t>
  </si>
  <si>
    <t>Sz.TETANA tężcowa adsorbowan.0,5ml x1amp</t>
  </si>
  <si>
    <t>5903060602717</t>
  </si>
  <si>
    <t>Starazolin 0,5mg/ml krople 2but.x5ml</t>
  </si>
  <si>
    <t>Theospirex inj.(20mg/ml)  5amp.a 10ml</t>
  </si>
  <si>
    <t>Theospirex retard 300mg x 50 tabl.</t>
  </si>
  <si>
    <t>Theospirex retard 150mg x 50 tabl.</t>
  </si>
  <si>
    <t>5909991197445</t>
  </si>
  <si>
    <t>Metizol  5mg x 50 tabl.  IR</t>
  </si>
  <si>
    <t>4820135584635</t>
  </si>
  <si>
    <t>Thiamine Chloride-Zdor.50mg/ml 10amp/obc</t>
  </si>
  <si>
    <t>ZDOROVYE</t>
  </si>
  <si>
    <t>Torecan  6,5 mg x 50 tabl.powl.</t>
  </si>
  <si>
    <t>Torecan  6,5 mg x 6 czopków</t>
  </si>
  <si>
    <t>5902768521313</t>
  </si>
  <si>
    <t>Thionerv 600  x 30tabl.powl.</t>
  </si>
  <si>
    <t>SOLINEA</t>
  </si>
  <si>
    <t>5909991201821</t>
  </si>
  <si>
    <t>Tianesal 12,5mg x 90tabl.powl.</t>
  </si>
  <si>
    <t>Tiaprid PMCS 100mg x 20 tabl./h/</t>
  </si>
  <si>
    <t>Aclotin  250mg x 60 tabl.powl.</t>
  </si>
  <si>
    <t>Tigecycline Mylan 50mg proszek x 10fiol</t>
  </si>
  <si>
    <t>Brilique 90mg x 56tabl.powl.(S)</t>
  </si>
  <si>
    <t>ASTRAZENECA</t>
  </si>
  <si>
    <t>Oftensin krople do oczu  0,5 %  5ml</t>
  </si>
  <si>
    <t>Oftensin krople do oczu  0,25%  5ml</t>
  </si>
  <si>
    <t>Heparegen 100mg x 100tabl.</t>
  </si>
  <si>
    <t>5909990784486</t>
  </si>
  <si>
    <t>Tizanor 4mg x 30tabl.</t>
  </si>
  <si>
    <t>Tobrosopt 0,3%(3mg/ml) krople 5ml</t>
  </si>
  <si>
    <t>Tobrosopt-DEX (3mg+1mg)/ml krople 5ml</t>
  </si>
  <si>
    <t>Mydocalm   50mg x 30tabl.powl.</t>
  </si>
  <si>
    <t>5909991317485</t>
  </si>
  <si>
    <t>Tolperison NeuroPharma 150mg x 30tab.pow</t>
  </si>
  <si>
    <t>NEURAXPHARM</t>
  </si>
  <si>
    <t>Uroflow 2 2mg x 28tabl.powl./h/</t>
  </si>
  <si>
    <t>Trifas  Cor 5mg x 30 tabl.</t>
  </si>
  <si>
    <t>Tormentile forte 20g</t>
  </si>
  <si>
    <t>Poltram 100mg/ml krople doust.10ml</t>
  </si>
  <si>
    <t>Poltram 100mg/ml krople doust.96ml</t>
  </si>
  <si>
    <t>Poltram retard 100mg x 30 tabl.</t>
  </si>
  <si>
    <t>Poltram  50mg x 20 kaps.</t>
  </si>
  <si>
    <t>Exacyl r-r.d/wstrz 500mg/5ml x5amp/Sanof</t>
  </si>
  <si>
    <t>Exacyl 500mg x 20 tabl.powl.</t>
  </si>
  <si>
    <t>Exacyl r-r.doustny 1g/10ml 10ml x 5amp</t>
  </si>
  <si>
    <t>5909991347802</t>
  </si>
  <si>
    <t>Rozaduo 40mcg+5mg/ml krople 2,5ml 1but.</t>
  </si>
  <si>
    <t>Trittico CR   75mg x 30tabl.o przedł.uw.</t>
  </si>
  <si>
    <t>Trittico CR  150mg x 60tabl.o przedł.uw.</t>
  </si>
  <si>
    <t>Tropicamidum WZF 0,5% krople d/oczu2x5ml</t>
  </si>
  <si>
    <t>Tropicamidum WZF 1% krople d/oczu 2x5ml</t>
  </si>
  <si>
    <t>Troxerutin Synteza 200mg x 64kaps. /S/</t>
  </si>
  <si>
    <t>Incruse Ellipta 55mcg 1inhalator 30dawek</t>
  </si>
  <si>
    <t>Tachyben  25mg/5ml  roztw. x 5amp.</t>
  </si>
  <si>
    <t>EVER NEURO</t>
  </si>
  <si>
    <t>Ursopol 300 mg x 50 kaps.</t>
  </si>
  <si>
    <t>Convulex 150mg x 100kaps. /h/</t>
  </si>
  <si>
    <t>Convulex 300mg x 100kaps. /h/</t>
  </si>
  <si>
    <t>Convulex 500mg x 100kaps. /h/</t>
  </si>
  <si>
    <t>Convulex syrop 50mg/ml  100ml /h/</t>
  </si>
  <si>
    <t>5909990773695</t>
  </si>
  <si>
    <t>Avasart  80mg x 28 tabl.powl.(4x7)</t>
  </si>
  <si>
    <t>5909990773763</t>
  </si>
  <si>
    <t>Avasart 160mg x 28 tabl.powl.(4x7)</t>
  </si>
  <si>
    <t>5909990616541</t>
  </si>
  <si>
    <t>R-Wazelina biała /Vaselinum Album/ 1kg</t>
  </si>
  <si>
    <t>5907529104408</t>
  </si>
  <si>
    <t>Wazelina biała 20g (kosmetyczna) Farmina</t>
  </si>
  <si>
    <t>5909990795826</t>
  </si>
  <si>
    <t>Oriven 150mg x 28 kaps.o przedł.uwal.</t>
  </si>
  <si>
    <t>Staveran  80mg x 20tabl.powl.</t>
  </si>
  <si>
    <t>Isoptin SR-E 240mg x 20tabl.powl.</t>
  </si>
  <si>
    <t>Isoptin SR 120mg x 40tabl.powl.</t>
  </si>
  <si>
    <t>5909990068067</t>
  </si>
  <si>
    <t>Vinpocetine Espefa  5mg x 100 tabl.</t>
  </si>
  <si>
    <t>5909991416065</t>
  </si>
  <si>
    <t>Cavinton inj. 5mg/ml 2ml x 10amp  IR/h/</t>
  </si>
  <si>
    <t>AGA KOMMERZ/GEDEON RICHTER</t>
  </si>
  <si>
    <t>Antytoksyna jadu żmij(500j.a)1amp.po 5ml</t>
  </si>
  <si>
    <t>Voriconazol Adamed prosz.200mg 1fiol</t>
  </si>
  <si>
    <t>5055565731536</t>
  </si>
  <si>
    <t>Voriconazole Accord 200mg x30tab.(30x1/S</t>
  </si>
  <si>
    <t>5909994422810</t>
  </si>
  <si>
    <t>Maść z tlenkiem cynku 20g (Coel)</t>
  </si>
  <si>
    <t>Zofenil 30mg x 28tabl.powl.(2x14)</t>
  </si>
  <si>
    <t>5055565711958</t>
  </si>
  <si>
    <t>Zoledronic Acid Accord 4mg/5ml x1fiol/S/</t>
  </si>
  <si>
    <t>5909991187712</t>
  </si>
  <si>
    <t>Nasen 10mg x 30tabl.powl.(3x10)   IV-P</t>
  </si>
  <si>
    <t>5906372629021</t>
  </si>
  <si>
    <t>Icemix sztuczny lód aerozol 400ml</t>
  </si>
  <si>
    <t>TECWELD</t>
  </si>
  <si>
    <t>Ziaja oliwka d/masażu witaminowa 500ml</t>
  </si>
  <si>
    <t>5909991218126</t>
  </si>
  <si>
    <t>R-Parafina ciekła /Paraffinum liq./ 800g</t>
  </si>
  <si>
    <t>STARPHARMA</t>
  </si>
  <si>
    <t>Płyn Lugola (glicerynowy roztw.jodu) 20g</t>
  </si>
  <si>
    <t>Test Ureazowy Mokry d/wyk.Helicobact.x 1</t>
  </si>
  <si>
    <t>INSTYTUT ŻYWNOŚCI I ŻYWIENIA</t>
  </si>
  <si>
    <t>5909990421466</t>
  </si>
  <si>
    <t>R-Metamizol sodowy /Pyralgina/ 250g</t>
  </si>
  <si>
    <t>Urosept  x 60 draż.</t>
  </si>
  <si>
    <t>5900017000565</t>
  </si>
  <si>
    <t>Bambino oliwka d/dzieci z wit.F 300ml</t>
  </si>
  <si>
    <t>NIVEA POLSKA</t>
  </si>
  <si>
    <t>Cerebrolysin 215,2mg/ml  5ml x 5amp.</t>
  </si>
  <si>
    <t>5901968037020</t>
  </si>
  <si>
    <t>Cerumex MD spray do uszu 30ml</t>
  </si>
  <si>
    <t>AXPHARM</t>
  </si>
  <si>
    <t>CYTOFIX utrwalacz d/bad.cytol.aer.150ml.</t>
  </si>
  <si>
    <t>SAMKO</t>
  </si>
  <si>
    <t>Anticubit -balsam p/odleż. Dr.Beta 500ml</t>
  </si>
  <si>
    <t>POLLENA AROMA</t>
  </si>
  <si>
    <t>Linomag krem 20%  30g</t>
  </si>
  <si>
    <t>Linomag maść 20%  30g</t>
  </si>
  <si>
    <t>4744183010444</t>
  </si>
  <si>
    <t>Mydło Natura Siberica Softening.500ml</t>
  </si>
  <si>
    <t>EURUS</t>
  </si>
  <si>
    <t>PC 30 V płyn p/odleżynowy  100ml</t>
  </si>
  <si>
    <t>TERRA-BIO-CHEMIE</t>
  </si>
  <si>
    <t>Pigmentum Castellani płyn   50g</t>
  </si>
  <si>
    <t>Argotiab krem  50ml</t>
  </si>
  <si>
    <t>NMTECH ITALIA</t>
  </si>
  <si>
    <t>Beriplex P/N 500jm. 1f.prosz+1f.rozp./S/</t>
  </si>
  <si>
    <t>Granugel żel 15g</t>
  </si>
  <si>
    <t>5909990673674</t>
  </si>
  <si>
    <t>Ultracod 500mg+30mg x 30tabl.III-N</t>
  </si>
  <si>
    <t>4032651155064</t>
  </si>
  <si>
    <t>Esemtan active gel 500ml</t>
  </si>
  <si>
    <t>SCHULKE</t>
  </si>
  <si>
    <t>7503006698927</t>
  </si>
  <si>
    <t>Microdacyn60 Wound Care roztw.990ml</t>
  </si>
  <si>
    <t>KIK GEL</t>
  </si>
  <si>
    <t>NanoSilver prodiab prosz.w sprayu 125ml</t>
  </si>
  <si>
    <t>Sudocrem Expert krem 250g</t>
  </si>
  <si>
    <t>MERCKLE</t>
  </si>
  <si>
    <t>Test H.p.Swift-Test d/w.helic.suchy x1/S</t>
  </si>
  <si>
    <t>Anoro Elipta (55+22mcg) x 30daw+inhal.</t>
  </si>
  <si>
    <t>Keladerm  krem z laktoferyną 50ml</t>
  </si>
  <si>
    <t>TERRA DI CUMA</t>
  </si>
  <si>
    <t>5909991034931</t>
  </si>
  <si>
    <t>Salmex (500mcg+50mcg)/daw.inh. x 60dawek</t>
  </si>
  <si>
    <t>CELON</t>
  </si>
  <si>
    <t>Iruxol mono 1,2j./g  maść 20g</t>
  </si>
  <si>
    <t>SMITH &amp; NEPHEW</t>
  </si>
  <si>
    <t>Dexadent maść - 5 g</t>
  </si>
  <si>
    <t>Combigan(2mg/ml+5mg/ml)kr.d/oczu 5ml/S/</t>
  </si>
  <si>
    <t>5906414003161</t>
  </si>
  <si>
    <t>Rozatrav 40mcg/ml krople 2,5ml x 1 but.</t>
  </si>
  <si>
    <t>Relanium zawiesina 2mg/5ml -100g    IV-P</t>
  </si>
  <si>
    <t>5902768521443</t>
  </si>
  <si>
    <t>Citogla VIS 250mg x 30 tabl.</t>
  </si>
  <si>
    <t>5909991232832</t>
  </si>
  <si>
    <t>Aripilek 15mg x 28tabl.</t>
  </si>
  <si>
    <t>Carzap HCT 16mg+12,5mg x 28tabl./h/</t>
  </si>
  <si>
    <t>5909991135720</t>
  </si>
  <si>
    <t>Zenmem 20mg x 28tabl.ul.rozp.w ust./h/</t>
  </si>
  <si>
    <t>Aprokam 50mg prosz.d/sp.r-r.10fl.+10igł.</t>
  </si>
  <si>
    <t>BIONORICA</t>
  </si>
  <si>
    <t>Vellofent 267mcg x 30 tabl.podjęzyk.I-N</t>
  </si>
  <si>
    <t>Tiocolis 8mg x 14 tabl</t>
  </si>
  <si>
    <t>5909991330651</t>
  </si>
  <si>
    <t>Symtiver 20mg+40mg x 60tabl.</t>
  </si>
  <si>
    <t>5909990689361</t>
  </si>
  <si>
    <t>OxyNorm 10mg/ml-2ml x 10amp.(20mg) I-N</t>
  </si>
  <si>
    <t>Kaldyum 600mg x 100 kaps.o przedł.uw.</t>
  </si>
  <si>
    <t>Ebilfumin 45mg x 10kaps.twarde (blist.)</t>
  </si>
  <si>
    <t>Distreptaza x 6 czopków</t>
  </si>
  <si>
    <t>Bewim 10mg x 28tabl.</t>
  </si>
  <si>
    <t>Clopixol Depot inj.200mg/ml 1ml x 10amp.</t>
  </si>
  <si>
    <t>Tisercin inj.25mg/ml x 10amp.</t>
  </si>
  <si>
    <t>5909991325527</t>
  </si>
  <si>
    <t>Caspofungin Zentiva 70mg x 1fiol.po 10ml</t>
  </si>
  <si>
    <t>5909991325510</t>
  </si>
  <si>
    <t>Caspofungin Zentiva 50mg x 1fiol.po 10ml</t>
  </si>
  <si>
    <t>Dexmedetomidine EVERPh. 400mcg/4ml 4fiol</t>
  </si>
  <si>
    <t>Itromyx 100mg x 28 kaps.twarde</t>
  </si>
  <si>
    <t>Mediderm krem 1kg</t>
  </si>
  <si>
    <t>Lakripos GEL do oczu 10g</t>
  </si>
  <si>
    <t>5909991035181</t>
  </si>
  <si>
    <t>Thiogamma  Turbo-Set 600mg/50ml x  1fiol</t>
  </si>
  <si>
    <t>Dexilant 60mg x 28 kaps.o zmod.uwal.</t>
  </si>
  <si>
    <t>Glurenorm 30 mg x 50 tabl.</t>
  </si>
  <si>
    <t>Glux 30% wodny r-ór glukoz.0,7ml x100poj</t>
  </si>
  <si>
    <t>NOBIPHARM</t>
  </si>
  <si>
    <t>INFLUENZA A+B szybki test kasetkowy x 20szt.</t>
  </si>
  <si>
    <t xml:space="preserve">ACRO BIOTECH </t>
  </si>
  <si>
    <t>5909990073573</t>
  </si>
  <si>
    <t>Azycyna 200mg/5ml granul.d/sp.zaw.30ml</t>
  </si>
  <si>
    <t>5903031280623</t>
  </si>
  <si>
    <t>Xenna Balance Junior proszek x 14sasz.</t>
  </si>
  <si>
    <t>S.I.I.T.</t>
  </si>
  <si>
    <t>Emolium Dermocar.żel n/ciemieniuch.100ml</t>
  </si>
  <si>
    <t>NEPENTES</t>
  </si>
  <si>
    <t>Pyrazinamid Farmapol 0,5 g x 250 tabl.</t>
  </si>
  <si>
    <t>5909991330644</t>
  </si>
  <si>
    <t>Symtiver 20mg+40mg x 30tabl.</t>
  </si>
  <si>
    <t>5909990702916</t>
  </si>
  <si>
    <t>Estraderm MX 50 1,5mg(50mcg/24h) 6 plast</t>
  </si>
  <si>
    <t>5909991009113</t>
  </si>
  <si>
    <t>Ceroxim proszek d/sp.zaw.250mg/5ml  50ml</t>
  </si>
  <si>
    <t>Plofed 1%  10mg/ml  20ml x 5 fiol.</t>
  </si>
  <si>
    <t>Polhumin Mix 5 100j.m/ml 3ml x 5 wkładów</t>
  </si>
  <si>
    <t>04150040424901</t>
  </si>
  <si>
    <t>Tetagam P 250 IE 1ml x1amp-st./op.obc/S/</t>
  </si>
  <si>
    <t>CSL BEHRING GmbH</t>
  </si>
  <si>
    <t>5909990694082</t>
  </si>
  <si>
    <t>Bibloc  1,25mg x 30tabl.powl.</t>
  </si>
  <si>
    <t>Spamilan 10mg x 60tabl.(6x10)</t>
  </si>
  <si>
    <t>Spamilan  5mg x 60tabl.(6x10)</t>
  </si>
  <si>
    <t>Triderm  krem 15g</t>
  </si>
  <si>
    <t>Advagraf 3mg x 30kaps.tw. o przed.uw./S</t>
  </si>
  <si>
    <t>5909990064076</t>
  </si>
  <si>
    <t>Zalanzo 30mg x 28 kaps.dojelit.(4x7)</t>
  </si>
  <si>
    <t>EXELTIS</t>
  </si>
  <si>
    <t>Ramizek Combi  5mg+ 5mg x 60kaps.</t>
  </si>
  <si>
    <t>Ancotil 1% roztw.d/inf.250ml x 5flak./S/</t>
  </si>
  <si>
    <t>5909990037933</t>
  </si>
  <si>
    <t>Alugen 10mg x 30 tabl.o przedł.uwal.</t>
  </si>
  <si>
    <t>Hydroxycarbamid Teva 500mg x 100 kaps.</t>
  </si>
  <si>
    <t>5909990818082</t>
  </si>
  <si>
    <t>Tezeo 40mg x 28tabl./h/</t>
  </si>
  <si>
    <t>5909991095994</t>
  </si>
  <si>
    <t>Tezeo HCT 40mg+12,5mg x 28tabl./h/</t>
  </si>
  <si>
    <t>5909991096038</t>
  </si>
  <si>
    <t>Tezeo HCT 80mg+12,5mg x 28tabl./h/</t>
  </si>
  <si>
    <t>Ulgastran zawiesina 250 ml</t>
  </si>
  <si>
    <t>Skudexa 75mg+25mg x 20tabl.powl.</t>
  </si>
  <si>
    <t>Microdacyn60 Wound Care roztw.500ml</t>
  </si>
  <si>
    <t>OCULUS</t>
  </si>
  <si>
    <t>Arechin 250mg x 30 tabl.(blistry)</t>
  </si>
  <si>
    <t>5909991011383</t>
  </si>
  <si>
    <t>Atrox 80mg x 30tabl.powl.</t>
  </si>
  <si>
    <t>Bunondol 0,2mg x60tabl.podjęz.blis.III-P</t>
  </si>
  <si>
    <t>Calcium Teva 12+2tabl.mus</t>
  </si>
  <si>
    <t>Carbo Activ Vita 150mg x 20 kaps.</t>
  </si>
  <si>
    <t>Valtap HCT 160mg+25mg x 28tabl.powl/h/</t>
  </si>
  <si>
    <t>5909991368548</t>
  </si>
  <si>
    <t>Empesin 40IU/2ml konc.d/sp.roztw. x 5amp</t>
  </si>
  <si>
    <t>Dermopanten maść 50mg/g  tuba 30g</t>
  </si>
  <si>
    <t>5909991199920</t>
  </si>
  <si>
    <t>Desferal 500mg prosz.d/sp.rozt.10f./IR/h</t>
  </si>
  <si>
    <t>AGA KOMMERZ/NOVARTIS</t>
  </si>
  <si>
    <t>Dexapolcort N aerozol 16,25g (30ml)</t>
  </si>
  <si>
    <t>Dicloabak 0,1% krople oczne 10ml</t>
  </si>
  <si>
    <t>Erfin 250mg x 28 tabl.(4x7)</t>
  </si>
  <si>
    <t>5904741027263</t>
  </si>
  <si>
    <t>Formaldehyd  4% z buf.fosf.1kg MAGA-HERB</t>
  </si>
  <si>
    <t>Gutron 2,5mg x 20 tabl.</t>
  </si>
  <si>
    <t>4031626710369</t>
  </si>
  <si>
    <t>Hylo-Comod krople d/oczu 10ml</t>
  </si>
  <si>
    <t>R-Neomycyny siarczan  5g</t>
  </si>
  <si>
    <t>5909991050290</t>
  </si>
  <si>
    <t>Indix Combi  2,5mg+0,625mg x 30tabl.powl</t>
  </si>
  <si>
    <t>5909990865598</t>
  </si>
  <si>
    <t>Palexia retard 100mg x60tabl.prz.uw IV-P</t>
  </si>
  <si>
    <t>Paracetamol Farmina  50mg x10czopków(bl)</t>
  </si>
  <si>
    <t>Travogen krem 10mg/g  20g</t>
  </si>
  <si>
    <t>Oxyduo  5mg+2,5mg x60tabl.o przed.uw.I-N</t>
  </si>
  <si>
    <t>5909991381677</t>
  </si>
  <si>
    <t>Oxylaxon 10mg+5mg x 30tab.o prz.uw. I-N</t>
  </si>
  <si>
    <t>5909991381783</t>
  </si>
  <si>
    <t>Oxylaxon 20mg+10mg x 30tab.o prz.uw I-N</t>
  </si>
  <si>
    <t>5909991381899</t>
  </si>
  <si>
    <t>Oxylaxon 40mg+20mg x 30tab.o prz.uw I-N</t>
  </si>
  <si>
    <t>Pyralgina 500mg/ml krople doustne 100ml</t>
  </si>
  <si>
    <t>D-Vitum Forte 1000jm d/dorosł. 36kaps</t>
  </si>
  <si>
    <t>Clopixol 10mg x 100 tabl.powl.</t>
  </si>
  <si>
    <t>Ezehron Duo 10mg+10mg x 56tabl.</t>
  </si>
  <si>
    <t>Ezehron Duo 20mg+10mg x 56tabl.</t>
  </si>
  <si>
    <t>5909991012861</t>
  </si>
  <si>
    <t>Biomentin 20mg x 56tabl.powl.</t>
  </si>
  <si>
    <t>5909990128921</t>
  </si>
  <si>
    <t>Aspar Espefa Premium 250mg+250mg  x50tab</t>
  </si>
  <si>
    <t>Demezon 4mg x 20tabl.</t>
  </si>
  <si>
    <t>Oilatum 634mg/g emulsja d/kąpieli 500ml</t>
  </si>
  <si>
    <t>STIEFEL</t>
  </si>
  <si>
    <t>5909991092627</t>
  </si>
  <si>
    <t>Tertens-AM</t>
  </si>
  <si>
    <t>P. F. Anpharm</t>
  </si>
  <si>
    <t>5909991092580</t>
  </si>
  <si>
    <t>5901571320052</t>
  </si>
  <si>
    <t>Triplixam</t>
  </si>
  <si>
    <t>5901571320083</t>
  </si>
  <si>
    <t>5909990669325</t>
  </si>
  <si>
    <t>Co-Prestarium</t>
  </si>
  <si>
    <t>5909990669349</t>
  </si>
  <si>
    <t>5909990669394</t>
  </si>
  <si>
    <t>5901571320571</t>
  </si>
  <si>
    <t>Prestilol</t>
  </si>
  <si>
    <t>5901571320564</t>
  </si>
  <si>
    <t>5909990443024</t>
  </si>
  <si>
    <t>Diaprel MR</t>
  </si>
  <si>
    <t>P. F. Anparm</t>
  </si>
  <si>
    <t>5909990774760</t>
  </si>
  <si>
    <t>5901571320823</t>
  </si>
  <si>
    <t>Tertensif SR</t>
  </si>
  <si>
    <t>5909990055036</t>
  </si>
  <si>
    <t>Noliprel Forte</t>
  </si>
  <si>
    <t>5909991264727</t>
  </si>
  <si>
    <t>Ivabradine Anpharm</t>
  </si>
  <si>
    <t>59099903336098</t>
  </si>
  <si>
    <t>Prestatrium</t>
  </si>
  <si>
    <t>P. F. Apharm</t>
  </si>
  <si>
    <t>5909990337781</t>
  </si>
  <si>
    <t>Prestarium</t>
  </si>
  <si>
    <t>5901571320816</t>
  </si>
  <si>
    <t>Coaxil</t>
  </si>
  <si>
    <t>5909990846122</t>
  </si>
  <si>
    <t>Preductal MR</t>
  </si>
  <si>
    <t>5901571320397</t>
  </si>
  <si>
    <t>P. Anpharm</t>
  </si>
  <si>
    <t>5909990055050</t>
  </si>
  <si>
    <t>Noliprel</t>
  </si>
  <si>
    <t>5901571320410</t>
  </si>
  <si>
    <t>5901571320434</t>
  </si>
  <si>
    <t>5901571320472</t>
  </si>
  <si>
    <t>5901571320458</t>
  </si>
  <si>
    <t>4750341001995</t>
  </si>
  <si>
    <t>Atracurium Kalceks,10mg/ml;5ml,r.d/wst,inf.,5 amp</t>
  </si>
  <si>
    <t>AS KALCEKS</t>
  </si>
  <si>
    <t>4750341001483</t>
  </si>
  <si>
    <t>Fentanyl Kalceks,0,05 mg/ml;2ml,roz.d/wstrz,50 amp</t>
  </si>
  <si>
    <t>5909990635788</t>
  </si>
  <si>
    <t>Furosemide Kabi, 20 mg/2 ml,roztw.d/wstrz., 50 amp</t>
  </si>
  <si>
    <t>FRESENIUS KABI POLSKA SP. Z O.O.</t>
  </si>
  <si>
    <t>5909990635771</t>
  </si>
  <si>
    <t>Furosemide Kabi, 20 mg/2 ml,roztw.d/wstrz.,  5 amp</t>
  </si>
  <si>
    <t>7612098001499</t>
  </si>
  <si>
    <t>Heparin Sodium 500 UI, roztw.do przemyw.,5ml,10amp</t>
  </si>
  <si>
    <t>SALF S.P.A</t>
  </si>
  <si>
    <t>5909991244002</t>
  </si>
  <si>
    <t>Praxbind, 2,5 g/50 ml,roztw.do wstrz,infuz,2 fiol.</t>
  </si>
  <si>
    <t>4750341004491</t>
  </si>
  <si>
    <t>Magnesium sulf.Kalceks,200mg/ml;10ml,r.d/w,inf,10a</t>
  </si>
  <si>
    <t>5909991343101</t>
  </si>
  <si>
    <t>Metamizole Kabi, 500 mg/ml; 5ml,roztw.d/wst.,10amp</t>
  </si>
  <si>
    <t>5909991343088</t>
  </si>
  <si>
    <t>Metamizole Kabi, 500 mg/ml; 2ml,roztw.d/wst.,10amp</t>
  </si>
  <si>
    <t>5909991362331</t>
  </si>
  <si>
    <t>Metronidazol 0.5% Fresenius,r.d/inf,100ml,40pojem.</t>
  </si>
  <si>
    <t>4750341002367</t>
  </si>
  <si>
    <t>Midazolam Kalceks,5mg/ml; 1ml,rozt.d/wst,inf,10amp</t>
  </si>
  <si>
    <t>4750341002534</t>
  </si>
  <si>
    <t>Midazolam Kalceks,5mg/ml; 3ml,rozt.d/wst,inf,10amp</t>
  </si>
  <si>
    <t>4750341002794</t>
  </si>
  <si>
    <t>Midazolam Kalceks,5mg/ml;10ml,rozt.d/wst,inf,10amp</t>
  </si>
  <si>
    <t>4750341001339</t>
  </si>
  <si>
    <t>Morphine Kalceks,10 mg/ml;1ml,roztw.d/wstrz,10 amp</t>
  </si>
  <si>
    <t>4750341002220</t>
  </si>
  <si>
    <t>Maracex, 20mg/ml;1ml, roztw.do wstrz,infuz.,10amp</t>
  </si>
  <si>
    <t>5909991369958</t>
  </si>
  <si>
    <t xml:space="preserve">Sinora, 1 mg/ml;1ml, konc.d/sp.rozt.d/inf.,10amp </t>
  </si>
  <si>
    <t>SINTETICA GMBH</t>
  </si>
  <si>
    <t>5909991369941</t>
  </si>
  <si>
    <t>Sinora, 1 mg/ml; 4ml, konc.d/sp.rozt.d/inf.,10 amp</t>
  </si>
  <si>
    <t>4750341002954</t>
  </si>
  <si>
    <t>Oxycodone Kalceks,10mg/ml;1ml,rozt.d/wst,inf,10amp</t>
  </si>
  <si>
    <t>5909990496815</t>
  </si>
  <si>
    <t>Oxytocin Grindex,5 IU/ml;1ml,rozt.d/wst,inf.,10amp</t>
  </si>
  <si>
    <t>AS GRINDEKS</t>
  </si>
  <si>
    <t>4260188220225</t>
  </si>
  <si>
    <t>TauroLock Hep 500, 10 ml, roztw., 25 fiol</t>
  </si>
  <si>
    <t>TAUROPHARM</t>
  </si>
  <si>
    <t>4260188220546</t>
  </si>
  <si>
    <t>TauroLock U25000, 5 fiol s.s.+ 5 amp roztw. po 5ml</t>
  </si>
  <si>
    <t>4750341002718</t>
  </si>
  <si>
    <t>Tramadol Kalceks,50mg/ml;1ml,rozt.d/wst,inf,10amp</t>
  </si>
  <si>
    <t>4750341002008</t>
  </si>
  <si>
    <t>Tramadol Kalceks,50mg/ml;2ml,rozt.d/wst,inf,10amp</t>
  </si>
  <si>
    <t>4750341002985</t>
  </si>
  <si>
    <t>Oxycodone Kalceks,50mg/ml;1ml,rozt.d/wst,inf, 5amp</t>
  </si>
  <si>
    <t>4750341002978</t>
  </si>
  <si>
    <t>Oxycodone Kalceks,10mg/ml;2ml,rozt.d/wst,inf,10amp</t>
  </si>
  <si>
    <t>5702157142200</t>
  </si>
  <si>
    <t>Abilify Maintena,400mg,pr,rozp.d/wst.p.uw,1f+rozp</t>
  </si>
  <si>
    <t>OTSUKA PHARMACEUTICAL NETHERLANDS B.V.</t>
  </si>
  <si>
    <t>5909990775507</t>
  </si>
  <si>
    <t>Monover, 100mgFe3+/ml;1ml,rozt.d/wstrz,infuz,5amp</t>
  </si>
  <si>
    <t>PHARMACOSMOS</t>
  </si>
  <si>
    <t>5909991070182</t>
  </si>
  <si>
    <t>Diafer, 50mg Fe(III)/ml; 2ml,roztw.do wstrz.,25amp</t>
  </si>
  <si>
    <t>import docelowy</t>
  </si>
  <si>
    <t xml:space="preserve">Methergin 0,2mg/1ml </t>
  </si>
  <si>
    <t>10 amp.</t>
  </si>
  <si>
    <t>Novartis</t>
  </si>
  <si>
    <t>Vitamine B1 Sterop</t>
  </si>
  <si>
    <t xml:space="preserve">100 amp. </t>
  </si>
  <si>
    <t>Sterop</t>
  </si>
  <si>
    <t>Tiopental panpharma</t>
  </si>
  <si>
    <t>Panmedica</t>
  </si>
  <si>
    <t>WODA DO RECEPTURY APTECZNEJ</t>
  </si>
  <si>
    <t>FORMALDEHYD 10% 5000 ml</t>
  </si>
  <si>
    <r>
      <t xml:space="preserve">KOD EAN </t>
    </r>
    <r>
      <rPr>
        <b/>
        <sz val="10"/>
        <color rgb="FFFF0000"/>
        <rFont val="Arial"/>
        <family val="2"/>
        <charset val="238"/>
      </rPr>
      <t>proponowanego produktu szt/ opak</t>
    </r>
    <r>
      <rPr>
        <b/>
        <sz val="10"/>
        <color theme="1" tint="4.9989318521683403E-2"/>
        <rFont val="Arial"/>
        <family val="2"/>
        <charset val="238"/>
      </rPr>
      <t>.</t>
    </r>
  </si>
  <si>
    <r>
      <t xml:space="preserve">NAZWA HANDLOWA
</t>
    </r>
    <r>
      <rPr>
        <b/>
        <sz val="10"/>
        <color rgb="FFFF0000"/>
        <rFont val="Arial"/>
        <family val="2"/>
        <charset val="238"/>
      </rPr>
      <t>Proponowany asortyment</t>
    </r>
  </si>
  <si>
    <r>
      <t xml:space="preserve">OPAKOWANIE
</t>
    </r>
    <r>
      <rPr>
        <b/>
        <sz val="10"/>
        <color rgb="FFFF0000"/>
        <rFont val="Arial"/>
        <family val="2"/>
        <charset val="238"/>
      </rPr>
      <t>Proponowana wielkość sprzedaży</t>
    </r>
  </si>
  <si>
    <r>
      <t xml:space="preserve">100mg jonów Fe </t>
    </r>
    <r>
      <rPr>
        <vertAlign val="superscript"/>
        <sz val="10"/>
        <color rgb="FF000000"/>
        <rFont val="Arial"/>
        <family val="2"/>
        <charset val="238"/>
      </rPr>
      <t>3+</t>
    </r>
    <r>
      <rPr>
        <sz val="10"/>
        <color theme="1"/>
        <rFont val="Arial"/>
        <family val="2"/>
        <charset val="238"/>
      </rPr>
      <t>/ml (1ml zawiera 100mg żelaza w postaci izomaltozydu 1000 żelaza (III)</t>
    </r>
  </si>
  <si>
    <t>ADENOCOR 3 mg/ml, 6 fiolek x 2 ml</t>
  </si>
  <si>
    <t>Sanofi-Aventis France</t>
  </si>
  <si>
    <t>CORDARONE 0,2 g * 30 tab</t>
  </si>
  <si>
    <t>CORDARONE 0,15 G / 3 ml * 6 amp.</t>
  </si>
  <si>
    <t>SOLIAN 200 mg x 30 tabl.</t>
  </si>
  <si>
    <t>PLAVIX  75 mg x 28 tabl.</t>
  </si>
  <si>
    <t>PLAVIX 300 mg x 30 tabl.</t>
  </si>
  <si>
    <t>Tranxene10 mg x 30 kaps.</t>
  </si>
  <si>
    <t>Tranxene 5 mg x 30 kaps.</t>
  </si>
  <si>
    <t>Clexane 60 mg/0,6 ml x 10 amp.strzyk.</t>
  </si>
  <si>
    <t>Clexane 40 mg/0.4ml x 10 amp.strzyk.</t>
  </si>
  <si>
    <t>Clexane 100 mg/1 ml x 10 amp.strzyk.</t>
  </si>
  <si>
    <t>Clexane 20 mg/0.2 ml x 10 amp.strzyk.</t>
  </si>
  <si>
    <t>Clexane 80 mg/0,8 ml x 10 amp.strzyk.</t>
  </si>
  <si>
    <t>Amaryl 1 mg x 30 tabl.</t>
  </si>
  <si>
    <t>Insulin Lispro 100 U/ml, 10 wstrzyk. SoloStar 3 ml</t>
  </si>
  <si>
    <t>MONONIT 10 mg x 60 tabl</t>
  </si>
  <si>
    <t>MONONIT 20 mg x  60 tabl</t>
  </si>
  <si>
    <t>MONONIT 40 mg x 30 tabl</t>
  </si>
  <si>
    <t>Mononit 60 retard x 30 tabl.</t>
  </si>
  <si>
    <t>Aldurazyme 100j/ml x 1 fiol</t>
  </si>
  <si>
    <t>Tritace 5 mg x 28 tabl.</t>
  </si>
  <si>
    <t>Tritace 2,5 mg x 28 tabl.</t>
  </si>
  <si>
    <t>Tritace 10 mg x 28 tabl.</t>
  </si>
  <si>
    <t>Renagel 800mg x180 tabl.</t>
  </si>
  <si>
    <t>Depakine Chrono 300 mg x 30 tabl.</t>
  </si>
  <si>
    <t>Depakine Chronosphere 100 x 30 sasz.</t>
  </si>
  <si>
    <t>Depakine Chronosphere 500 x 30 sasz.</t>
  </si>
  <si>
    <t>Depakine Chronosphere 750 x 30 sasz.</t>
  </si>
  <si>
    <t>Sanofi-Aventis Sp. z o.o.</t>
  </si>
  <si>
    <t>Sanofi Clir SNC</t>
  </si>
  <si>
    <t>Tranxene 20 mg x 5 fiol..</t>
  </si>
  <si>
    <t>Clexane 300 mg/3ml(100mg/ml) x 1 fiol.</t>
  </si>
  <si>
    <t>Sanofi-Aventis Deutschland</t>
  </si>
  <si>
    <t>INSUMAN BASAL SOLOSTAR 300IU/3ML,PL x 5 wstrzyk.</t>
  </si>
  <si>
    <t>INSUMAN COMB 25 SOLOSTAR x 5 wstrzyk.</t>
  </si>
  <si>
    <t>INSUMAN RAPID SOLOSTAR, 300IU/3ML x 5 wstrzyk.</t>
  </si>
  <si>
    <t>Lantus 100 jm/ml x 3ml SoloStar x 5 wstrzyk.</t>
  </si>
  <si>
    <t xml:space="preserve">TOUJEO 300 j.m/ml x 10 wstrzyk.. a 1.5 ml </t>
  </si>
  <si>
    <t>Apidra Solostar 100 jm/ml x 5 wstrzyk. A  3 ml</t>
  </si>
  <si>
    <t>Sanofi-Aventis Sp.z o.o.</t>
  </si>
  <si>
    <t>Genzyme Europe BV</t>
  </si>
  <si>
    <t>AUBAGIO 14MG x 28  tabl.powlekane</t>
  </si>
  <si>
    <t>DEPAKINE 400 mg / 4 ml x 1 fiol. +  1 amp rozp.</t>
  </si>
  <si>
    <t>Depakine Chrono 500 mg x 30 tabl.</t>
  </si>
  <si>
    <t>Depakine Chronosphere 1000 x 30 sasz.</t>
  </si>
  <si>
    <t>NEUCA</t>
  </si>
  <si>
    <t>5904741027416</t>
  </si>
  <si>
    <t>KWAS OCTOWY 3% 100ML</t>
  </si>
  <si>
    <t>TUSSICOM 200 5G * 20 SASZ.</t>
  </si>
  <si>
    <t>TUSSICOM 600 5G * 20 SASZ</t>
  </si>
  <si>
    <t>NIPAS WKL.DOZEBODOLOWE * 50 SZT. /GALENA</t>
  </si>
  <si>
    <t>5909991066147</t>
  </si>
  <si>
    <t>ANACARD MEDICA PROTECT 75MG*60 TABL.DOJ.</t>
  </si>
  <si>
    <t>ACICLOVIR INJ.250MG * 5 FIOL. LZ   /JELF</t>
  </si>
  <si>
    <t>HASCOVIR 800MG*30 TABL.</t>
  </si>
  <si>
    <t>HERPEX 5% KREM 2G</t>
  </si>
  <si>
    <t>VIRU-POS MASC DO OCZU 30MG/G 4,5G</t>
  </si>
  <si>
    <t>HASCOVIR (PRO) KREM 5 G           /HASCO</t>
  </si>
  <si>
    <t>ZENTEL 400MG * 1 TABL</t>
  </si>
  <si>
    <t>5909990675302</t>
  </si>
  <si>
    <t>ALENDRONIC ACID GENOPTIM 70MG * 4 TABL</t>
  </si>
  <si>
    <t>SYNOPTIS GENOPTIM</t>
  </si>
  <si>
    <t>ALANTAN MASC 30G</t>
  </si>
  <si>
    <t>ALANTAN PLUS MASC 30G</t>
  </si>
  <si>
    <t>ALANTAN PLUS KREM 35G</t>
  </si>
  <si>
    <t>5908235496252</t>
  </si>
  <si>
    <t>ALANTAN ZASYPKA 100 G               UNIA</t>
  </si>
  <si>
    <t>ALAX * 20 TABL.DRAZ.</t>
  </si>
  <si>
    <t>BOLDALOIN *30 TABL.            H.WROCLAW</t>
  </si>
  <si>
    <t>ALPROX 0,25MG * 30 TABL ****</t>
  </si>
  <si>
    <t>ALPROX 0,5MG * 30 TABL ****    NOWY EAN</t>
  </si>
  <si>
    <t>PROSTIN VR 0,5MG/1ML * 5 AMP.         LZ</t>
  </si>
  <si>
    <t>PFIZER</t>
  </si>
  <si>
    <t>BOEHRINGER</t>
  </si>
  <si>
    <t>ALTAZIAJA ZEL 10MG/G 75G</t>
  </si>
  <si>
    <t>ALTACET * 6 TABL.</t>
  </si>
  <si>
    <t>GELATUM ALUMINII PHOSPH.4,5% 250ML</t>
  </si>
  <si>
    <t>AMBROKSOL HASCO JUNIOR 15MG/5ML 150ML</t>
  </si>
  <si>
    <t>DEFLEGMIN 75MG*10 KAPS.O PRZED.UWAL.</t>
  </si>
  <si>
    <t>SERVIER</t>
  </si>
  <si>
    <t>DIRONORM 10MG+5MG*30 TABL.</t>
  </si>
  <si>
    <t>DIRONORM 20MG+ 5MG * 30 TABL.</t>
  </si>
  <si>
    <t>MASC ICHTIOLOWA 20G               /HASCO</t>
  </si>
  <si>
    <t>TAROMENTIN  600MG * 1 FIOL.</t>
  </si>
  <si>
    <t>TAROMENTIN 1200MG * 1 FIOL.</t>
  </si>
  <si>
    <t>GAMMA ANTY D 150 MCG * 1 AMP.</t>
  </si>
  <si>
    <t>GAMMA ANTY D 50 MCG * 1 AMP.</t>
  </si>
  <si>
    <t>5909990861040</t>
  </si>
  <si>
    <t>ELIQUIS 2,5MG*20 TABL.POWL.</t>
  </si>
  <si>
    <t>5906414001068</t>
  </si>
  <si>
    <t>APRA 10MG*28 TABL.</t>
  </si>
  <si>
    <t>ARCALEN MASC 30G               /H.POZNAN</t>
  </si>
  <si>
    <t>TEVA PHARMACEUTICALS</t>
  </si>
  <si>
    <t>JUVIT C - VIT C KROP. 40ML       /HASCO</t>
  </si>
  <si>
    <t>VIT.C 0,2 200MG * 50 TABL.POWL.    /TEVA</t>
  </si>
  <si>
    <t>5907553013073</t>
  </si>
  <si>
    <t>CALCIUM APTEO W FOLII*12 Z WIT.C POMARA.</t>
  </si>
  <si>
    <t>SYNOPTIS APTEO</t>
  </si>
  <si>
    <t>5907553014032</t>
  </si>
  <si>
    <t>CALCIUM APTEO 300MG*20 Z KWER.SM.POMAR</t>
  </si>
  <si>
    <t>CERUTIN * 125 TABL.POWL.</t>
  </si>
  <si>
    <t>ATENOLOL  25MG * 60 TABL. /SANOFI BIOCOM</t>
  </si>
  <si>
    <t>ATENOLOL  50MG * 30 TABL. /SANOFI BIOCOM</t>
  </si>
  <si>
    <t>5909991283438</t>
  </si>
  <si>
    <t>ATOSIBAN SUN 6,75MG/0,9ML*1 FIOL.</t>
  </si>
  <si>
    <t>BELLAPAN * 20 TABL.</t>
  </si>
  <si>
    <t>ALTABACTIN MASC 20G</t>
  </si>
  <si>
    <t>BALSOLAN MASC P/ODLEZ. 30G      /GEMI</t>
  </si>
  <si>
    <t>GEMI</t>
  </si>
  <si>
    <t>HEMOROL * 12 CZOP.</t>
  </si>
  <si>
    <t>SEPTOLUX AEROZOL 1,5MG/ML 30ML NE</t>
  </si>
  <si>
    <t>PENICILLIN.CRYST.5.000.000 J INJ.*1 FIOL</t>
  </si>
  <si>
    <t>PENICILLIN.CRYST.TZF 1.000.000J INJ.*1</t>
  </si>
  <si>
    <t>ONE MYLAN</t>
  </si>
  <si>
    <t>BETANIL FORTE 24MG*60 TABL.</t>
  </si>
  <si>
    <t>BELOGENT MASC 0,5MG+1MG/G 15G</t>
  </si>
  <si>
    <t>MAGNAPHARM</t>
  </si>
  <si>
    <t>5909991304195</t>
  </si>
  <si>
    <t>BETAXOMYL 20MG * 28 TABL.POWL.</t>
  </si>
  <si>
    <t>MULTILAC * 10  KAPS</t>
  </si>
  <si>
    <t>CLATRA 20MG * 30 TABL.</t>
  </si>
  <si>
    <t>BISACODYL 10MG * 5 CZOP.</t>
  </si>
  <si>
    <t>5909991357887</t>
  </si>
  <si>
    <t>BISOPROLOL GENOPTIM  2,5MG*30 TABL.POWL</t>
  </si>
  <si>
    <t>5909991358044</t>
  </si>
  <si>
    <t>BISOPROLOL GENOPTIM 10MG*30 TABL.POWL.</t>
  </si>
  <si>
    <t>KWAS BORNY 3% BORASOL PLYN  200G /PROLAB</t>
  </si>
  <si>
    <t>KWAS BORNY 3% BORASOL PLYN  500G /PROLAB</t>
  </si>
  <si>
    <t>MASC BORNA 10% 20G                  AFLO</t>
  </si>
  <si>
    <t>5909990729227</t>
  </si>
  <si>
    <t>DYSPORT INJ. 500J.M.* 1 FIOL.</t>
  </si>
  <si>
    <t>BEAUFOUR IPSEN</t>
  </si>
  <si>
    <t>SEDAM 3MG * 30 TABL.         ****</t>
  </si>
  <si>
    <t>SEDAM 6MG * 30 TABL.            ****</t>
  </si>
  <si>
    <t>YELLOX KROP.D/O 0,9MG/ML 5ML</t>
  </si>
  <si>
    <t>FLEGAMINA CLASSIC 8MG * 40 TABL.</t>
  </si>
  <si>
    <t>FLEGAMINA BABY KROPLE 2MG/ML 30ML</t>
  </si>
  <si>
    <t>5909990042876</t>
  </si>
  <si>
    <t>FLEGAMINA CLASSIC JUNIOR 200ML SM.TRUS.</t>
  </si>
  <si>
    <t>5909990337323</t>
  </si>
  <si>
    <t>BUDESONIDE (NEPLIT) EASYHAL.200MCG/D*200</t>
  </si>
  <si>
    <t>ABHARM</t>
  </si>
  <si>
    <t>BUDIXON NEB 0,25MG/ML*20 POJ.2ML</t>
  </si>
  <si>
    <t>PULMICORT TURBUHALER 200MCG* 100 DAWEK</t>
  </si>
  <si>
    <t>ASTRA</t>
  </si>
  <si>
    <t>BUDIXON NEB 0,5MG/ML*20 POJ.2ML</t>
  </si>
  <si>
    <t>5909990131716</t>
  </si>
  <si>
    <t>MARCAINA SPINAL HEAVY 0,5% 4ML*5 FIOL.LZ</t>
  </si>
  <si>
    <t>ASPEN PHARMA</t>
  </si>
  <si>
    <t>STADA</t>
  </si>
  <si>
    <t>SINECOD SYROP 100ML</t>
  </si>
  <si>
    <t>SINECOD KROP. 5MG/1ML 20ML     NOVARTIS</t>
  </si>
  <si>
    <t>PANADOL EXTRA * 24 TABL.</t>
  </si>
  <si>
    <t>CALCITONIN INJ.100J.M./1ML*5 AMP.</t>
  </si>
  <si>
    <t>CALCIFOS 500MG * 150 TABL.POWL</t>
  </si>
  <si>
    <t>5702071361091</t>
  </si>
  <si>
    <t>UNIKALK BASIC 1000*120 TABL.</t>
  </si>
  <si>
    <t>ORKLA CARE</t>
  </si>
  <si>
    <t>CALPEROS 1000MG * 100 KAPS.TWARD.</t>
  </si>
  <si>
    <t>CALPEROS  500MG * 200 KAPS.TWARD.</t>
  </si>
  <si>
    <t>CALCIUM DOBESIL.HASCO 250MG*30 TABL.</t>
  </si>
  <si>
    <t>5909990317417</t>
  </si>
  <si>
    <t>CALCIUM SYR.150G POMARANCZA SZKLO</t>
  </si>
  <si>
    <t>5909990021703</t>
  </si>
  <si>
    <t>REC.SPIRYTUS KAMFOROWY   800G MICROFARM</t>
  </si>
  <si>
    <t>CAPTOPRIL  25MG*30 TABL.BLIST./POLFARMEX</t>
  </si>
  <si>
    <t>CAPTOPRIL  12,5MG*30 TABL. POLFARMEX</t>
  </si>
  <si>
    <t>GEROT</t>
  </si>
  <si>
    <t>5909990020416</t>
  </si>
  <si>
    <t>SINEMET CR 250MG(50/200) *100 TABL. /MSD</t>
  </si>
  <si>
    <t>5909991291846</t>
  </si>
  <si>
    <t>CARVEDILOL GENOPTIM 25MG 30 TABL.POWL.</t>
  </si>
  <si>
    <t>5909991291778</t>
  </si>
  <si>
    <t>CARVEDILOL GENOPTIM 12,5MG 30 TABL.POWL.</t>
  </si>
  <si>
    <t>5909991291730</t>
  </si>
  <si>
    <t>CARVEDILOL GENOPTIM  6,25MG 30 TABL.POWL</t>
  </si>
  <si>
    <t>5909990749911</t>
  </si>
  <si>
    <t>TARTRIAKSON INJ. 1G * 1 FIOL.</t>
  </si>
  <si>
    <t>5909990442911</t>
  </si>
  <si>
    <t>TARSIME  750MG * 1 FIOL.</t>
  </si>
  <si>
    <t>5909990442812</t>
  </si>
  <si>
    <t>TARSIME 1,5G * 1 FIOL.</t>
  </si>
  <si>
    <t>5909991353469</t>
  </si>
  <si>
    <t>CEFUROXIME GENOPTIM 250MG*10 TABL.POWL.</t>
  </si>
  <si>
    <t>5909991353483</t>
  </si>
  <si>
    <t>CEFUROXIME GENOPTIM 500MG*10 TABL.POWL.</t>
  </si>
  <si>
    <t>AMERTIL 10MG * 30 TABL.POWL.</t>
  </si>
  <si>
    <t>5909990673056</t>
  </si>
  <si>
    <t>SPIRYTUS SKAZ.HIBITANEM 0,5%  1L   AMARA</t>
  </si>
  <si>
    <t>FENACTIL KROPLE 40MG/G 10G</t>
  </si>
  <si>
    <t>CHLORPROTHIXEN 15MG * 50 TABL.POWL.</t>
  </si>
  <si>
    <t>CHLORCHINALDIN VP*40 TABL.D/SSANIA</t>
  </si>
  <si>
    <t>GYNALGIN * 10 TABL. DOPOCH.</t>
  </si>
  <si>
    <t>HYGROTON 50MG * 20 TABL.</t>
  </si>
  <si>
    <t>DEVIKAP(VIT.D3) KROP. * 10ML</t>
  </si>
  <si>
    <t>5907553015466</t>
  </si>
  <si>
    <t>HEPAORNITYNA Z CHOLINA APTEO*40 TABL.</t>
  </si>
  <si>
    <t>ALVESCO  160MCG *  60 DAWEK</t>
  </si>
  <si>
    <t>IMIPENEM+CYLASTATYNA RANBAXY*1 FIOL.30ML</t>
  </si>
  <si>
    <t>CILAN 0,5 MG * 30 TABL.POWL.</t>
  </si>
  <si>
    <t>5909991106041</t>
  </si>
  <si>
    <t>CILOZEK 100MG * 60 TABL</t>
  </si>
  <si>
    <t>CINACALCET ACCORD 30MG*28 TABL.POWL</t>
  </si>
  <si>
    <t>ACCORD</t>
  </si>
  <si>
    <t>CINACALCET ACCORD 60MG*28 TABL.POWL.</t>
  </si>
  <si>
    <t>CINACALCET ACCORD 90MG*28 TABL.POWL.</t>
  </si>
  <si>
    <t>CINNARIZINUM 25MG*50TABL.HASCO</t>
  </si>
  <si>
    <t>CETRAXAL 2MG/ML KROP. D/USZU*15 AMP.</t>
  </si>
  <si>
    <t>TACTICA</t>
  </si>
  <si>
    <t>5909990308514</t>
  </si>
  <si>
    <t>CIPRONEX 250MG * 10 TABL.POWL</t>
  </si>
  <si>
    <t>5909990412815</t>
  </si>
  <si>
    <t>NIMBEX INJ. 5MG/2,5ML * 5AMP.</t>
  </si>
  <si>
    <t>5909990412822</t>
  </si>
  <si>
    <t>NIMBEX 10 MG/ 5 ML * 5 AMP.</t>
  </si>
  <si>
    <t>PROAXON 1000MG/10ML*10 SASZ.10ML</t>
  </si>
  <si>
    <t>TACLAR 500MG * 1 FIOL. 20ML</t>
  </si>
  <si>
    <t>TACLAR 500MG * 14 TABL.POWL./POLFA TARCH</t>
  </si>
  <si>
    <t>5909991107437</t>
  </si>
  <si>
    <t>CLEMASTINUM 1MG * 30 TABL.         HASCO</t>
  </si>
  <si>
    <t>5909990955510</t>
  </si>
  <si>
    <t>CLEMASTINUM AFLOFARM SIR.0,5MG/5ML 100ML</t>
  </si>
  <si>
    <t>DALACIN C 150MG * 16 KAPS.</t>
  </si>
  <si>
    <t>LORINDEN C MASC 15G               /JELFA</t>
  </si>
  <si>
    <t>NOVATE MASC  30G</t>
  </si>
  <si>
    <t>IPOREL 0,075MG * 50 TABL</t>
  </si>
  <si>
    <t>5909990762194</t>
  </si>
  <si>
    <t>CLOPIDOGREL GENOPTIM 75MG*28 TABL.POWL</t>
  </si>
  <si>
    <t>CLOTRIMAZOLUM KREM 1% 20G         HASCO</t>
  </si>
  <si>
    <t>5909991280246</t>
  </si>
  <si>
    <t>REC.CODEINUM PHOSPH. 10G &amp;&amp;&amp;&amp; GALFARM</t>
  </si>
  <si>
    <t>THIOCODIN * 10 TABL.####</t>
  </si>
  <si>
    <t>COLCHICAN 0,5MG*20 TABL.POWL.</t>
  </si>
  <si>
    <t>JUVIT BABY D3 KROPLE 10ML+POMPKA DOZ.</t>
  </si>
  <si>
    <t>VIGANTOLETTEN  500  0,0125MG * 30 TABL.</t>
  </si>
  <si>
    <t>PROCTER &amp; GAMBLE HEALTH</t>
  </si>
  <si>
    <t>D-VITUM  400J.M.*36 TWIST OFF</t>
  </si>
  <si>
    <t>OLEOFARM</t>
  </si>
  <si>
    <t>CROTAMITON FARMAPOL PLYN 100G</t>
  </si>
  <si>
    <t>CROTAMITON FARMAPOL MASC 40G</t>
  </si>
  <si>
    <t>NEUROVIT 100MG+200MG+0,20MG*100</t>
  </si>
  <si>
    <t>PRADAXA 110MG *180 KAPS (ZEST.3*60 KAPS)</t>
  </si>
  <si>
    <t>PRADAXA 150MG*180 KAPS.(ZEST.3*60 KAPS)</t>
  </si>
  <si>
    <t>MINIRIN MELT LIOF.DOUS.  60MCG * 30 TABL</t>
  </si>
  <si>
    <t>DEXAMYTREX KROP. D/OCZU 5ML       MANN</t>
  </si>
  <si>
    <t>DEXAK 50MG/2ML * 5 AMP.</t>
  </si>
  <si>
    <t>DEXAK 25MG * 30 TABL.POWL.</t>
  </si>
  <si>
    <t>DEXAK SL 25MG*20 SASZ.</t>
  </si>
  <si>
    <t>5909990904549</t>
  </si>
  <si>
    <t>DEXDOR 100MCG/ML  2ML*25 AMP.</t>
  </si>
  <si>
    <t>5907553014674</t>
  </si>
  <si>
    <t>PANTHENOL APTEO  PIANKA 150ML</t>
  </si>
  <si>
    <t>5909990504848</t>
  </si>
  <si>
    <t>CORNEREGEL ZEL D/OCZU 10G     IR/DELF/GR</t>
  </si>
  <si>
    <t>NEORELIUM 5MG * 20 TABL.POWL.****</t>
  </si>
  <si>
    <t>5909991323189</t>
  </si>
  <si>
    <t>DIAZEPAM GENOPTIM 2MG*20 TABL.****</t>
  </si>
  <si>
    <t>NEORELIUM ROZTW.5MG/ML*50 AMP.2ML****</t>
  </si>
  <si>
    <t>DICLOBERL 100MG * 10 CZOP.</t>
  </si>
  <si>
    <t>5909990716623</t>
  </si>
  <si>
    <t>DICLAC  50MG * 50 TABL.POWL</t>
  </si>
  <si>
    <t>DICLOBERL RETARD 100MG * 20 KAPS.</t>
  </si>
  <si>
    <t>FASTUM (KETOPROFENUM) ZEL 25MG/1G 100G</t>
  </si>
  <si>
    <t>LABORATOIRES THEA</t>
  </si>
  <si>
    <t>DICLOBERL 75MG/3ML*5 AMP.</t>
  </si>
  <si>
    <t>ARTHROTEC 50 MG * 20 TABL.</t>
  </si>
  <si>
    <t>ARTHROTEC FORTE 75MG * 20 TABL.</t>
  </si>
  <si>
    <t>DIGOXIN 0,1MG * 30 TABL. A         /TEVA</t>
  </si>
  <si>
    <t>OXYCARDIL 120MG * 30 TABL</t>
  </si>
  <si>
    <t>FENISTIL KROPLE 0,1% 20ML</t>
  </si>
  <si>
    <t>PREPIDIL GEL 0,5MG/3G        LZ  /UPJOHN</t>
  </si>
  <si>
    <t>PHLEBODIA 600MG * 30 TABL.POWL.</t>
  </si>
  <si>
    <t>DIH 500MG*60 TABL.POWL.</t>
  </si>
  <si>
    <t>DOBUTAMINE TZF 250MG* 1 FIOL.</t>
  </si>
  <si>
    <t>COGITON 10MG * 28 TABL.POWL.</t>
  </si>
  <si>
    <t>COGITON   5MG * 28 TABL.POWL.</t>
  </si>
  <si>
    <t>ROZACOM KR.D/OCZU(20MG+5MG/ML) 5 ML</t>
  </si>
  <si>
    <t>5909991288945</t>
  </si>
  <si>
    <t>DOXAZOSIN GENOPTIM 4MG*30 TABL.</t>
  </si>
  <si>
    <t>5909991288815</t>
  </si>
  <si>
    <t>DOXAZOSIN GENOPTIM 2MG*30 TABL.</t>
  </si>
  <si>
    <t>DOXEPIN 25MG * 30 KAPS.(3*10)</t>
  </si>
  <si>
    <t>DOXEPIN 10MG * 30 KAPS</t>
  </si>
  <si>
    <t>DOXYCYCLINUM 100MG/5ML*10 AMP.LZ /POLFA</t>
  </si>
  <si>
    <t>5909990437719</t>
  </si>
  <si>
    <t>NO-SPA  40MG * 20 TABL</t>
  </si>
  <si>
    <t>SPASTYNA MAX 80MG*20 TABL.</t>
  </si>
  <si>
    <t>NO-SPA INJ.0,04G/2ML * 5 AMP.    /SANOFI</t>
  </si>
  <si>
    <t>DEPRATAL 30MG*28 TABL.DOJELIT.</t>
  </si>
  <si>
    <t>5909991138516</t>
  </si>
  <si>
    <t>JARDIANCE 10MG*30 TABL.POWL.</t>
  </si>
  <si>
    <t>BENALAPRIL 10MG * 30 TABL.  /BERLIN-CHEM</t>
  </si>
  <si>
    <t>BENALAPRIL 20MG * 30 TABL.  /BERLIN-CHEM</t>
  </si>
  <si>
    <t>BENALAPRIL   5MG * 30 TABL.</t>
  </si>
  <si>
    <t>5906395161058</t>
  </si>
  <si>
    <t>NEOPARIN  60MG/0,6ML*10 AMP.STRZ.</t>
  </si>
  <si>
    <t>TECHDOW PHARMA</t>
  </si>
  <si>
    <t>5906395161034</t>
  </si>
  <si>
    <t>NEOPARIN  40MG/0,4ML*10 AMP.STRZ.</t>
  </si>
  <si>
    <t>5906395161096</t>
  </si>
  <si>
    <t>NEOPARIN 100MG/1ML * 10 AMP.STRZ.</t>
  </si>
  <si>
    <t>5906395161010</t>
  </si>
  <si>
    <t>NEOPARIN  20MG/0,2ML*10 AMP.STRZ.</t>
  </si>
  <si>
    <t>5906395161072</t>
  </si>
  <si>
    <t>NEOPARIN  80MG/0,8ML*10 AMP.STRZ.</t>
  </si>
  <si>
    <t>EFRINOL 2% 10ML KROPLE D/NOSA</t>
  </si>
  <si>
    <t>EFRINOL 1% 10ML (KROP. D/NOSA)</t>
  </si>
  <si>
    <t>NONPRES 25MG * 30 TABL.POWL.</t>
  </si>
  <si>
    <t>NOVOSEVEN 2MG (100 KJM)*1 FIOL+1 AMP.ST</t>
  </si>
  <si>
    <t>NOVO NORDISK</t>
  </si>
  <si>
    <t>ERDOMED PR.D/S.ZAW.DO.35MG/ML 100ML(50G)</t>
  </si>
  <si>
    <t>ANGELINI PHARMA POLSKA</t>
  </si>
  <si>
    <t>NOVARTIS</t>
  </si>
  <si>
    <t>DAVERCIN ROZTW. 2,5% 30ML  /POLFA TARCH</t>
  </si>
  <si>
    <t>5909991360160</t>
  </si>
  <si>
    <t>ESCITALOPRAM GENOPTIM 10MG*28 TABL.POWL.</t>
  </si>
  <si>
    <t>DEPRALIN ODT   5MG*28 TABL.ULEG.ROZP.</t>
  </si>
  <si>
    <t>VENESCIN * 30 DRAZ.           /H.WROCLAW</t>
  </si>
  <si>
    <t>TEXIBAX 20 MG * 28 TABL.DOJEL. NE</t>
  </si>
  <si>
    <t>ESTROFEM 2MG * 28 TABL.        /NOVO NOR</t>
  </si>
  <si>
    <t>CYCLONAMINE 250MG * 30 TABL.     /GALENA</t>
  </si>
  <si>
    <t>CYCLONAMINE INJ.12,5% 2ML* 5 AMP./PPH</t>
  </si>
  <si>
    <t>RIVANOL 0,1% ROZTW. 250G          PROLAB</t>
  </si>
  <si>
    <t>5909990052417</t>
  </si>
  <si>
    <t>RIVANOL  0,1G * 5 TABL.             /ICN</t>
  </si>
  <si>
    <t>5907354070862</t>
  </si>
  <si>
    <t>REC.ETHANOLUM 96% 1000ML       MICROFARM</t>
  </si>
  <si>
    <t>BEROTEC N 100MCG/DAW.  200 DAWEK/10ML</t>
  </si>
  <si>
    <t>SPASMALGON INJ.5ML * 10 AMP</t>
  </si>
  <si>
    <t>FERRUM LEK SYR. 50MG/5ML 100ML     /LEK</t>
  </si>
  <si>
    <t>ASCOFER * 50 TABL.               /ESPEFA</t>
  </si>
  <si>
    <t>5909990711949</t>
  </si>
  <si>
    <t>ADASTER 5MG*30 TABL.POWL.</t>
  </si>
  <si>
    <t>5909991262679</t>
  </si>
  <si>
    <t>FLUCONAZOLE GENOPTIM 100MG*28 KAPS.TWAR</t>
  </si>
  <si>
    <t>FLUCONAZOLE 5MG/ML 150ML</t>
  </si>
  <si>
    <t>CORTINEFF MASC OFTALM.0,1% 3G</t>
  </si>
  <si>
    <t>FLUMAZENIL PHARMASELECT 0,1MG/ML*5 A.5M</t>
  </si>
  <si>
    <t>LORINDEN A MASC 15G               /JELFA</t>
  </si>
  <si>
    <t>FLUCINAR MASC 0,025% 15G</t>
  </si>
  <si>
    <t>FLUOKSETYNA EGIS  10MG*28 KAPS.</t>
  </si>
  <si>
    <t>CUTIVATE MASC 15G           /GLAXO WELL.</t>
  </si>
  <si>
    <t>CUTIVATE KREM 15G           /GLAXO WELL.</t>
  </si>
  <si>
    <t>FLIXOTIDE AER. 125MCG  60 DAWEK</t>
  </si>
  <si>
    <t>FLIXOTIDE DYSK 500MCG*60 DAWEK</t>
  </si>
  <si>
    <t>5909990785889</t>
  </si>
  <si>
    <t>FLUTIXON 250MCG/DAWKE*  60 KAPS.</t>
  </si>
  <si>
    <t>ACIDUM FOLICUM 15MG * 30 TABL.   HASCO</t>
  </si>
  <si>
    <t>ACIDUM FOLICUM  5MG * 30 TABL.    HASCO</t>
  </si>
  <si>
    <t>5907553013394</t>
  </si>
  <si>
    <t>KWAS FOLIOWY 0,4MG * 30 TABL.      APTEO</t>
  </si>
  <si>
    <t>FORMALDEHYD 10% STABILIZOWANY 5KG NE</t>
  </si>
  <si>
    <t>OXIS TURBUHALER 9 MCG/DAWKA* 60DAWE</t>
  </si>
  <si>
    <t>OXIS TURBOHALER 4,5MCG/DAWKA* 60 DAWEK</t>
  </si>
  <si>
    <t>5909990135028</t>
  </si>
  <si>
    <t>FUROSEMIDUM POLPHARMA 40MG*30 TABL.</t>
  </si>
  <si>
    <t>GABAPENTIN TEVA 300 MG * 100 KAPS.TWARDE</t>
  </si>
  <si>
    <t>NIVALIN INJ.2,5MG/1ML * 10AMP.</t>
  </si>
  <si>
    <t>TASECTAN*20 SASZ.D/DZIECI</t>
  </si>
  <si>
    <t>5909991267155</t>
  </si>
  <si>
    <t>CLAZICON 30MG*60 TABL.O ZMOD.UWAL.</t>
  </si>
  <si>
    <t>5909991075798</t>
  </si>
  <si>
    <t>GLIMEPIRIDE GENOPTIM 3MG*30 TABL.</t>
  </si>
  <si>
    <t>5909991075996</t>
  </si>
  <si>
    <t>GLIMEPIRIDE GENOPTIM 4MG*30 TABL</t>
  </si>
  <si>
    <t>5909991075590</t>
  </si>
  <si>
    <t>GLIMEPIRIDE GENOPTIM 2MG*30 TABL</t>
  </si>
  <si>
    <t>GLUCAGEN HYPOKIT 1MG*1 FIOL.+ROZP.</t>
  </si>
  <si>
    <t>MERUS LABS</t>
  </si>
  <si>
    <t>HALOPERIDOL UNIA KROPLE 2MG/ML 100ML</t>
  </si>
  <si>
    <t>LIOTON 1000J.M/1G  ZEL  30G</t>
  </si>
  <si>
    <t>LIOTON 1000J.M/1G  ZEL 100G</t>
  </si>
  <si>
    <t>HEPARINUM 25000J.M./5ML *10AMP./POLFA WA</t>
  </si>
  <si>
    <t>ESCEVEN ZEL 1% 30 G</t>
  </si>
  <si>
    <t>SZCZEP.EUVAX B 20MCG/1ML  1 FIOL.</t>
  </si>
  <si>
    <t>AVENTIS PASTEUR</t>
  </si>
  <si>
    <t>HYDROCHLOROTHIAZIDE ORION 12,5MG*30 TABL</t>
  </si>
  <si>
    <t>HYDROCHLOROTHIAZIDE ORION 25MG*30 TABL</t>
  </si>
  <si>
    <t>MAXICORTAN KREM 10MG/G  15G</t>
  </si>
  <si>
    <t>HYDROCORTISONUM 20MG*20 TABL.BLIST JELFA</t>
  </si>
  <si>
    <t>LATICORT KREM 0,1% 15G</t>
  </si>
  <si>
    <t>ATECORTIN ZAWIES.  5 ML</t>
  </si>
  <si>
    <t>PIMAFUCORT MASC 15 G</t>
  </si>
  <si>
    <t>LEO PHARMACEUTICAL</t>
  </si>
  <si>
    <t>5909990906239</t>
  </si>
  <si>
    <t>WODA UTLENIONA 3% 100G             APTEO</t>
  </si>
  <si>
    <t>HYDROXYZINUM POLFARMEX 10MG*30 TABL.</t>
  </si>
  <si>
    <t>5909991230517</t>
  </si>
  <si>
    <t>HYDROXYZINUM POLFARMEX SYR 2MG/ML 200ML</t>
  </si>
  <si>
    <t>HYDROXYZINUM POLFARMEX 25MG*30 TABL.</t>
  </si>
  <si>
    <t>BUSCOLYSIN INJ.20MG/1ML*10 AMP./PHARMACH</t>
  </si>
  <si>
    <t>SCOPOLAN 10MG/G *6 CZOP.</t>
  </si>
  <si>
    <t>SCOPOLAN 10MG/G*30 TABL.DRAZ.</t>
  </si>
  <si>
    <t>OSAGRAND ROZTW.D/WSTRZYK.3MG/3ML*1 AMP</t>
  </si>
  <si>
    <t>5907529461334</t>
  </si>
  <si>
    <t>IBUFEN D/DZIECI  ZAW. 100MG/5ML 100ML TR</t>
  </si>
  <si>
    <t>MIG D/DZIECI FORTE ZAW. 40MG/ML 100ML</t>
  </si>
  <si>
    <t>KIDOFEN DUO ZAWIESINA DOUSTNA 100ML</t>
  </si>
  <si>
    <t>5909991276621</t>
  </si>
  <si>
    <t>DIURESIN SR 1,5MG*60 TABL.POWL.</t>
  </si>
  <si>
    <t>INS.ACTRAPID PENFILL 100J/ML 3ML * 5  EU</t>
  </si>
  <si>
    <t>HUMULIN N 100JM/ML 3ML * 5 WKL.</t>
  </si>
  <si>
    <t>ELI LILLY</t>
  </si>
  <si>
    <t>HUMULIN R 100IU/ML 3ML * 5 WKL</t>
  </si>
  <si>
    <t>5909990971947</t>
  </si>
  <si>
    <t>INS.INSULATARD PENFILL 100JM/ML 3ML*10</t>
  </si>
  <si>
    <t>INS.MIXTARD 30 PENFILL 100IU/ML 3ML* 5</t>
  </si>
  <si>
    <t>INS.MIXTARD 40 PENFILL 100JM/ML 3ML* 5</t>
  </si>
  <si>
    <t>INS.MIXTARD 50 PENFILL 100JM/ML 3ML* 5</t>
  </si>
  <si>
    <t>5909990672448</t>
  </si>
  <si>
    <t>INS.INSUMAN BASAL SOLOSTAR 100JM/ML 3* 5</t>
  </si>
  <si>
    <t>HUMULIN M3 (30/70)100IU/ML 3ML * 5 WKL.</t>
  </si>
  <si>
    <t>INS.NOVOMIX 30 PENFIL 100J/ML 3ML* 10</t>
  </si>
  <si>
    <t>INS.NOVOMIX 50 PENFIL 100J/ML 3ML*10 WKL</t>
  </si>
  <si>
    <t>INS.NOVORAPID PENFIL 100J/ML 3ML*10</t>
  </si>
  <si>
    <t>INS.ABASAGLAR 100J/ML*10 WKL.3ML</t>
  </si>
  <si>
    <t>INS.HUMALOG MIX 25 100JM/1ML 3ML* 5   EU</t>
  </si>
  <si>
    <t>INS.HUMALOG MIX 50 100IU/1ML 3ML* 5   EU</t>
  </si>
  <si>
    <t>5909990653003</t>
  </si>
  <si>
    <t>REC.IODOFORMIUM 30G NE             CHEMA</t>
  </si>
  <si>
    <t>ATROVENT N AER. 20MCG/DAW.200 DAWEK</t>
  </si>
  <si>
    <t>EFFOX 50MG LONG * 30 TABL</t>
  </si>
  <si>
    <t>5909990368426</t>
  </si>
  <si>
    <t>EFFOX 20MG * 50 TABL.</t>
  </si>
  <si>
    <t>KETALAR 50MG/ML 10ML*5 FIOL.&amp;&amp;&amp;&amp;</t>
  </si>
  <si>
    <t>KETALAR 10MG/ML 20ML*5 AMP.&amp;&amp;&amp;&amp;       LZ</t>
  </si>
  <si>
    <t>5909990794607</t>
  </si>
  <si>
    <t>KETOPROFEN SF INJ.100MG/2ML*10 AMP.</t>
  </si>
  <si>
    <t>KETOPROFEN SF  50MG*20 KAPS.</t>
  </si>
  <si>
    <t>KETOTIFEN SYR. 0,2MG/ML 100ML   /HASCO</t>
  </si>
  <si>
    <t>LAKCID PROSZEK * 10 AMP.</t>
  </si>
  <si>
    <t>5909990615964</t>
  </si>
  <si>
    <t>LACIDOFIL * 60 KAPS.</t>
  </si>
  <si>
    <t>GLENMARK</t>
  </si>
  <si>
    <t>LACTULOSUM SYR. 150G         /POLFARMEX</t>
  </si>
  <si>
    <t>LAMILEPT 100MG * 30 TABL          TEVA</t>
  </si>
  <si>
    <t>5909990214174</t>
  </si>
  <si>
    <t>REC.LANOLINA   500G            MICROFARM</t>
  </si>
  <si>
    <t>5909990931873</t>
  </si>
  <si>
    <t>LATANOPROST GENOPTIM 50MCG/ML 2,5ML*1BUT</t>
  </si>
  <si>
    <t>PRIMACOR 10MG*28 TABL.POWL.</t>
  </si>
  <si>
    <t>PRIMACOR 20MG*28 TABL.POWL.</t>
  </si>
  <si>
    <t>VETIRA 100MG/ML *10 FIOLEK/5ML</t>
  </si>
  <si>
    <t>LEVOPRONT 60MG/10ML SYROP 120ML</t>
  </si>
  <si>
    <t>5909990976904</t>
  </si>
  <si>
    <t>LEVOFLOXACIN GENOPTIM 500MG*10 TABL.POWL</t>
  </si>
  <si>
    <t>5909991272401</t>
  </si>
  <si>
    <t>LEVOFLOXACIN GENOPTIM KR.5MG/ML 5ML</t>
  </si>
  <si>
    <t>SIMDAX 2,5MG/ML*1 FIOL.5ML NE</t>
  </si>
  <si>
    <t>LIGNOCAINUM H/CH ZEL 'U' 2% 30G</t>
  </si>
  <si>
    <t>LIGNOCAINUM H/CH ZEL 'A' 2% 30 G</t>
  </si>
  <si>
    <t>LINCOCIN INJ.300MG/ML * 1 FIOL. 2 ML</t>
  </si>
  <si>
    <t>LINOMAG  KREM 20% 100G</t>
  </si>
  <si>
    <t>LORAFEN 1MG * 25 TABL.DRAZ.         ****</t>
  </si>
  <si>
    <t>LORAFEN 2,5MG * 25 TABL.DRAZ.       ****</t>
  </si>
  <si>
    <t>5909991296940</t>
  </si>
  <si>
    <t>LOSARTAN GENOPTIM   50MG*28 TABL.POWL.</t>
  </si>
  <si>
    <t>LOTEMAX 0,5% KROP.D/OCZU 5ML NE</t>
  </si>
  <si>
    <t>ORGAMETRIL 5MG * 30 TABL</t>
  </si>
  <si>
    <t>FORTRANS 74G * 48 SZT.</t>
  </si>
  <si>
    <t>FORTRANS 74G *   4 SZT.</t>
  </si>
  <si>
    <t>ASMAG FORTE * 50 TABL.</t>
  </si>
  <si>
    <t>ASPAR ESPEFA (PREMIUM) 0,5G * 50 TABL.</t>
  </si>
  <si>
    <t>5909990131617</t>
  </si>
  <si>
    <t>MARCAINA+ADREN.0,5% 20ML*5 AMP.     LZ</t>
  </si>
  <si>
    <t>DHH</t>
  </si>
  <si>
    <t>5909991096366</t>
  </si>
  <si>
    <t>DUSPATALIN RET.200MG*60 KAPS.</t>
  </si>
  <si>
    <t>ASPICAM 15MG * 20 TABL.         BIOFARM</t>
  </si>
  <si>
    <t>5909991076375</t>
  </si>
  <si>
    <t>MEMANTINE ORION 10MG*28 TABL.POWL.</t>
  </si>
  <si>
    <t>PENTASA ZAW. DOODB.1G/100ML * 7 BUT.</t>
  </si>
  <si>
    <t>REC.PYRALGIN 100G ( METAMIZOL) GALFARM</t>
  </si>
  <si>
    <t>5907464420779</t>
  </si>
  <si>
    <t>METAMIZOL-SF 500MG/ML*5 AMP.5ML</t>
  </si>
  <si>
    <t>5907464420762</t>
  </si>
  <si>
    <t>METAMIZOL-SF 500MG/ML*5 AMP.2ML</t>
  </si>
  <si>
    <t>5909991271695</t>
  </si>
  <si>
    <t>SYMFORMIN XR  500MG*30 TABL.O PRZED.UW.</t>
  </si>
  <si>
    <t>METHOFILL 50MG/ML*1 AMP.STRZ.0,25ML</t>
  </si>
  <si>
    <t>5909990111619</t>
  </si>
  <si>
    <t>TREXAN  2,5MG*100 TABL.</t>
  </si>
  <si>
    <t>DEPO-MEDROL 40MG INJ * 1 FIOL</t>
  </si>
  <si>
    <t>SOLU MEDROL INJ. 500 MG/8ML*1FIOL.+ROZP.</t>
  </si>
  <si>
    <t>GENCJANA SPIR.ROZTW. 1% 20ML      /GEMI</t>
  </si>
  <si>
    <t>GENCJANA SPIR.ROZTW. 2% 20ML      /GEMI</t>
  </si>
  <si>
    <t>GENCJANA WODNY ROZTW. 1% 20G      /GEMI</t>
  </si>
  <si>
    <t>BETALOC ZOK 100MG * 28 TABL.</t>
  </si>
  <si>
    <t>BETALOC ZOK  25MG * 28 TABL.</t>
  </si>
  <si>
    <t>BETALOC ZOK  50MG * 28 TABL.</t>
  </si>
  <si>
    <t>METOCARD  50MG * 30 TABL.</t>
  </si>
  <si>
    <t>ARILIN RAPID 1000MG * 2 GLOB</t>
  </si>
  <si>
    <t>METRONIDAZOL JELFA ZEL 10MG/G 15G</t>
  </si>
  <si>
    <t>METRONIDAZOL POLPHARMA 250MG*20  TABL.</t>
  </si>
  <si>
    <t>METRONIDAZOL POLPHARMA 500MG*10  TABL.DO</t>
  </si>
  <si>
    <t>5909990018062</t>
  </si>
  <si>
    <t>MIRTOR 30MG * 30 TABL.ROZPUSZCZ.</t>
  </si>
  <si>
    <t>MIRTOR 45MG * 30 TABL.ROZPUSZCZ.</t>
  </si>
  <si>
    <t>5909990668144</t>
  </si>
  <si>
    <t>MILUKANTE  4MG*28 TABL.D/ROZGR.I ZUCIA</t>
  </si>
  <si>
    <t>DOLTARD  30MG * 20 TABL.&amp;&amp;&amp;&amp;</t>
  </si>
  <si>
    <t>DOLTARD  10MG * 20 TABL &amp;&amp;&amp;&amp;</t>
  </si>
  <si>
    <t>VIGAMOX KR.D/OCZU 5MG/ML 5ML</t>
  </si>
  <si>
    <t>5909991096120</t>
  </si>
  <si>
    <t>TACONAL MASC 20MG/G 15G</t>
  </si>
  <si>
    <t>NALPAIN 10MG/ML*10 AMP.2ML &amp;&amp;&amp;&amp;</t>
  </si>
  <si>
    <t>ORPHAN PHARMACEUTICALS</t>
  </si>
  <si>
    <t>5909990332113</t>
  </si>
  <si>
    <t>SULFARINOL KROP. D/NOSA 20ML  /GALENUS</t>
  </si>
  <si>
    <t>GALENUS WARSZAWA</t>
  </si>
  <si>
    <t>NAPROXEN HASCO ZEL 100MG/G 100G</t>
  </si>
  <si>
    <t>PIMAFUCIN 100MG * 3 GLOB.</t>
  </si>
  <si>
    <t>NEBILET 5MG * 28 TABL (2*14)</t>
  </si>
  <si>
    <t>NEOMYCINUM TZF AER. 32G (55ML)</t>
  </si>
  <si>
    <t>NEOMYCINUM MASC OFT. 0,5% 3G</t>
  </si>
  <si>
    <t>NIFUROKSAZYD GEDEON RICHTER 0,1G*24 TABL</t>
  </si>
  <si>
    <t>NIMESIL 100MG * 30 SASZ</t>
  </si>
  <si>
    <t>NITRENDYPINA EGIS 20MG * 30 TABL NE</t>
  </si>
  <si>
    <t>NITRENDYPINA EGIS 10MG * 30 TABL NE</t>
  </si>
  <si>
    <t>NYSTATYNA 500.000 J.* 16  TABL.DOJEL.</t>
  </si>
  <si>
    <t>NYSTATYNA 100.000 J.* 10 TABL.DOPOCH.</t>
  </si>
  <si>
    <t>OFLOXAMED KROPLE D/OCZU 3MG/ML 5ML</t>
  </si>
  <si>
    <t>OXYCORT MASC 3% 10G</t>
  </si>
  <si>
    <t>OXYCORT A MASC OFTALM.3G</t>
  </si>
  <si>
    <t>ZOLAFREN 10MG * 30 KAPS.</t>
  </si>
  <si>
    <t>ZOLAFREN-SWIFT   5MG*  28 TABL.ROZP.</t>
  </si>
  <si>
    <t>ZOLAFREN-SWIFT 15MG*  28 TABL.ROZP.</t>
  </si>
  <si>
    <t>ZOLAFREN  7,5MG * 30 KAPS.</t>
  </si>
  <si>
    <t>TAMIVIL 75MG*10 TABL.</t>
  </si>
  <si>
    <t>OXAZEPAM (OXAM) ESPEFA 10MG*20 TABL.****</t>
  </si>
  <si>
    <t>5909990783823</t>
  </si>
  <si>
    <t>DRIPTANE 5MG * 30 TABL</t>
  </si>
  <si>
    <t>5909991184865</t>
  </si>
  <si>
    <t>RELTEBON 20MG*60TABL.O P.UWAL. &amp;&amp;&amp;&amp;</t>
  </si>
  <si>
    <t>5909990108411</t>
  </si>
  <si>
    <t>NASIVIN 0,01%   5ML KROP.</t>
  </si>
  <si>
    <t>OXYCORT AER. 55ML (32,25G)</t>
  </si>
  <si>
    <t>OXYTOCIN GRINDEX INJ.5J.M./1ML*10 AMP.LZ</t>
  </si>
  <si>
    <t>GRINDEKS</t>
  </si>
  <si>
    <t>XEPLION  75MG*AMP.STRZYK.+2 IGLY</t>
  </si>
  <si>
    <t>JANSSEN-CILAG</t>
  </si>
  <si>
    <t>XEPLION 100MG*AMP.STRZYK.+2 IGLY</t>
  </si>
  <si>
    <t>XEPLION 150MG*AMP.STRZYK.+2 IGLY</t>
  </si>
  <si>
    <t>PANGROL 10 000*20 KAPS.</t>
  </si>
  <si>
    <t>PANGROL 25 000*20 KAPS.</t>
  </si>
  <si>
    <t>PARACETAMOL AFLO ZAW.120MG/5ML 100ML TRU</t>
  </si>
  <si>
    <t>PARACETAMOL AUROVITAS 500MG*50 TABL.</t>
  </si>
  <si>
    <t>5909990964055</t>
  </si>
  <si>
    <t>TRAMADOL+PARACETAMOL GENOPTIM*60 TABL.</t>
  </si>
  <si>
    <t>PAROXETINE AUROVITAS 20MG*30 TABL.POWL.</t>
  </si>
  <si>
    <t>AGAPURIN 100MG * 60 DRAZ.       /ZENTIVA</t>
  </si>
  <si>
    <t>AGAPURIN SR 600 MG * 20 TABL.   ZENTIVA</t>
  </si>
  <si>
    <t>LUMINALUM UNIA  15MG*10 TABL.       ****</t>
  </si>
  <si>
    <t>5909991280147</t>
  </si>
  <si>
    <t>REC.PHENOBARBITALUM NATR.10G ****    GAL</t>
  </si>
  <si>
    <t>5909990695553</t>
  </si>
  <si>
    <t>BIOTROPIL 1200MG * 60 TABL.POWL. (6*10)</t>
  </si>
  <si>
    <t>5909990695485</t>
  </si>
  <si>
    <t>BIOTROPIL  800MG * 60 TABL.POWL.NE</t>
  </si>
  <si>
    <t>PRONORAN 50 MG * 30 TABL.(2*15)</t>
  </si>
  <si>
    <t>VIDISIC ZEL D/OCZU 10 G</t>
  </si>
  <si>
    <t>5907722354020</t>
  </si>
  <si>
    <t>BALSAM SZOSTAKOWSKIEGO 100G TUBA</t>
  </si>
  <si>
    <t>ELJOT</t>
  </si>
  <si>
    <t>KALIPOZ PROLONG. 0,75G * 60 TABL.</t>
  </si>
  <si>
    <t>JODID 100MCG*100 TABL.        /MERCK</t>
  </si>
  <si>
    <t>KALIUM HYPERMANGANICUM 100MG * 30 TABL</t>
  </si>
  <si>
    <t>KALIUM HYPERMANGANICUM 5G       /HASCO</t>
  </si>
  <si>
    <t>PV JOD 10% 100MG/G ROZTWOR 1000ML</t>
  </si>
  <si>
    <t>BETADINE ROZTW. 100MG JODU/ML 10%  30ML</t>
  </si>
  <si>
    <t>MIZODIN 250MG*60 TABL.</t>
  </si>
  <si>
    <t>PROMAZINE HASCO 100MG*60 TABL.POWL.</t>
  </si>
  <si>
    <t>PROMAZINE HASCO  50MG*60 TABL.POWL.</t>
  </si>
  <si>
    <t>PROMAZINE HASCO  25MG*60 TABL.POWL.</t>
  </si>
  <si>
    <t>DIPHERGAN 10MG * 20 TABL.DRAZ.</t>
  </si>
  <si>
    <t>DIPHERGAN 25MG * 20 TABL.DRAZ.</t>
  </si>
  <si>
    <t>POLFERGAN  SYROP 150ML BUT.SZKLAN.</t>
  </si>
  <si>
    <t>POLFENON 0,15G * 60 TABL.</t>
  </si>
  <si>
    <t>5909991033590</t>
  </si>
  <si>
    <t>PROPRANOLOL ACCORD 40MG*50 TABL.</t>
  </si>
  <si>
    <t>THYROSAN 50MG * 90 TABL. NE</t>
  </si>
  <si>
    <t>SIARCZAN PROTAMINY 1%*10 AMP.5ML</t>
  </si>
  <si>
    <t>ALCAINE KROP. D/OCZU 0,5%  15ML</t>
  </si>
  <si>
    <t>VIT.B6 50MG * 50TABL.        POLFARMEX</t>
  </si>
  <si>
    <t>ACURENAL 10MG * 30 TABL.POWL.</t>
  </si>
  <si>
    <t>PULSAREN 20MG * 30 TABL.POWL.</t>
  </si>
  <si>
    <t>5909990458011</t>
  </si>
  <si>
    <t>ULTIVA 1MG * 5 FIOL.&amp;&amp;&amp;&amp;</t>
  </si>
  <si>
    <t>MASC OCHRONNA Z VIT.A 25G          HASCO</t>
  </si>
  <si>
    <t>VIT.A+E 30.000J.M./70MG * 30 KAPS./HASCO</t>
  </si>
  <si>
    <t>ORIZON 3MG*60 TABL.POWL.</t>
  </si>
  <si>
    <t>EVERTAS 4,6MG/24H*30 PLAST.</t>
  </si>
  <si>
    <t>ENTEROL 250MG*50 KAPS</t>
  </si>
  <si>
    <t>5907589874150</t>
  </si>
  <si>
    <t>LACIDOENTER * 20 KAPS</t>
  </si>
  <si>
    <t>ENTEROL 250MG * 10 SASZ.</t>
  </si>
  <si>
    <t>VENTOLIN AEROZOL 100MCG * 200 DAWEK</t>
  </si>
  <si>
    <t>5909990765560</t>
  </si>
  <si>
    <t>SPIRYTUS SALICYLOWY 2% 100G        APTEO</t>
  </si>
  <si>
    <t>SPIRYTUS SALICYLOWY 2% 800G      FARMINA</t>
  </si>
  <si>
    <t>5909990879717</t>
  </si>
  <si>
    <t>BEDICORT G MASC 15G               /JELFA</t>
  </si>
  <si>
    <t>HASCERAL MASC 50G                 /HASCO</t>
  </si>
  <si>
    <t>PULMOTEROL 50MCG/DAWKE * 60 KAPS</t>
  </si>
  <si>
    <t>SEVORANE PLYN WZIEWNY 100% 250ML</t>
  </si>
  <si>
    <t>ABBVIE</t>
  </si>
  <si>
    <t>5909991071189</t>
  </si>
  <si>
    <t>SILDENAFIL GENOPTIM 100MG*4 TABL.</t>
  </si>
  <si>
    <t>SILIMAX 70MG*30 KAPS.</t>
  </si>
  <si>
    <t>ESPUMISAN KROPLE   40MG/ML 30ML</t>
  </si>
  <si>
    <t>ESPUMISAN 40MG * 100 KAPS. (BLISTRY)</t>
  </si>
  <si>
    <t>SPIRONOL  50MG* 60 TABL.</t>
  </si>
  <si>
    <t>5909990864416</t>
  </si>
  <si>
    <t>SALAZOPYRIN EN 500MG *  50 TABL.</t>
  </si>
  <si>
    <t>5909990570386</t>
  </si>
  <si>
    <t>TAMOPTIM 0,4MG*30 KAPS.O ZMOD.UWAL.</t>
  </si>
  <si>
    <t>5909991388034</t>
  </si>
  <si>
    <t>TELMISARTAN GENOPTIM 80MG*28 TABL.</t>
  </si>
  <si>
    <t>UNDOFEN MAX SPRAY 10MG/G 30ML</t>
  </si>
  <si>
    <t>OMEGA PHARMA</t>
  </si>
  <si>
    <t>GLYPRESSIN ROZTW.D/WSTRZ.1MG*5 AMP.8,5ML</t>
  </si>
  <si>
    <t>THEOSPIREX ROZT.20MG/ML 10ML*5 AMP.</t>
  </si>
  <si>
    <t>THEOSPIREX RETARD 150MG * 50TABL.BIOFARM</t>
  </si>
  <si>
    <t>THYROZOL 20MG*50 TABL.</t>
  </si>
  <si>
    <t>THYROZOL 10MG*50 TABL.</t>
  </si>
  <si>
    <t>TORECAN INJ. 6,5MG/1ML * 5 AMP.     KRKA</t>
  </si>
  <si>
    <t>TACHOSIL 2,5CM*3CM*1 SZT.</t>
  </si>
  <si>
    <t>5909991134846</t>
  </si>
  <si>
    <t>SZCZEP.FSME IMMUN 0,5ML      P/KLESZCZOM</t>
  </si>
  <si>
    <t>HEPAREGEN 100MG *100 TABL.       /JELFA</t>
  </si>
  <si>
    <t>KROPLE MIETOWE  35G               /HASCO</t>
  </si>
  <si>
    <t>SPIRIVA * 90 KAPS.</t>
  </si>
  <si>
    <t>SPIOLTO RESPIMAT 2,5MCG+2,5MCG*1 WKL.+I</t>
  </si>
  <si>
    <t>SIRDALUD 4MG * 30 TABL.        /NOVARTIS</t>
  </si>
  <si>
    <t>5909990671489</t>
  </si>
  <si>
    <t>TORAMAT  50MG * 30 TABL.POWL.</t>
  </si>
  <si>
    <t>TRIFAS  10MG * 30 TABL.        BERLIN CH</t>
  </si>
  <si>
    <t>TRIFAS COR 5MG*30 TABL.</t>
  </si>
  <si>
    <t>TRIFAS 200MG*20 TABL.</t>
  </si>
  <si>
    <t>TRIFAS ROZTW.D/WSTRZYK.5MG/ML*5 AMP.4ML</t>
  </si>
  <si>
    <t>5909990614622</t>
  </si>
  <si>
    <t>MASC PIECIORNIKOWA ZLOZONA 20G    ZIAJA</t>
  </si>
  <si>
    <t>TRAMAL RETARD 200MG * 50 TABL.</t>
  </si>
  <si>
    <t>5909990253814</t>
  </si>
  <si>
    <t>TRAMAL  50MG/1ML * 5 AMP.</t>
  </si>
  <si>
    <t>5909991362300</t>
  </si>
  <si>
    <t>TRAMADOL AUROVITAS 50MG*20 KAPS.TWARD.</t>
  </si>
  <si>
    <t>5909990253821</t>
  </si>
  <si>
    <t>TRAMAL 100MG/2ML * 5 AMP.</t>
  </si>
  <si>
    <t>GOPTEN 2MG * 28 KAPS.</t>
  </si>
  <si>
    <t>GOPTEN 0,5MG * 28 KAPS.</t>
  </si>
  <si>
    <t>IRCOLON 100MG*100 TABL.</t>
  </si>
  <si>
    <t>5909990675012</t>
  </si>
  <si>
    <t>DEBRIDAT ZAW. 250ML</t>
  </si>
  <si>
    <t>SETAL MR 35MG * 60 TABL.</t>
  </si>
  <si>
    <t>URSOPOL 150MG * 50 KAPS.</t>
  </si>
  <si>
    <t>5909990619658</t>
  </si>
  <si>
    <t>VALPROLEK 300 MG * 30 TABL.O/P.UWAL.</t>
  </si>
  <si>
    <t>5909990619672</t>
  </si>
  <si>
    <t>VALPROLEK 500 MG * 30 TABL.O/P.UWAL..</t>
  </si>
  <si>
    <t>5909994125834</t>
  </si>
  <si>
    <t>REC.WAZELINA BIALA 1000G         /HASCO</t>
  </si>
  <si>
    <t>FAXOLET ER   37,5MG*28 KAPS.TWRAD.</t>
  </si>
  <si>
    <t>FAXOLET ER   75MG*28 KAPS.TWARD.</t>
  </si>
  <si>
    <t>5909990223305</t>
  </si>
  <si>
    <t>VICEBROL 5MG *100 TABL.         BIOFARM</t>
  </si>
  <si>
    <t>WARFIN 3 MG * 100 TABL.</t>
  </si>
  <si>
    <t>WARFIN 5 MG * 100 TABL</t>
  </si>
  <si>
    <t>5909990747511</t>
  </si>
  <si>
    <t>XYLOMETAZOLIN VP 0,05% KROP. 10ML  /ICN</t>
  </si>
  <si>
    <t>5909990168316</t>
  </si>
  <si>
    <t>XYLOMETAZOLIN VP 0,1% KROP. 10ML   /ICN</t>
  </si>
  <si>
    <t>5909994325210</t>
  </si>
  <si>
    <t>MASC CYNKOWA 20G                AFLOFARM</t>
  </si>
  <si>
    <t>5909991277710</t>
  </si>
  <si>
    <t>REC.PASTA ZINCI 1000G             FAGRON</t>
  </si>
  <si>
    <t>ZOFENIL  7,5MG*28 TABL.POWL.</t>
  </si>
  <si>
    <t>ZOFENIL 30MG*28 TABL.POWL.</t>
  </si>
  <si>
    <t>VIPHARM</t>
  </si>
  <si>
    <t>CLOPIXOL 25MG * 100 TABL.POWL.</t>
  </si>
  <si>
    <t>CLOPIXOL ACUPHASE INJ.50MG/ML*5AMP.</t>
  </si>
  <si>
    <t>EZICLEN KONC.D/SPORZ.ROZT.*2 BUT.</t>
  </si>
  <si>
    <t>ICEMIX AER. 400ML</t>
  </si>
  <si>
    <t>HANDIHALER APARAT*1 SZT.</t>
  </si>
  <si>
    <t>8698915380045</t>
  </si>
  <si>
    <t>CLINISPONGE SPECIAL 70*50*1MM*10 SZT</t>
  </si>
  <si>
    <t>MEDICUS</t>
  </si>
  <si>
    <t>BELCURA EMULSJA W AEROZOLU 125ML</t>
  </si>
  <si>
    <t>MÖLNLYCKE</t>
  </si>
  <si>
    <t>9120073781024</t>
  </si>
  <si>
    <t>GRANUDACYN ROZT.D/PL.RAN 1000ML</t>
  </si>
  <si>
    <t>UNIBEN AEROZOL 1,5MG/ML 30ML</t>
  </si>
  <si>
    <t>UROSEPT * 60 TABL.DRAZ.</t>
  </si>
  <si>
    <t>BAMBINO OLIWKA 300ML NE</t>
  </si>
  <si>
    <t>NIVEA POLSKA SA</t>
  </si>
  <si>
    <t>5901968037037</t>
  </si>
  <si>
    <t>CERUMEX KROPLE DO USZU 15ML</t>
  </si>
  <si>
    <t>AXFARM</t>
  </si>
  <si>
    <t>CYTOFIX AEROZOL 150ML</t>
  </si>
  <si>
    <t>SAMCO</t>
  </si>
  <si>
    <t>EMOFIX MASC HEMOSTATYCZNA 30G NE</t>
  </si>
  <si>
    <t>FLUORMEX PLYN 50G</t>
  </si>
  <si>
    <t>LINOMAG  KREM 20%  30G</t>
  </si>
  <si>
    <t>LINOMAG  MASC 20%  30G</t>
  </si>
  <si>
    <t>5900161005447</t>
  </si>
  <si>
    <t>ATOPERAL PLUS EMULSJA D/CIALA 400ML</t>
  </si>
  <si>
    <t>MOLICARE SKIN KREM D/RAK 200ML</t>
  </si>
  <si>
    <t>MOLICARE SKIN MYDLO W PLYNIE 500ML</t>
  </si>
  <si>
    <t>5907529110034</t>
  </si>
  <si>
    <t>MEDIDERM BABY OLEJEK DO KAPIELI 250ML</t>
  </si>
  <si>
    <t>5909990351411</t>
  </si>
  <si>
    <t>OSTEOGENON 0,83G * 40 TABL.</t>
  </si>
  <si>
    <t>PARAFINUM LIQ.100G             /AFLOFARM</t>
  </si>
  <si>
    <t>SENI CARE KR.OCHRO.D/CI.Z ARGI.200ML NE</t>
  </si>
  <si>
    <t>TZMO</t>
  </si>
  <si>
    <t>DEXAMYTREX MASC D/OCZU 3G         /MANN</t>
  </si>
  <si>
    <t>GASTROTUSS BABY SYROP 200ML NE</t>
  </si>
  <si>
    <t>MAXITROL MASC D/OCZU 3,5G</t>
  </si>
  <si>
    <t>5907553013837</t>
  </si>
  <si>
    <t>MULTI FLORA  APTEO * 10 KAPS</t>
  </si>
  <si>
    <t>SACHOL ZEL STOMATOLOGICZNY 10G</t>
  </si>
  <si>
    <t>ULTRACOD 500MG+30MG*30 TABL.####</t>
  </si>
  <si>
    <t>5907553013868</t>
  </si>
  <si>
    <t>MULTIWITAMINA APTEO * 60 TABL. POWL</t>
  </si>
  <si>
    <t>ACTIFEROL FE FORTE 30MG *60 KAPS. NE</t>
  </si>
  <si>
    <t>MOVIPREP ZESTAW (PR.D/PRZYG.ROZT.DOUS.)</t>
  </si>
  <si>
    <t>YANIMO RESPIMAT*1 WKL.4ML+1 INHALATOR</t>
  </si>
  <si>
    <t>5909991197629</t>
  </si>
  <si>
    <t>TRAVOPROST GENOPTIM 40MCG/ML 2,5ML</t>
  </si>
  <si>
    <t>5906414001075</t>
  </si>
  <si>
    <t>APRA 15MG*28 TABL.</t>
  </si>
  <si>
    <t>ZENMEM 20MG*28 TABL.ULEG.ROZP.W J.USTNEJ</t>
  </si>
  <si>
    <t>APAP D/DZIECI FORTE 40MG/ML 85ML</t>
  </si>
  <si>
    <t>DAFURAG ZAWIESINA 10MG/ML 140ML</t>
  </si>
  <si>
    <t>APROKAM PR.D/SP.ROZT.50MG*10 FIOL.+10 I</t>
  </si>
  <si>
    <t>SINUPRET*  50 DRAZ</t>
  </si>
  <si>
    <t>VELLOFENT 267MCG*30 TABL.PODJEZ.&amp;&amp;&amp;&amp;</t>
  </si>
  <si>
    <t>INSTANYL 0,1MG/DAW. 2,9ML * 20 DAWEK&amp;&amp;&amp;&amp;</t>
  </si>
  <si>
    <t>VELLOFENT 400MCG*30 TABL.PODJEZ.&amp;&amp;&amp;&amp;</t>
  </si>
  <si>
    <t>VELLOFENT 133MCG*30 TABL.PODJEZ.&amp;&amp;&amp;&amp;</t>
  </si>
  <si>
    <t>VELLOFENT 800MCG*30 TABL.PODJEZ.&amp;&amp;&amp;&amp;</t>
  </si>
  <si>
    <t>VELLOFENT 533MCG*30TABL.PODJEZ.&amp;&amp;&amp;&amp;</t>
  </si>
  <si>
    <t>VELLOFENT   67MCG*30 TABL.PODJEZ.&amp;&amp;&amp;&amp;</t>
  </si>
  <si>
    <t>INSTANYL 0,2MG/DAW. 5ML * 40 DAWEK &amp;&amp;&amp;&amp;</t>
  </si>
  <si>
    <t>MYTELASE 10MG * 50 TABL.</t>
  </si>
  <si>
    <t>TIOCOLIS 8MG*14 TABL.</t>
  </si>
  <si>
    <t>ARTIGO 20MG+40MG*60 TABL.POWL.</t>
  </si>
  <si>
    <t>INS.RYZODEG PENFILL 100J./ML*3ML 5WKL.</t>
  </si>
  <si>
    <t>5909991107857</t>
  </si>
  <si>
    <t>INS.TRESIBA FLEX TOUCH 100J./ML*5 WS.3ML</t>
  </si>
  <si>
    <t>INS.LIPROLOG 100J.M./ML 3ML*10</t>
  </si>
  <si>
    <t>RANISILVER MASC KADEFARM 50ML</t>
  </si>
  <si>
    <t>RANISILVER SPRAY KADEFARM 125ML</t>
  </si>
  <si>
    <t>ZYPADHERA INJ.210MG*1FIOL.PR.+1FIOL RO</t>
  </si>
  <si>
    <t>ZYPADHERA INJ.300MG*1FIOL.PR.+1 FIOL.RO</t>
  </si>
  <si>
    <t>ZYPADHERA INJ.405MG*1FIOL.PR.+1FIOL.RO</t>
  </si>
  <si>
    <t>5909990904563</t>
  </si>
  <si>
    <t>DEXDOR 100MCG/ML  4ML* 4 FIOL.</t>
  </si>
  <si>
    <t>SPONGOSTAN SPECIAL 7CM*5CM*1MM*1 SZT.</t>
  </si>
  <si>
    <t>XENNA EXTRA COMFORT 20MG*45 TABL.DOJEL.</t>
  </si>
  <si>
    <t>LATICORT MASC 0,1%  15G</t>
  </si>
  <si>
    <t>INS.HUMALOG 100JM/ML 3ML* 5       /LILLY</t>
  </si>
  <si>
    <t>RISPOLEPT CONSTA 25MG*1 ZESTAW</t>
  </si>
  <si>
    <t>RISPOLEPT CONSTA 37,5MG*1 ZESTAW</t>
  </si>
  <si>
    <t>RISPOLEPT CONSTA 50MG*1 ZESTAW</t>
  </si>
  <si>
    <t>ENTEROBIOTIC 250MG*10 KAPS.</t>
  </si>
  <si>
    <t>8033300190807</t>
  </si>
  <si>
    <t>DICOPEG JUNIOR 5G*14 SASZ.</t>
  </si>
  <si>
    <t>MOLICARE SKIN PIANKA OCZYSZCZAJACA 400ML</t>
  </si>
  <si>
    <t>PAMIFOS 90MG * 1 AMP.+1 ROZP.NOWY EAN</t>
  </si>
  <si>
    <t>SYMTIVER 20MG+40MG*30 TABL.</t>
  </si>
  <si>
    <t>VIGANTOLETTEN MAX 2000J.M.*  60 KAPS.</t>
  </si>
  <si>
    <t>TRAJENTA 5MG * 28 TABL</t>
  </si>
  <si>
    <t>EKTIN KROPLE DO OCZU 10ML</t>
  </si>
  <si>
    <t>PLUSCARD 100MG+40MG*60 TABL</t>
  </si>
  <si>
    <t>PRONASAL 50MCG*140 DAWEK</t>
  </si>
  <si>
    <t>CETIX 400MG*7 TABL.POWL.</t>
  </si>
  <si>
    <t>SOLDEROL 30 000J.M.*2 TABL.POWL.</t>
  </si>
  <si>
    <t>FORXIGA 10MG * 30 TABL.POWL.</t>
  </si>
  <si>
    <t>LINOMAG OLEJEK DO KAPIELI 400ML</t>
  </si>
  <si>
    <t>5909990964086</t>
  </si>
  <si>
    <t>TRAMADOL+PARACETAMOL GENOPTIM*90 TABL.</t>
  </si>
  <si>
    <t>AMBROKSOL HASCO 30MG/5ML SYROP 150ML</t>
  </si>
  <si>
    <t>5909990900459</t>
  </si>
  <si>
    <t>ATORVASTATIN GENOPTIM 80MG*30 TABL.POWL</t>
  </si>
  <si>
    <t>AZYTER KROP.D/OCZU 0,25G*6 MININIM.</t>
  </si>
  <si>
    <t>5907553013066</t>
  </si>
  <si>
    <t>CALCIUM APTEO W FOLII*12 TABL.MUS.BEZSM</t>
  </si>
  <si>
    <t>CYCLO 3 FORT 150MG*30 KAPS.TWAR.</t>
  </si>
  <si>
    <t>DEXAPOLCORT N AER. 30ML</t>
  </si>
  <si>
    <t>ELITASONE MASC 1MG/G 50G</t>
  </si>
  <si>
    <t>REC.HYDROCORTISONUM 10G    PHARMA-FAGRON</t>
  </si>
  <si>
    <t>HYLO-COMOD KROP. D/OCZU 10ML/URSAPHARM</t>
  </si>
  <si>
    <t>KARNOSIL EMOLIENT NAPRAW.KOJACE 200ML</t>
  </si>
  <si>
    <t>DEEP PHARMA</t>
  </si>
  <si>
    <t>PALEXIA RETARD 100MG*60 TABL.O PRZE.****</t>
  </si>
  <si>
    <t>SPIRYTUS KAMFOROWY HASCO 10% 90G</t>
  </si>
  <si>
    <t>5909990873029</t>
  </si>
  <si>
    <t>SYMBICORT TURBUHALER 160+4,5MCG*60 DAW.</t>
  </si>
  <si>
    <t>5909990458110</t>
  </si>
  <si>
    <t>ULTIVA 2MG * 5 FIOL.&amp;&amp;&amp;&amp;</t>
  </si>
  <si>
    <t>5909991334086</t>
  </si>
  <si>
    <t>ZAHRON 30MG*56 TABL.POWL.</t>
  </si>
  <si>
    <t>ASPARGIN 0,5G * 50 TABL        /FILOFARM</t>
  </si>
  <si>
    <t>HEPATIL * 40 TABL</t>
  </si>
  <si>
    <t>ROVAMYCINE 3 000 000 J.M.* 10 TABL.</t>
  </si>
  <si>
    <t>Perrigo dermokometyki</t>
  </si>
  <si>
    <t>1 gąbka</t>
  </si>
  <si>
    <t>TACHOSIL 3,0 X 2.5CM MATRYCA Z KLEJ.DO TKANEK - 1 SZT.</t>
  </si>
  <si>
    <t>10 fiolek</t>
  </si>
  <si>
    <t>SOLUVIT N PR.DO SP.ROZTW.DO INFUZJI - 10 FIOL.</t>
  </si>
  <si>
    <t>Cefepime Kabi 10 fiolek
1000 mg / 20 ml</t>
  </si>
  <si>
    <t>GRANUDACYN płyn 250 ml</t>
  </si>
  <si>
    <t>P.G.F. Industry Solutions GmbH</t>
  </si>
  <si>
    <t>GRANUDACYN płyn 1000 ml</t>
  </si>
  <si>
    <t>GRANUDACYN płyn 500 ml</t>
  </si>
  <si>
    <t>GRANULOX 12 ml</t>
  </si>
  <si>
    <t>Halsa Pharma GmbH</t>
  </si>
  <si>
    <t>BBRAUN (Aesculap Chifa)</t>
  </si>
  <si>
    <t>Braunovidon</t>
  </si>
  <si>
    <t>20g</t>
  </si>
  <si>
    <t>Prontosan</t>
  </si>
  <si>
    <t>350ml</t>
  </si>
  <si>
    <t>Braunol</t>
  </si>
  <si>
    <t>1L</t>
  </si>
  <si>
    <t>VIANTAN</t>
  </si>
  <si>
    <t>B.BRAUN</t>
  </si>
  <si>
    <t>1509.</t>
  </si>
  <si>
    <t>1510.</t>
  </si>
  <si>
    <t>1511.</t>
  </si>
  <si>
    <t>1512.</t>
  </si>
  <si>
    <t>1513.</t>
  </si>
  <si>
    <t>Lp. poz. lekowych</t>
  </si>
  <si>
    <t>Metamizolum natricum</t>
  </si>
  <si>
    <t xml:space="preserve">Pyralgin </t>
  </si>
  <si>
    <t>amp</t>
  </si>
  <si>
    <t>2,5g/5ml</t>
  </si>
  <si>
    <t>5amp</t>
  </si>
  <si>
    <t>1g/2ml</t>
  </si>
  <si>
    <t>1 fiol</t>
  </si>
  <si>
    <t>Dexmedetomidine</t>
  </si>
  <si>
    <t>Dexdor</t>
  </si>
  <si>
    <t>0,4mg/4ml</t>
  </si>
  <si>
    <t>4fiol</t>
  </si>
  <si>
    <t>Cefuroximum</t>
  </si>
  <si>
    <t>Aprokam</t>
  </si>
  <si>
    <t>0,05 g</t>
  </si>
  <si>
    <t>10fiol+10 igieł z filtrem</t>
  </si>
  <si>
    <t>Cefepimum</t>
  </si>
  <si>
    <t>Cefepime,Critipeme</t>
  </si>
  <si>
    <t>1g</t>
  </si>
  <si>
    <t>Kalii chloridum</t>
  </si>
  <si>
    <t>Kalipoz prolongatum</t>
  </si>
  <si>
    <t>tabl.</t>
  </si>
  <si>
    <t>391mg</t>
  </si>
  <si>
    <t>Itraconazolum</t>
  </si>
  <si>
    <t>Itromyx</t>
  </si>
  <si>
    <t>0,1g</t>
  </si>
  <si>
    <t>28tabl.</t>
  </si>
  <si>
    <t>Voriconazolum</t>
  </si>
  <si>
    <t>Voriconazole</t>
  </si>
  <si>
    <t>0,2g</t>
  </si>
  <si>
    <t>20tabl</t>
  </si>
  <si>
    <t>Gąbka żelatynowa</t>
  </si>
  <si>
    <t>Spongostan Standard</t>
  </si>
  <si>
    <t>7cm x 5cm x 1cm</t>
  </si>
  <si>
    <t>1 szt</t>
  </si>
  <si>
    <t>Perfluorodecaline</t>
  </si>
  <si>
    <t>Dekalina</t>
  </si>
  <si>
    <t>7 ml.</t>
  </si>
  <si>
    <t>Roztwór trypanu</t>
  </si>
  <si>
    <t>Auroblue , Bioblue</t>
  </si>
  <si>
    <t>1ml.</t>
  </si>
  <si>
    <t>5fiol</t>
  </si>
  <si>
    <t>Olej silikonowy</t>
  </si>
  <si>
    <t>strzyk</t>
  </si>
  <si>
    <t>10ml</t>
  </si>
  <si>
    <t>Paski fluoresceinowe</t>
  </si>
  <si>
    <t>paski</t>
  </si>
  <si>
    <t>100szt</t>
  </si>
  <si>
    <t>Test Schirmera</t>
  </si>
  <si>
    <t>Gaz okulistyczny</t>
  </si>
  <si>
    <t>1szt</t>
  </si>
  <si>
    <t>Wielk. Opak.</t>
  </si>
  <si>
    <t>1 Fiolka</t>
  </si>
  <si>
    <t>5909990716920</t>
  </si>
  <si>
    <t>FRAXIPARINE 0,8ML 7600J*10AMP.STRZ.D/APT</t>
  </si>
  <si>
    <t>5909990716821</t>
  </si>
  <si>
    <t>FRAXIPARINE 0,4ML 3800J*10 AMP.STRZ.</t>
  </si>
  <si>
    <t>5909990075720</t>
  </si>
  <si>
    <t>FRAXIPARINE 0,6ML 5700J*10AMP.STRZ.D/APT</t>
  </si>
  <si>
    <t>5909990738779</t>
  </si>
  <si>
    <t>ARANESP 20MCG/0,5ML * 1 AMP.STRZ.</t>
  </si>
  <si>
    <t>AMGEN</t>
  </si>
  <si>
    <t>PYRALGIN INJ.2,5G/5ML*5 AMP.  /POLPHARMA</t>
  </si>
  <si>
    <t>POLPHARMA HOSPITAL</t>
  </si>
  <si>
    <t>PYRALGIN INJ.1G/2ML*5 AMP.    /POLPHARMA</t>
  </si>
  <si>
    <t>LABORATOIRES THEA A</t>
  </si>
  <si>
    <t>ITROMYYX 100MG*28 KAPS.TWARD.</t>
  </si>
  <si>
    <t>SPONGOSTAN STANDARD 7CM*5CM*1CM*1</t>
  </si>
  <si>
    <t>Oferat FRMACOL-u</t>
  </si>
  <si>
    <t>Róznica wwartości kontraktu</t>
  </si>
  <si>
    <t>AquaMed</t>
  </si>
  <si>
    <t>Farmacol</t>
  </si>
  <si>
    <t>Różnica wartości kontraktu</t>
  </si>
  <si>
    <t>ASPEN</t>
  </si>
  <si>
    <t>NEUCA+URTICA</t>
  </si>
  <si>
    <t>Biameditek</t>
  </si>
  <si>
    <t>SalusInt</t>
  </si>
  <si>
    <t>Inpharm</t>
  </si>
  <si>
    <t>Pozostali kontrahenci</t>
  </si>
  <si>
    <t>Zamiast Inpharm to Medan</t>
  </si>
  <si>
    <t>Molnlycke</t>
  </si>
  <si>
    <t>Neuca, Farmacol</t>
  </si>
  <si>
    <t>Oferta
Salus International</t>
  </si>
  <si>
    <t>DEKRISTOL</t>
  </si>
  <si>
    <t>KAPSUŁKI</t>
  </si>
  <si>
    <t xml:space="preserve">DICOPEG JUNIOR </t>
  </si>
  <si>
    <t>DULCOSOFT</t>
  </si>
  <si>
    <t>10 SASZETEK</t>
  </si>
  <si>
    <t>DYMISTA</t>
  </si>
  <si>
    <t>FLUANXOL</t>
  </si>
  <si>
    <t>PROSZEK DO SPORZ. ROZTW.</t>
  </si>
  <si>
    <t>LATUDA</t>
  </si>
  <si>
    <t>37 MG</t>
  </si>
  <si>
    <t>74 MG</t>
  </si>
  <si>
    <t>500 MG</t>
  </si>
  <si>
    <t>MILGAMMA</t>
  </si>
  <si>
    <t>CYANOCOBALAMIN+LIDOCAINE+PYRIDOXINE+THIAMINE</t>
  </si>
  <si>
    <t xml:space="preserve">PHENYTOINUM WZF </t>
  </si>
  <si>
    <t>0,1 G + 0,2 G</t>
  </si>
  <si>
    <t>40 G</t>
  </si>
  <si>
    <t>ACEMETACIN</t>
  </si>
  <si>
    <t>21 KAPSUŁEK</t>
  </si>
  <si>
    <t xml:space="preserve">RANTUDIL FORTE </t>
  </si>
  <si>
    <t>1 MG</t>
  </si>
  <si>
    <t>TABLETKI</t>
  </si>
  <si>
    <t>50 MG</t>
  </si>
  <si>
    <t>RIMANTIN</t>
  </si>
  <si>
    <t>1,5 MG / G</t>
  </si>
  <si>
    <t>21 TABLETEK</t>
  </si>
  <si>
    <t>CANDEZEK COMBI</t>
  </si>
  <si>
    <t>7,5 MG</t>
  </si>
  <si>
    <t>ASPARGIN</t>
  </si>
  <si>
    <t>EMLA</t>
  </si>
  <si>
    <t>20 MG</t>
  </si>
  <si>
    <t>HITAXA</t>
  </si>
  <si>
    <t>10 MG + 10 MG</t>
  </si>
  <si>
    <t>4 MG</t>
  </si>
  <si>
    <t>6 MG</t>
  </si>
  <si>
    <t>TALCUM</t>
  </si>
  <si>
    <t>SUBSTANCJA</t>
  </si>
  <si>
    <t>16 PASTYLEK</t>
  </si>
  <si>
    <t>PLASTRY</t>
  </si>
  <si>
    <t>EFUDIX</t>
  </si>
  <si>
    <t>INFECTOFOS</t>
  </si>
  <si>
    <t>MILURIT</t>
  </si>
  <si>
    <t>OEKOLP FORTE</t>
  </si>
  <si>
    <t>GLOBULKI</t>
  </si>
  <si>
    <t>ESTRIOL</t>
  </si>
  <si>
    <t>CELIPROLOL</t>
  </si>
  <si>
    <t>250 SZTUK</t>
  </si>
  <si>
    <t>TILACTASE</t>
  </si>
  <si>
    <t>12 MCG</t>
  </si>
  <si>
    <t>AMIDOTRIZOIC ACID</t>
  </si>
  <si>
    <t>GASTROGRAFIN</t>
  </si>
  <si>
    <t> 37 G JODU/100 ML</t>
  </si>
  <si>
    <t>IOMEPROL</t>
  </si>
  <si>
    <t>OCUSALT</t>
  </si>
  <si>
    <t>Załącznik nr 2 - Szczegółowa Oferta Cenowa</t>
  </si>
  <si>
    <t>Nazwa handlowa asortymentu oferowanego</t>
  </si>
  <si>
    <t>Producent</t>
  </si>
  <si>
    <t>Kod EAN</t>
  </si>
  <si>
    <t>Postać</t>
  </si>
  <si>
    <t>Dawka</t>
  </si>
  <si>
    <t>Rodzaj opakowania</t>
  </si>
  <si>
    <t>Wielkość opakowania* [szt. / ml / gr]</t>
  </si>
  <si>
    <t>Cena opakowania brutto [zł]</t>
  </si>
  <si>
    <t>Stawka VAT [%]</t>
  </si>
  <si>
    <t>Cena opakowania netto [zł]</t>
  </si>
  <si>
    <t>Oferowana ilość opakowań</t>
  </si>
  <si>
    <t>Wartość netto  [zł]</t>
  </si>
  <si>
    <t>Wartość brutto [zł]</t>
  </si>
  <si>
    <t>UWAGA: Nie dopuszcza się wprowadzania jakichkolwiek modyfikacji układu Formularza. W szczególności nie dopuszcza się usuwania wierszy i kolumn.  Proponowana przez oferenta dawka i postać muszą być zogdne z wymaganymi przez Zamawiającego.</t>
  </si>
  <si>
    <t>NAZWA HANDLOWA</t>
  </si>
  <si>
    <t>SZACUNKOWE ZAPOTRZEBOWANIE</t>
  </si>
  <si>
    <t>ASORTYMENT</t>
  </si>
  <si>
    <t>WYPEŁNIA OFERENT</t>
  </si>
  <si>
    <t>Nowy Szpital w Olkuszu</t>
  </si>
  <si>
    <t>Nowy Szpital w Szprotawie</t>
  </si>
  <si>
    <t>Łącznie GK GNSH [ilość opakowań]</t>
  </si>
  <si>
    <t>Nowy Szpital w Świeciu</t>
  </si>
  <si>
    <t>Nowy Szpital w Kostrzynie nad Odrą</t>
  </si>
  <si>
    <t>Nowy Szpital w Nakle i Szubinie</t>
  </si>
  <si>
    <t>Nowy Szpital w Świebodzinie</t>
  </si>
  <si>
    <t>Nowy Szpital w Wabrzeźnie</t>
  </si>
  <si>
    <t>Nowy Szpital we Wschowie</t>
  </si>
  <si>
    <t>Nowy Szpital w Skwierzynie</t>
  </si>
  <si>
    <t>ABSINTHI ET TENACETI HERBAE TINCTURA</t>
  </si>
  <si>
    <t>ACETYLCYSTEINUM</t>
  </si>
  <si>
    <t>AMINOFLUORIDUM, NATRII FLUORIDUM</t>
  </si>
  <si>
    <t>AMLODYPINA + KANDESARTAN</t>
  </si>
  <si>
    <t>BENZYDAMINI HYDROCHLOR.</t>
  </si>
  <si>
    <t>BISOPROLOLI FUMARAS, PERINDOPRILUM ARGININ</t>
  </si>
  <si>
    <t>CANNABIS SATIVA L. (THC+CBD)</t>
  </si>
  <si>
    <t>CARBO ACTIVATUS</t>
  </si>
  <si>
    <t>CEFTAZIDIMUM, AVIBACTAM</t>
  </si>
  <si>
    <t>CHLORCHEXIDINUM</t>
  </si>
  <si>
    <t>CHOLINI SALICYLAS</t>
  </si>
  <si>
    <t>COLESTYRAMINUM</t>
  </si>
  <si>
    <t>DESLORATADINUM</t>
  </si>
  <si>
    <t>DOXYLAMINI HYDROGENOSUCCINAS + PYRIDOXINI HYDROCHL.</t>
  </si>
  <si>
    <t>DULAGLUTIDE</t>
  </si>
  <si>
    <t>ESTRADIOLUM + DYDROGESTERONUM, ESTRADIOLUM</t>
  </si>
  <si>
    <t>ETORICOXIBUM</t>
  </si>
  <si>
    <t>FERRI PROTEINATOSUCCINAS</t>
  </si>
  <si>
    <t>FEXOFENADINE</t>
  </si>
  <si>
    <t>GANCICLOVIRUM</t>
  </si>
  <si>
    <t>GLUCOSAMINUM</t>
  </si>
  <si>
    <t>HEPATITIS A VACCINE</t>
  </si>
  <si>
    <t>HIALURONIAN SODU</t>
  </si>
  <si>
    <t>HUMAN FIBRYNOGEN HUMAN TROMBIN</t>
  </si>
  <si>
    <t>HYDROXYCHLOROQUINE</t>
  </si>
  <si>
    <t>HYDROXYCHLOROQUINUM</t>
  </si>
  <si>
    <t>KARBOCYSTEINA</t>
  </si>
  <si>
    <t>LACOSAMIDE</t>
  </si>
  <si>
    <t>LACTOBACILLUS RHAMNOSUS, LACTOBACILLUS HEL</t>
  </si>
  <si>
    <t>LETROZOLUM</t>
  </si>
  <si>
    <t>LEVODOPUM  CARBIDOPUM</t>
  </si>
  <si>
    <t>LOSARTANUM KALICUM, HYDROCHLOROTHIAZIDUM</t>
  </si>
  <si>
    <t>MAGNESII OXIDUM, PYRIDOXINUM, TOCOPHEROLUM</t>
  </si>
  <si>
    <t>METFORMINI HYDROCHLORIDUM</t>
  </si>
  <si>
    <t>MOMETASONI FUROAS</t>
  </si>
  <si>
    <t>MYCOPHENOLAS MOFETIL</t>
  </si>
  <si>
    <t>NALDEMEDINUM</t>
  </si>
  <si>
    <t>NATRII VALPROAS</t>
  </si>
  <si>
    <t>NEFOPAM</t>
  </si>
  <si>
    <t>NORADRENALINUM</t>
  </si>
  <si>
    <t>OCTENIDINI DIHYDROCHLORIDUM</t>
  </si>
  <si>
    <t>PREDNISOLONUM</t>
  </si>
  <si>
    <t>RILUZOLE</t>
  </si>
  <si>
    <t>RIVASTIGMINUM</t>
  </si>
  <si>
    <t>SEMAGLUTIDUM</t>
  </si>
  <si>
    <t>SITAGLIPTINUM</t>
  </si>
  <si>
    <t>SUMATRIPTANUM</t>
  </si>
  <si>
    <t>TETRABENAZINUM</t>
  </si>
  <si>
    <t>ACIDUM ALFA-LIPOICUM</t>
  </si>
  <si>
    <t>WODOROWĘGLAN SODU</t>
  </si>
  <si>
    <t>KALII DIHYDROGENOPHOSPHAS, NATRII HYDROCHLORICUM, KALII HYDROXIDUM</t>
  </si>
  <si>
    <t>CEREBROLYSINUM</t>
  </si>
  <si>
    <t>OLAFLURUM, DECTAFLURUM, NATRII FLUORIDUM</t>
  </si>
  <si>
    <t>UMECLIDINIUM BROMIDE, VILANTEROLUM</t>
  </si>
  <si>
    <t>FLUTICASONI PROPIONAS, SALMETEROLUM</t>
  </si>
  <si>
    <t>TRAVOPROST</t>
  </si>
  <si>
    <t>INSULIN DEGLUDEC, INSULINUM ASPARTUM</t>
  </si>
  <si>
    <t>INSULIN DEGLUDEC</t>
  </si>
  <si>
    <t>SENNAE FRUCTUS ANGUSTIFOLIAE EXTRACTUM SICCUM</t>
  </si>
  <si>
    <t>CINNARIZINUM, DIMENHYDRINATUM</t>
  </si>
  <si>
    <t>TETANUS IMMUNE GLOBULIN</t>
  </si>
  <si>
    <t>LINAGLIPTIN</t>
  </si>
  <si>
    <t>METHYLTHIONINE CHLORIDE</t>
  </si>
  <si>
    <t>RAMIPRILUM, AMLODIPINUM</t>
  </si>
  <si>
    <t>TRAMADOLI HYDROCHLORIDUM, DEXKETOPROFENUM</t>
  </si>
  <si>
    <t>VALSARTANUM, HYDROCHLOROTHIAZIDUM</t>
  </si>
  <si>
    <t>RUSCI RHIZOMA, HESPERIDINUM, ACIDUM ASCORBICUM</t>
  </si>
  <si>
    <t>PERINDOPRILUM ARGININUM, INDAPAMIDUM</t>
  </si>
  <si>
    <t>BUDESONIDUM, FORMOTEROLUM</t>
  </si>
  <si>
    <t>ATORVASTATINUM, PERINDOPRILUM ARGININUM, AMLODIPINUM</t>
  </si>
  <si>
    <t>EZETIMIBE + ROSUVASTATIN</t>
  </si>
  <si>
    <t>MAGNESIUM HYDROASPAR + POTASSIUM HYDROASPAR</t>
  </si>
  <si>
    <t xml:space="preserve">ROVAMYCINE </t>
  </si>
  <si>
    <t>GLIKOPIRONIUM</t>
  </si>
  <si>
    <t xml:space="preserve">MACROGOLUM </t>
  </si>
  <si>
    <t>AZELASTINI HYDROCHLORIDUM, FLUTICASONI PROPIONAS</t>
  </si>
  <si>
    <t>FLUPENTIXOLUM</t>
  </si>
  <si>
    <t>AMPHOTERICINUM B</t>
  </si>
  <si>
    <t>EMPLASTRI HYDROCOLLOIDOSA</t>
  </si>
  <si>
    <t>LURAZYDON</t>
  </si>
  <si>
    <t>METHOCARBAMOLUM</t>
  </si>
  <si>
    <t>PRAMIPEXOLUM</t>
  </si>
  <si>
    <t>ESCHERICHIA COLI, HYDROCORTISONUM</t>
  </si>
  <si>
    <t>RASAGILINUM</t>
  </si>
  <si>
    <t>RIMANTADINI HYDROCHLORIDUM</t>
  </si>
  <si>
    <t>SOLIFENACINI SUCCINAS</t>
  </si>
  <si>
    <t xml:space="preserve">BETAMETHASONI VALERAS, CLIOQUINOLUM </t>
  </si>
  <si>
    <t>CANDESARTANUM CILEXETILUM, AMLODIPINUM</t>
  </si>
  <si>
    <t>CLOMIFENI CITRAS</t>
  </si>
  <si>
    <t>DUTASTERIDUM</t>
  </si>
  <si>
    <t xml:space="preserve">LIDOCAINUM, PRILOCAINUM </t>
  </si>
  <si>
    <t>ENALAPRILI MALEAS, LERCANIDIPINI HYDROCHLORIDUM</t>
  </si>
  <si>
    <t>PERINDOPRILUM ARGININUM</t>
  </si>
  <si>
    <t>ESTRADIOLUM</t>
  </si>
  <si>
    <t>FLUORESCEINE</t>
  </si>
  <si>
    <t>FORMOTEROLI FUMARAS</t>
  </si>
  <si>
    <t>PYRIDOXINE HYDROCHLORIDE, THIAMINI HYDROCHLORIDUM, CYANOCOBALAMINUM, LIDOCAINI HYDROCHLORIDUM</t>
  </si>
  <si>
    <t>KALCYFEDIOL</t>
  </si>
  <si>
    <t>SULPHAN BLUE</t>
  </si>
  <si>
    <t>ANIDULAFUNGINUM</t>
  </si>
  <si>
    <t>BENAZEPRILI HYDROCHLORIDUM</t>
  </si>
  <si>
    <t>SOMATOSTATINUM</t>
  </si>
  <si>
    <t>CEFADROXILUM</t>
  </si>
  <si>
    <t>CELECOXIBUM</t>
  </si>
  <si>
    <t>ACIDUM ACETYLSALICYLICUM</t>
  </si>
  <si>
    <t>FLUMETASONI PIVALAS, NEOMYCINI SULFAS</t>
  </si>
  <si>
    <t>BROLUCIZUMAB</t>
  </si>
  <si>
    <t xml:space="preserve">ADEKSA </t>
  </si>
  <si>
    <t xml:space="preserve">ACEBUTOLOL AUROVITAS </t>
  </si>
  <si>
    <t xml:space="preserve">BIOFENAC </t>
  </si>
  <si>
    <t xml:space="preserve">ACENOCUMAROL WZF </t>
  </si>
  <si>
    <t>KWAS OCTOWY 3%</t>
  </si>
  <si>
    <t>ACCOFIL</t>
  </si>
  <si>
    <t>ACC OPTIMA</t>
  </si>
  <si>
    <t>ACETYLCYSTEINE SANDOZ</t>
  </si>
  <si>
    <t xml:space="preserve">TUSSICOM 200 </t>
  </si>
  <si>
    <t xml:space="preserve">NIPAS WKL.DOZEBODOLOWE </t>
  </si>
  <si>
    <t>ANACARD MEDICA PROTECT</t>
  </si>
  <si>
    <t>ACIX 500</t>
  </si>
  <si>
    <t xml:space="preserve">ACICLOVIR </t>
  </si>
  <si>
    <t>ACICLOVIR AUROVITAS</t>
  </si>
  <si>
    <t xml:space="preserve">HASCOVIR </t>
  </si>
  <si>
    <t xml:space="preserve">HERPEX 5% </t>
  </si>
  <si>
    <t>FLEXBUMIN 20% - 50 ML</t>
  </si>
  <si>
    <t>FLEXBUMIN 20% - 100 ML</t>
  </si>
  <si>
    <t>ALENDRONIC ACID GENOPTIM</t>
  </si>
  <si>
    <t>ALANTAN MAŚĆ</t>
  </si>
  <si>
    <t>ALANTAN PLUS MAŚĆ</t>
  </si>
  <si>
    <t xml:space="preserve">ALANTAN PLUS KREM </t>
  </si>
  <si>
    <t xml:space="preserve">ALAX </t>
  </si>
  <si>
    <t xml:space="preserve">ALPRAZOLAM AUROVITAS </t>
  </si>
  <si>
    <t xml:space="preserve">PROSTIN VR </t>
  </si>
  <si>
    <t>ACTILYSE</t>
  </si>
  <si>
    <t>ALTAZIAJA ŻEL</t>
  </si>
  <si>
    <t>GELATUM ALUMINII PHOSPHORICI</t>
  </si>
  <si>
    <t xml:space="preserve">VIREGYT-K </t>
  </si>
  <si>
    <t>FLAVAMED</t>
  </si>
  <si>
    <t>MUCOSOLVAN MAX</t>
  </si>
  <si>
    <t xml:space="preserve">MUCOSOLVAN INHALACJE </t>
  </si>
  <si>
    <t xml:space="preserve">TUSSAL EXPECTORANS </t>
  </si>
  <si>
    <t>AFLEGAN</t>
  </si>
  <si>
    <t xml:space="preserve">BIODACYNA </t>
  </si>
  <si>
    <t xml:space="preserve">AMIKACIN ADAMED </t>
  </si>
  <si>
    <t xml:space="preserve">BIODACYNA OPHTHALMICUM 0,3% </t>
  </si>
  <si>
    <t>TIALORID</t>
  </si>
  <si>
    <t>AMIODARON HAMELIN</t>
  </si>
  <si>
    <t xml:space="preserve">AMITRIPTYLINUM </t>
  </si>
  <si>
    <t>AMIPRYD</t>
  </si>
  <si>
    <t xml:space="preserve">AMISAN   </t>
  </si>
  <si>
    <t>AMLOZEK</t>
  </si>
  <si>
    <t>TROPLIXAM</t>
  </si>
  <si>
    <t xml:space="preserve">CO-PRESTARIUM </t>
  </si>
  <si>
    <t xml:space="preserve">MAŚĆ ICHTIOLOWA </t>
  </si>
  <si>
    <t xml:space="preserve">TAROMENTIN </t>
  </si>
  <si>
    <t xml:space="preserve">AMPICTAM </t>
  </si>
  <si>
    <t>AMPICILLIN TZF</t>
  </si>
  <si>
    <t xml:space="preserve">GAMMA ANTY D </t>
  </si>
  <si>
    <t>ELIQIUS</t>
  </si>
  <si>
    <t>AQUA PRO INJ.</t>
  </si>
  <si>
    <t>APRA</t>
  </si>
  <si>
    <t xml:space="preserve">ARCALEN </t>
  </si>
  <si>
    <t xml:space="preserve">ACIDUM ASCORBICUM </t>
  </si>
  <si>
    <t>JUVIT C (WITAMINA C)</t>
  </si>
  <si>
    <t>VITAMINA C</t>
  </si>
  <si>
    <t>CALCIUM Z WITAMINĄ C</t>
  </si>
  <si>
    <t xml:space="preserve">CALCIUM Z KWERCETYNĄ </t>
  </si>
  <si>
    <t xml:space="preserve">CERUTIN </t>
  </si>
  <si>
    <t>ATENOLOL SANOFI 25</t>
  </si>
  <si>
    <t>ATENOLOL SANOFI 50</t>
  </si>
  <si>
    <t>TULIP 40</t>
  </si>
  <si>
    <t>TULIP 20</t>
  </si>
  <si>
    <t xml:space="preserve">ATOSIBAN EVER PHARMA </t>
  </si>
  <si>
    <t xml:space="preserve">ATOSIBAN SUN </t>
  </si>
  <si>
    <t xml:space="preserve">TRACRIUM </t>
  </si>
  <si>
    <t xml:space="preserve">BELLAPAN </t>
  </si>
  <si>
    <t xml:space="preserve">ATROPINUM SULFURICUM WZF </t>
  </si>
  <si>
    <t xml:space="preserve">ATROPINUM SULFURICUM WZF  </t>
  </si>
  <si>
    <t xml:space="preserve">AZATHIOPRINE VIS </t>
  </si>
  <si>
    <t xml:space="preserve">AZIMYCIN </t>
  </si>
  <si>
    <t>ACTIFEROL FE START</t>
  </si>
  <si>
    <t>AMOL</t>
  </si>
  <si>
    <t>ALTABACTIN MAŚĆ</t>
  </si>
  <si>
    <t xml:space="preserve">BACLOFEN POLPHARMA </t>
  </si>
  <si>
    <t>BALSOLAN MAŚĆ P/ODLEŻ.</t>
  </si>
  <si>
    <t xml:space="preserve">BARIUM SULFURICUM MEDANA </t>
  </si>
  <si>
    <t xml:space="preserve">HEMOROL </t>
  </si>
  <si>
    <t xml:space="preserve">HALIDOR </t>
  </si>
  <si>
    <t xml:space="preserve">BENFOGAMMA </t>
  </si>
  <si>
    <t>TANTUM VERDE</t>
  </si>
  <si>
    <t>SKINSCABIN</t>
  </si>
  <si>
    <t xml:space="preserve">BETAHISTYNA BLUEFISH </t>
  </si>
  <si>
    <t xml:space="preserve">BETANIL FORTE </t>
  </si>
  <si>
    <t xml:space="preserve">HISTIGEN  </t>
  </si>
  <si>
    <t xml:space="preserve">DIPROPHOS </t>
  </si>
  <si>
    <t xml:space="preserve">CELESTONE </t>
  </si>
  <si>
    <t xml:space="preserve">BELOGENT </t>
  </si>
  <si>
    <t xml:space="preserve">BETAXOLOL PMCS </t>
  </si>
  <si>
    <t>LACTODR</t>
  </si>
  <si>
    <t xml:space="preserve">BIMAROZ DUO </t>
  </si>
  <si>
    <t xml:space="preserve">VITAMINUM B COMPOSITUM </t>
  </si>
  <si>
    <t>BISACODYL VP</t>
  </si>
  <si>
    <t xml:space="preserve">DULCOBIS </t>
  </si>
  <si>
    <t>CORONAL</t>
  </si>
  <si>
    <t xml:space="preserve">KWAS BORNY 3% BORASOL </t>
  </si>
  <si>
    <t xml:space="preserve">MASC BORNA 10% </t>
  </si>
  <si>
    <t xml:space="preserve">BRIGLAU FREE </t>
  </si>
  <si>
    <t xml:space="preserve">ALPHAGAN </t>
  </si>
  <si>
    <t xml:space="preserve">OPTILAMID </t>
  </si>
  <si>
    <t xml:space="preserve">FLEGAMINA CLASSIC </t>
  </si>
  <si>
    <t xml:space="preserve">FLEGAMINA CLASSIC JUNIOR </t>
  </si>
  <si>
    <t xml:space="preserve">BUDIXON NEB </t>
  </si>
  <si>
    <t xml:space="preserve">BUDEZONID LEK-AM </t>
  </si>
  <si>
    <t xml:space="preserve">MARCAINA SPINAL HEAVY 0,5% </t>
  </si>
  <si>
    <t xml:space="preserve">BUPIVACAINE GRINDEKS </t>
  </si>
  <si>
    <t>BUPIVACAINE WZF SPINAL 0.5% HEAVY</t>
  </si>
  <si>
    <t>BUPIVACAINUM H/CH WZF 0,5%</t>
  </si>
  <si>
    <t>MELODYN</t>
  </si>
  <si>
    <t>NATUSSIC SYROP</t>
  </si>
  <si>
    <t xml:space="preserve">SINECOD </t>
  </si>
  <si>
    <t xml:space="preserve">PANADOL EXTRA </t>
  </si>
  <si>
    <t>CALPEROS 1000</t>
  </si>
  <si>
    <t>CALPEROS  500</t>
  </si>
  <si>
    <t xml:space="preserve">CALCIUM CHLORATUM WZF </t>
  </si>
  <si>
    <t xml:space="preserve">CALCIUM DOBESILATE   </t>
  </si>
  <si>
    <t xml:space="preserve">CALSIOSOL </t>
  </si>
  <si>
    <t xml:space="preserve">REC.SPIRYTUS KAMFOROWY </t>
  </si>
  <si>
    <t xml:space="preserve">CARZAP </t>
  </si>
  <si>
    <t>AURORA 8/8 ; MARIHUANA LECZNICZA</t>
  </si>
  <si>
    <t>CARBO MEDICINALIS VP - węgiel aktywny</t>
  </si>
  <si>
    <t xml:space="preserve">CAPTOPRIL  </t>
  </si>
  <si>
    <t>FINLEPSIN</t>
  </si>
  <si>
    <t xml:space="preserve">SINEMET CR </t>
  </si>
  <si>
    <t xml:space="preserve">WĘGIEL LECZNICZY </t>
  </si>
  <si>
    <t xml:space="preserve">ATRAM </t>
  </si>
  <si>
    <t xml:space="preserve">CEFAZOLIN TZF </t>
  </si>
  <si>
    <t xml:space="preserve">CEFEPIME KABI </t>
  </si>
  <si>
    <t xml:space="preserve">CEFTAZIDIME KABI </t>
  </si>
  <si>
    <t>ZAVICEFTA</t>
  </si>
  <si>
    <t>CEFTRIAXONE TZF</t>
  </si>
  <si>
    <t xml:space="preserve">CEFTRIAXONE TZF </t>
  </si>
  <si>
    <t xml:space="preserve">CEFUROXIME TZF </t>
  </si>
  <si>
    <t>ZINOXX</t>
  </si>
  <si>
    <t xml:space="preserve">CEFUROXIME GENOPTIM </t>
  </si>
  <si>
    <t xml:space="preserve">AMERTIL </t>
  </si>
  <si>
    <t xml:space="preserve">DETREOMYCYNA 1% </t>
  </si>
  <si>
    <t xml:space="preserve">DETREOMYCYNA 2% </t>
  </si>
  <si>
    <t>SPIRYTUS SKAŻONY HIBITANEM 0,5%</t>
  </si>
  <si>
    <t>SEBIDIN</t>
  </si>
  <si>
    <t xml:space="preserve">CHLORPROTHIXEN </t>
  </si>
  <si>
    <t xml:space="preserve">GYNALGIN </t>
  </si>
  <si>
    <t xml:space="preserve">HYGROTON </t>
  </si>
  <si>
    <t xml:space="preserve">DEVIKAP </t>
  </si>
  <si>
    <t xml:space="preserve">MAŚĆ CHOLESTEROLOWA </t>
  </si>
  <si>
    <t>CHOLINEX BEZ CUKRU</t>
  </si>
  <si>
    <t xml:space="preserve">OTOTALGIN </t>
  </si>
  <si>
    <t>HEPADR.</t>
  </si>
  <si>
    <t xml:space="preserve">ALVESCO </t>
  </si>
  <si>
    <t xml:space="preserve">PIROLAM </t>
  </si>
  <si>
    <t xml:space="preserve">IMIPENEM/CILASTATIN </t>
  </si>
  <si>
    <t xml:space="preserve">CILAN </t>
  </si>
  <si>
    <t xml:space="preserve">CILOSTOP </t>
  </si>
  <si>
    <t xml:space="preserve">CINACALCET ACCORD </t>
  </si>
  <si>
    <t xml:space="preserve">CINNARIZINUM WZF </t>
  </si>
  <si>
    <t xml:space="preserve">CIPROFLOXACIN </t>
  </si>
  <si>
    <t xml:space="preserve">CIPRONEX </t>
  </si>
  <si>
    <t>CISATRACURIUM KALCEKS</t>
  </si>
  <si>
    <t>PROAXON</t>
  </si>
  <si>
    <t xml:space="preserve">CITRAFLEET </t>
  </si>
  <si>
    <t>CLARITHROMYCIN ADAMED</t>
  </si>
  <si>
    <t xml:space="preserve">CLEMASTINUM </t>
  </si>
  <si>
    <t xml:space="preserve">CLINDAMYCIN KABI </t>
  </si>
  <si>
    <t xml:space="preserve">CLINDAMYCIN-MIP </t>
  </si>
  <si>
    <t xml:space="preserve">DERMOVATE </t>
  </si>
  <si>
    <t>HEMINEVRIN</t>
  </si>
  <si>
    <t xml:space="preserve">ANAFRANIL SR </t>
  </si>
  <si>
    <t xml:space="preserve">CLONAZEPAMUM TZF </t>
  </si>
  <si>
    <t>CLONAZEPAMUM TZF PS</t>
  </si>
  <si>
    <t>TROMBEX</t>
  </si>
  <si>
    <t xml:space="preserve">PLAVIX </t>
  </si>
  <si>
    <t xml:space="preserve">CLOTRIMAZOLUM GSK </t>
  </si>
  <si>
    <t>CLOPIZAM</t>
  </si>
  <si>
    <t>REC. CODEINUM PHOSPH.</t>
  </si>
  <si>
    <t xml:space="preserve">THIOCODIN </t>
  </si>
  <si>
    <t xml:space="preserve">COLCHICAN </t>
  </si>
  <si>
    <t xml:space="preserve">COLESTYRAMIN-RATIOPHARM </t>
  </si>
  <si>
    <t xml:space="preserve">JUVIT BABY D3  </t>
  </si>
  <si>
    <t xml:space="preserve">VIGANTOLETTEN  500  </t>
  </si>
  <si>
    <t xml:space="preserve">D-VITUM </t>
  </si>
  <si>
    <t xml:space="preserve">COLISTIN </t>
  </si>
  <si>
    <t xml:space="preserve">CROTAMITON FARMAPOL </t>
  </si>
  <si>
    <t>CROTAMITON FARMAPOL</t>
  </si>
  <si>
    <t xml:space="preserve">NATURELL WITAMINA B12 FORTE </t>
  </si>
  <si>
    <t xml:space="preserve">VITAMINUM B12 WZF </t>
  </si>
  <si>
    <t xml:space="preserve">NEUROVIT </t>
  </si>
  <si>
    <t xml:space="preserve">ANDROCUR </t>
  </si>
  <si>
    <t>CYKLOFTYAL</t>
  </si>
  <si>
    <t xml:space="preserve">PRADAXA </t>
  </si>
  <si>
    <t xml:space="preserve">PRADAXA  </t>
  </si>
  <si>
    <t>MINIRIN</t>
  </si>
  <si>
    <t>HITAXA METMIN-SPRAY</t>
  </si>
  <si>
    <t>DEXAVEN</t>
  </si>
  <si>
    <t xml:space="preserve">DEXAPOLCORT </t>
  </si>
  <si>
    <t xml:space="preserve">DEXAMYTREX </t>
  </si>
  <si>
    <t xml:space="preserve">DEXDOR </t>
  </si>
  <si>
    <t xml:space="preserve">PANTHENOL </t>
  </si>
  <si>
    <t xml:space="preserve">CORNEREGEL </t>
  </si>
  <si>
    <t xml:space="preserve">NEORELIUM </t>
  </si>
  <si>
    <t>DICLAC</t>
  </si>
  <si>
    <t xml:space="preserve">DICLOBERL RETARD </t>
  </si>
  <si>
    <t xml:space="preserve">DICLOZIAJA </t>
  </si>
  <si>
    <t xml:space="preserve">ARTHROTEC </t>
  </si>
  <si>
    <t xml:space="preserve">DIGOXIN </t>
  </si>
  <si>
    <t xml:space="preserve">ALUGASTRIN </t>
  </si>
  <si>
    <t>FOXILL</t>
  </si>
  <si>
    <t>ENZAPROST F</t>
  </si>
  <si>
    <t xml:space="preserve">PREPIDIL </t>
  </si>
  <si>
    <t xml:space="preserve">SMECTA </t>
  </si>
  <si>
    <t xml:space="preserve">DIH </t>
  </si>
  <si>
    <t xml:space="preserve">BETADRIN </t>
  </si>
  <si>
    <t xml:space="preserve">UBRETID </t>
  </si>
  <si>
    <t xml:space="preserve">DOBUTAMINE TZF </t>
  </si>
  <si>
    <t xml:space="preserve">DONEPEX </t>
  </si>
  <si>
    <t xml:space="preserve">DONEPEX  </t>
  </si>
  <si>
    <t xml:space="preserve">DOPAMINUM H/CHL.WZF </t>
  </si>
  <si>
    <t>ROZACOM</t>
  </si>
  <si>
    <t>ZOXON</t>
  </si>
  <si>
    <t xml:space="preserve">DOXEPIN </t>
  </si>
  <si>
    <t xml:space="preserve">DOXYCYCLINUM </t>
  </si>
  <si>
    <t>XONVEA</t>
  </si>
  <si>
    <t>DROTAFEMME FORTE</t>
  </si>
  <si>
    <t>TRULICITY</t>
  </si>
  <si>
    <t xml:space="preserve">DULOXETINE ZENTIVA </t>
  </si>
  <si>
    <t xml:space="preserve">JARDIANCE </t>
  </si>
  <si>
    <t xml:space="preserve">BENALAPRIL </t>
  </si>
  <si>
    <t>CLEXANE 300</t>
  </si>
  <si>
    <t>NEOPARIN (CLEXANE)</t>
  </si>
  <si>
    <t xml:space="preserve">EPHEDRINUM HYDROCHLORICUM WZF   </t>
  </si>
  <si>
    <t xml:space="preserve">ADRENALINA WZF   </t>
  </si>
  <si>
    <t xml:space="preserve">MEPIDONT </t>
  </si>
  <si>
    <t xml:space="preserve">NEORECORMON </t>
  </si>
  <si>
    <t xml:space="preserve">NOVOSEVEN </t>
  </si>
  <si>
    <t xml:space="preserve">ERYTHROMYCIN </t>
  </si>
  <si>
    <t xml:space="preserve">ESCITALOPRAM GENOPTIM </t>
  </si>
  <si>
    <t xml:space="preserve">BETESDA </t>
  </si>
  <si>
    <t xml:space="preserve">DEPRALIN ODT  </t>
  </si>
  <si>
    <t xml:space="preserve">MESOPRAL </t>
  </si>
  <si>
    <t xml:space="preserve">HELIDES </t>
  </si>
  <si>
    <t>ESTAZOLAM TZF</t>
  </si>
  <si>
    <t xml:space="preserve">ESTROFEM </t>
  </si>
  <si>
    <t xml:space="preserve">FEMOSTON MITE   </t>
  </si>
  <si>
    <t xml:space="preserve">CYCLONAMINE </t>
  </si>
  <si>
    <t xml:space="preserve">RIVANOL </t>
  </si>
  <si>
    <t xml:space="preserve">ETHAMBUTOL TEVA </t>
  </si>
  <si>
    <t xml:space="preserve">REC. ETHANOLUM </t>
  </si>
  <si>
    <t xml:space="preserve">AETHYLUM CHLORATUM </t>
  </si>
  <si>
    <t xml:space="preserve">ETOMIDATE - LIPURO </t>
  </si>
  <si>
    <t xml:space="preserve">HYPNOMIDATE </t>
  </si>
  <si>
    <t>ROTICOX</t>
  </si>
  <si>
    <t>EZEHRON</t>
  </si>
  <si>
    <t>ENDOMETHAZON</t>
  </si>
  <si>
    <t>ECTOGEL</t>
  </si>
  <si>
    <t xml:space="preserve">GROFIBRAT  M </t>
  </si>
  <si>
    <t xml:space="preserve">GROFIBRAT </t>
  </si>
  <si>
    <t>BEROTEC</t>
  </si>
  <si>
    <t xml:space="preserve">BERODUAL </t>
  </si>
  <si>
    <t>FENTANYL WZF</t>
  </si>
  <si>
    <t>MATRIFEN</t>
  </si>
  <si>
    <t>FEROPLEX</t>
  </si>
  <si>
    <t>VENOFER</t>
  </si>
  <si>
    <t xml:space="preserve">ASCOFER </t>
  </si>
  <si>
    <t xml:space="preserve">TARDYFERON </t>
  </si>
  <si>
    <t>TELFEXO</t>
  </si>
  <si>
    <t xml:space="preserve">ZARZIO </t>
  </si>
  <si>
    <t>ZASTERID</t>
  </si>
  <si>
    <t>MYCOSYST</t>
  </si>
  <si>
    <t>FLUCONAZOLE POLFARMEX</t>
  </si>
  <si>
    <t>FLUMAZENIL PHARMASEL</t>
  </si>
  <si>
    <t xml:space="preserve">FLUNARIZINUM </t>
  </si>
  <si>
    <t xml:space="preserve">FLUCINAR </t>
  </si>
  <si>
    <t xml:space="preserve">FLUOKSETYNA EGIS  </t>
  </si>
  <si>
    <t xml:space="preserve">FLUOXETINE AUROVITAS </t>
  </si>
  <si>
    <t xml:space="preserve">APO-FLUTAM </t>
  </si>
  <si>
    <t>FLIXOTIDE</t>
  </si>
  <si>
    <t xml:space="preserve">ACIDUM FOLICUM HASCO </t>
  </si>
  <si>
    <t xml:space="preserve">KWAS FOLIOWY </t>
  </si>
  <si>
    <t xml:space="preserve">ARIXTRA </t>
  </si>
  <si>
    <t xml:space="preserve">OXIS TURBUHALER  </t>
  </si>
  <si>
    <t xml:space="preserve">MONURAL </t>
  </si>
  <si>
    <t xml:space="preserve">FURAGINUM ADAMED </t>
  </si>
  <si>
    <t>FUROSEMIDE KABI</t>
  </si>
  <si>
    <t>FUCIBET LIPID</t>
  </si>
  <si>
    <t xml:space="preserve">GABAPENTIN AUROVITAS </t>
  </si>
  <si>
    <t xml:space="preserve">NIVALIN </t>
  </si>
  <si>
    <t xml:space="preserve">TASECTAN </t>
  </si>
  <si>
    <t>CYMEVENE</t>
  </si>
  <si>
    <t xml:space="preserve">GENTAMYCIN KRKA </t>
  </si>
  <si>
    <t>GENTAMYCIN WZF</t>
  </si>
  <si>
    <t>GARAMYCIN SCHWAMM GĄBKA</t>
  </si>
  <si>
    <t xml:space="preserve">DIARIL </t>
  </si>
  <si>
    <t>GLUCAGEN HYPOKIT</t>
  </si>
  <si>
    <t>FLEXOVE</t>
  </si>
  <si>
    <t xml:space="preserve">GLUCOSUM </t>
  </si>
  <si>
    <t xml:space="preserve">PERLINGANIT </t>
  </si>
  <si>
    <t>DECALDOL</t>
  </si>
  <si>
    <t>HALOPERIDOL UNIA</t>
  </si>
  <si>
    <t>HALOPERIDOL WZF</t>
  </si>
  <si>
    <t xml:space="preserve">HEPARINUM </t>
  </si>
  <si>
    <t>HEPARINUM WZF</t>
  </si>
  <si>
    <t xml:space="preserve">ESCEVEN </t>
  </si>
  <si>
    <t xml:space="preserve">GAMMA ANTY HBS  </t>
  </si>
  <si>
    <t>AVAXIM 160 U   INJ. 160 J.A./0,5 ML</t>
  </si>
  <si>
    <t xml:space="preserve">SZCZEPIONKA EUVAX B  </t>
  </si>
  <si>
    <t>REGENOPIA</t>
  </si>
  <si>
    <t xml:space="preserve">EYEFILL C.   </t>
  </si>
  <si>
    <t xml:space="preserve">EYEFILL M.B. </t>
  </si>
  <si>
    <t xml:space="preserve">HYDROCHLOROTHIAZIDUM </t>
  </si>
  <si>
    <t xml:space="preserve">CORHYDRON </t>
  </si>
  <si>
    <t>HYDROCORTISONUM JELFA</t>
  </si>
  <si>
    <t xml:space="preserve">ATECORTIN </t>
  </si>
  <si>
    <t>WODA UTLENIONA 3%</t>
  </si>
  <si>
    <t>FENLE</t>
  </si>
  <si>
    <t>PLAQUENIL</t>
  </si>
  <si>
    <t xml:space="preserve">HYDROXYZINUM HASCO </t>
  </si>
  <si>
    <t xml:space="preserve">HYDROXYZINUM TEVA </t>
  </si>
  <si>
    <t xml:space="preserve">EYEFILL H.D.  </t>
  </si>
  <si>
    <t xml:space="preserve">OSAGRAND </t>
  </si>
  <si>
    <t xml:space="preserve">IBUPROFEN HASCO </t>
  </si>
  <si>
    <t>MIG D/DZIECI FORTE</t>
  </si>
  <si>
    <t xml:space="preserve">METINDOL RETARD  </t>
  </si>
  <si>
    <t>VAXIGRIPTETRA</t>
  </si>
  <si>
    <t xml:space="preserve">ACTRAPID PENFILL </t>
  </si>
  <si>
    <t xml:space="preserve">HUMULIN N </t>
  </si>
  <si>
    <t xml:space="preserve">HUMULIN R </t>
  </si>
  <si>
    <t>MIXTARD 30 PENFILL</t>
  </si>
  <si>
    <t xml:space="preserve">MIXTARD 40 PENFILL </t>
  </si>
  <si>
    <t>MIXTARD 50 PENFILL</t>
  </si>
  <si>
    <t xml:space="preserve">POLHUMIN MIX </t>
  </si>
  <si>
    <t xml:space="preserve">POLHUMIN R </t>
  </si>
  <si>
    <t>GENSULIN M  30</t>
  </si>
  <si>
    <t>GENSULIN M 50</t>
  </si>
  <si>
    <t xml:space="preserve">GENSULIN N </t>
  </si>
  <si>
    <t xml:space="preserve">INSUMAN COMB 25 SOLOSTAR </t>
  </si>
  <si>
    <t>INSUMAN RAPID SOLOSTAR</t>
  </si>
  <si>
    <t xml:space="preserve">HUMULIN M3 </t>
  </si>
  <si>
    <t xml:space="preserve">NOVOMIX 30 PENFIL </t>
  </si>
  <si>
    <t xml:space="preserve">NOVOMIX 50 PENFIL </t>
  </si>
  <si>
    <t>INSULIN ASPART SOLOSTAR (NOVORAPID)</t>
  </si>
  <si>
    <t xml:space="preserve">NOVORAPID PENFILL </t>
  </si>
  <si>
    <t xml:space="preserve">APIDRA SOLOSTAR </t>
  </si>
  <si>
    <t>HUMALOG MIX 25</t>
  </si>
  <si>
    <t xml:space="preserve">HUMALOG MIX 50 </t>
  </si>
  <si>
    <t xml:space="preserve">REC. IODOFORMIUM </t>
  </si>
  <si>
    <t xml:space="preserve">ATROVENT </t>
  </si>
  <si>
    <t xml:space="preserve">ATROVENT N </t>
  </si>
  <si>
    <t xml:space="preserve">MONONIT </t>
  </si>
  <si>
    <t>MONONIT 60 RETARD</t>
  </si>
  <si>
    <t xml:space="preserve">IVOHART </t>
  </si>
  <si>
    <t xml:space="preserve">IMUUNOSEPT PLUS </t>
  </si>
  <si>
    <t>MUCOPECT  CONTROL</t>
  </si>
  <si>
    <t xml:space="preserve">KETALAR </t>
  </si>
  <si>
    <t xml:space="preserve">KETOCONAZOLE HRA </t>
  </si>
  <si>
    <t xml:space="preserve">KETOPROFEN SF </t>
  </si>
  <si>
    <t>LACOSAMIDE TEVA</t>
  </si>
  <si>
    <t>ZILIBRA</t>
  </si>
  <si>
    <t xml:space="preserve">LACTOVAGINAL </t>
  </si>
  <si>
    <t xml:space="preserve">PROBIO DR </t>
  </si>
  <si>
    <t>LACTULOSUM HASCO</t>
  </si>
  <si>
    <t>LAMILEPT</t>
  </si>
  <si>
    <t xml:space="preserve">LAMILEPT  </t>
  </si>
  <si>
    <t>REC. LANOLINA</t>
  </si>
  <si>
    <t xml:space="preserve">LATANOPROST GENOPTIM </t>
  </si>
  <si>
    <t xml:space="preserve">LATANOPROST + TIMOLOL GENOPTIM </t>
  </si>
  <si>
    <t>CLARZOLE</t>
  </si>
  <si>
    <t>UNITUSS JUNIOR</t>
  </si>
  <si>
    <t>NAKOM mite</t>
  </si>
  <si>
    <t>NAKOM</t>
  </si>
  <si>
    <t xml:space="preserve">LEVOFLOXACIN AUROVITAS </t>
  </si>
  <si>
    <t>LEVOMER</t>
  </si>
  <si>
    <t xml:space="preserve">LEVOFLOXACIN SDZ </t>
  </si>
  <si>
    <t xml:space="preserve">SIMDAX </t>
  </si>
  <si>
    <t>LIGNOCAINUM H/CHLOR.WZF 1%</t>
  </si>
  <si>
    <t>LIGNOCAINUM H/CH 2 % U</t>
  </si>
  <si>
    <t xml:space="preserve">CATHEJELL ZEL Z LIDOKAINA </t>
  </si>
  <si>
    <t>LIGNOCAINUM H/CH 2 % A</t>
  </si>
  <si>
    <t>LIGNOCAINUM H/CHLOR.WZF 2%</t>
  </si>
  <si>
    <t>LIDOCAIN - EGIS 10%</t>
  </si>
  <si>
    <t>LIGNOCAINUM2%C.NORA.</t>
  </si>
  <si>
    <t>PROCTO - HEMOLAN</t>
  </si>
  <si>
    <t xml:space="preserve">LINCOCIN </t>
  </si>
  <si>
    <t xml:space="preserve">LINEZOLID POLPHARMA </t>
  </si>
  <si>
    <t>LINOMAG 20%</t>
  </si>
  <si>
    <t xml:space="preserve">LISIPROL  </t>
  </si>
  <si>
    <t xml:space="preserve">LITHIUM CARBONICUM GSK </t>
  </si>
  <si>
    <t>LORATAN</t>
  </si>
  <si>
    <t xml:space="preserve">LOSARTAN GENOPTIM </t>
  </si>
  <si>
    <t>LORISTA H</t>
  </si>
  <si>
    <t xml:space="preserve">LOTEMAX </t>
  </si>
  <si>
    <t xml:space="preserve">ORGAMETRIL </t>
  </si>
  <si>
    <t xml:space="preserve">FORTRANS </t>
  </si>
  <si>
    <t xml:space="preserve">ASMAG FORTE </t>
  </si>
  <si>
    <t>MAGNESIUM SULFATE KALCEKS</t>
  </si>
  <si>
    <t xml:space="preserve">ASPAR ESPEFA PREMIUM </t>
  </si>
  <si>
    <t>MBE</t>
  </si>
  <si>
    <t xml:space="preserve">ULTIBRO BREEZHALER </t>
  </si>
  <si>
    <t xml:space="preserve">AUROVERIN MR </t>
  </si>
  <si>
    <t xml:space="preserve">MEGALIA </t>
  </si>
  <si>
    <t xml:space="preserve">ASPICAM </t>
  </si>
  <si>
    <t xml:space="preserve">MIRVEDOL </t>
  </si>
  <si>
    <t>SALAZA</t>
  </si>
  <si>
    <t xml:space="preserve">PENTASA </t>
  </si>
  <si>
    <t xml:space="preserve">REC. METAMIZOLUM NATR.(PYRALG) </t>
  </si>
  <si>
    <t xml:space="preserve">METAMIZOL-SF </t>
  </si>
  <si>
    <t xml:space="preserve">SIOFOR </t>
  </si>
  <si>
    <t xml:space="preserve">GLUCOPHAGE XR </t>
  </si>
  <si>
    <t>ZENOFOR SR</t>
  </si>
  <si>
    <t>METHADONE HYDROCHL.</t>
  </si>
  <si>
    <t xml:space="preserve">METHOFILL </t>
  </si>
  <si>
    <t xml:space="preserve">TREXAN  </t>
  </si>
  <si>
    <t xml:space="preserve">DEPO-MEDROL </t>
  </si>
  <si>
    <t>SOLU - MEDROL</t>
  </si>
  <si>
    <t xml:space="preserve">GENCJANA SPIR.ROZTW. 1% </t>
  </si>
  <si>
    <t xml:space="preserve">GENCJANA SPIR.ROZTW. 2% </t>
  </si>
  <si>
    <t xml:space="preserve">GENCJANA WODNY ROZTW. 1% </t>
  </si>
  <si>
    <t xml:space="preserve">BEMECOR </t>
  </si>
  <si>
    <t xml:space="preserve">METOCLOPRAMIDUM </t>
  </si>
  <si>
    <t>BETALOC ZOK</t>
  </si>
  <si>
    <t>METRONIDAZOL 0,5 %</t>
  </si>
  <si>
    <t xml:space="preserve">ARILIN RAPID </t>
  </si>
  <si>
    <t xml:space="preserve">METRONIDAZOL CHEMA </t>
  </si>
  <si>
    <t xml:space="preserve">METRONIDAZOL JELFA </t>
  </si>
  <si>
    <t xml:space="preserve">METRONIDAZOL POLPHARMA </t>
  </si>
  <si>
    <t xml:space="preserve">DEPREXOLET </t>
  </si>
  <si>
    <t xml:space="preserve">MIDAZOLAM KALCEKS </t>
  </si>
  <si>
    <t>MIDAZOLAM SANDOZ</t>
  </si>
  <si>
    <t xml:space="preserve">ADDAMEL N </t>
  </si>
  <si>
    <t xml:space="preserve">MILUKANTE </t>
  </si>
  <si>
    <t>MOMESTER  0,05 MG / DAWKA [x1 SZTUKA]</t>
  </si>
  <si>
    <t>MORPHINI SULF.WZF 0,1%</t>
  </si>
  <si>
    <t xml:space="preserve">MORPHINI SULF.WZF </t>
  </si>
  <si>
    <t xml:space="preserve">MST CONTINUS </t>
  </si>
  <si>
    <t xml:space="preserve">MOXIFLOXACIN AUROVITAS </t>
  </si>
  <si>
    <t xml:space="preserve">SOLTOPIN </t>
  </si>
  <si>
    <t>CELLCEPT</t>
  </si>
  <si>
    <t>MARIMER Inhalation</t>
  </si>
  <si>
    <t>MONSEL PREPARAT</t>
  </si>
  <si>
    <t xml:space="preserve">FRAXIPARINE </t>
  </si>
  <si>
    <t xml:space="preserve">NALOXONUM HYDROCHLORICUM WZF </t>
  </si>
  <si>
    <t xml:space="preserve">SULFARINOL </t>
  </si>
  <si>
    <t>NAPROXEN GENOPTIM</t>
  </si>
  <si>
    <t xml:space="preserve">NAPROXEN HASCO </t>
  </si>
  <si>
    <t xml:space="preserve">PIMAFUCIN </t>
  </si>
  <si>
    <t>RIZMOIC</t>
  </si>
  <si>
    <t xml:space="preserve">NEBILET </t>
  </si>
  <si>
    <t xml:space="preserve">NEOMYCINUM  TZF </t>
  </si>
  <si>
    <t>NEOMYCINUM MASC 0,5%</t>
  </si>
  <si>
    <t xml:space="preserve">POLSTIGMINUM </t>
  </si>
  <si>
    <t xml:space="preserve">NILOGRIN </t>
  </si>
  <si>
    <t>NIFUROKSAZYD GEDEON RICHTER</t>
  </si>
  <si>
    <t>NITRAZEPAM GSK</t>
  </si>
  <si>
    <t>NITRENDYPINA EGIS</t>
  </si>
  <si>
    <t>SINORA (LEVONOR)</t>
  </si>
  <si>
    <t xml:space="preserve">NOLICIN </t>
  </si>
  <si>
    <t>NYSTAPOL</t>
  </si>
  <si>
    <t>NYSTATYNA TEVA</t>
  </si>
  <si>
    <t>NEBU-DOSE HIPERTONIC 3 %</t>
  </si>
  <si>
    <t>OCTEANGIN</t>
  </si>
  <si>
    <t xml:space="preserve">OFLOXAMED </t>
  </si>
  <si>
    <t xml:space="preserve">OXYCORT </t>
  </si>
  <si>
    <t>OXYCORT A</t>
  </si>
  <si>
    <t xml:space="preserve">HELICID </t>
  </si>
  <si>
    <t xml:space="preserve">PRAZOL </t>
  </si>
  <si>
    <t xml:space="preserve">ONDANSETRON </t>
  </si>
  <si>
    <t>ONDANSETRON KABI</t>
  </si>
  <si>
    <t xml:space="preserve">SEGOSANA </t>
  </si>
  <si>
    <t xml:space="preserve">OXAZEPAM GSK </t>
  </si>
  <si>
    <t xml:space="preserve">RELTEBON </t>
  </si>
  <si>
    <t>OXYCODONE HYDROCHL.HAMEL.</t>
  </si>
  <si>
    <t xml:space="preserve">NASIVIN BABY </t>
  </si>
  <si>
    <t>OXYTOCIN GRINDEX</t>
  </si>
  <si>
    <t>NOSOX JUNIOR</t>
  </si>
  <si>
    <t>PANGROL</t>
  </si>
  <si>
    <t xml:space="preserve">LIPANCREA </t>
  </si>
  <si>
    <t xml:space="preserve">PANCURONIUM  </t>
  </si>
  <si>
    <t>IPP 20</t>
  </si>
  <si>
    <t>PANTOPRAZOLE SUN (IPP)</t>
  </si>
  <si>
    <t xml:space="preserve">PAPAVERINUM H/CHL.WZF </t>
  </si>
  <si>
    <t>PARACETAMOL B. BRAUN</t>
  </si>
  <si>
    <t xml:space="preserve">PARACETAMOL FARMINA </t>
  </si>
  <si>
    <t xml:space="preserve">PARACETAMOL  SYNOPTIS </t>
  </si>
  <si>
    <t>PEDICETAMOL</t>
  </si>
  <si>
    <t xml:space="preserve">PAROXETINE AUROVITAS </t>
  </si>
  <si>
    <t>APO - PENTOX</t>
  </si>
  <si>
    <t xml:space="preserve">POLFILIN </t>
  </si>
  <si>
    <t xml:space="preserve">LUMINALUM UNIA  </t>
  </si>
  <si>
    <t xml:space="preserve">LUMINALUM </t>
  </si>
  <si>
    <t>REC.PHENOBARBITALUM NATR.</t>
  </si>
  <si>
    <t xml:space="preserve">NEOSYNEPHRIN-POS 10% </t>
  </si>
  <si>
    <t xml:space="preserve">EPANUTIN PARENTERAL </t>
  </si>
  <si>
    <t>VITACON (KANAVIT)</t>
  </si>
  <si>
    <t xml:space="preserve">PILOCARPINUM </t>
  </si>
  <si>
    <t xml:space="preserve">ARDUAN </t>
  </si>
  <si>
    <t xml:space="preserve">PIPERACILLIN/TAZOBACTAM SDZ </t>
  </si>
  <si>
    <t xml:space="preserve">LUCETAM  </t>
  </si>
  <si>
    <t>BIOTROPIL</t>
  </si>
  <si>
    <t xml:space="preserve">BIOTROPIL </t>
  </si>
  <si>
    <t xml:space="preserve">PRONORAN </t>
  </si>
  <si>
    <t>AETHOXYSKLEROL 1%</t>
  </si>
  <si>
    <t>AETHOXYSKLEROL 0,5%</t>
  </si>
  <si>
    <t>AETHOXYSKLEROL 2%</t>
  </si>
  <si>
    <t xml:space="preserve">CALCIUM RESONIUM </t>
  </si>
  <si>
    <t>AVILIN</t>
  </si>
  <si>
    <t>AVILIN DERMO BALSAM</t>
  </si>
  <si>
    <t xml:space="preserve">ALDACTONE </t>
  </si>
  <si>
    <t>KALIUM CHLORATUM 15%</t>
  </si>
  <si>
    <t xml:space="preserve">KALIUM EFFERVESCENS BEZCUKROWY  </t>
  </si>
  <si>
    <t xml:space="preserve">JODID </t>
  </si>
  <si>
    <t xml:space="preserve">VITREOLENT </t>
  </si>
  <si>
    <t xml:space="preserve">KALIUM HYPERMANGANICUM </t>
  </si>
  <si>
    <t xml:space="preserve">PV JOD 10% </t>
  </si>
  <si>
    <t>ENCORTOLON</t>
  </si>
  <si>
    <t xml:space="preserve">PRIDINOL ALVOGEN </t>
  </si>
  <si>
    <t xml:space="preserve">MIZODIN </t>
  </si>
  <si>
    <t xml:space="preserve">PROHANCE </t>
  </si>
  <si>
    <t xml:space="preserve">DIPHERGAN </t>
  </si>
  <si>
    <t xml:space="preserve">POLFERGAN  </t>
  </si>
  <si>
    <t>PROPOFOL 1%</t>
  </si>
  <si>
    <t>PROPRANOLOL WZF</t>
  </si>
  <si>
    <t>PROPRANOLOL ACCORD</t>
  </si>
  <si>
    <t xml:space="preserve">PROPRANOLOL ACCORD </t>
  </si>
  <si>
    <t>SIARCZAN PROTAMINY 1%</t>
  </si>
  <si>
    <t xml:space="preserve">PYRANTELUM OWIX </t>
  </si>
  <si>
    <t xml:space="preserve">MESTINON </t>
  </si>
  <si>
    <t xml:space="preserve">PYRIDOXINE-ZDOROVYE </t>
  </si>
  <si>
    <t>VITAMINUM B6 TEVA</t>
  </si>
  <si>
    <t xml:space="preserve">KWETAPLEX </t>
  </si>
  <si>
    <t xml:space="preserve">LUCENTIS </t>
  </si>
  <si>
    <t xml:space="preserve">VITAMINA B2  </t>
  </si>
  <si>
    <t xml:space="preserve">RIFAMAZID </t>
  </si>
  <si>
    <t>RIFAMPICYNA TZF</t>
  </si>
  <si>
    <t xml:space="preserve">XIFAXAN </t>
  </si>
  <si>
    <t xml:space="preserve">RILUZOL PMCS   </t>
  </si>
  <si>
    <t xml:space="preserve">RIVALDO </t>
  </si>
  <si>
    <t>RIVASTIGMINE MYLAN</t>
  </si>
  <si>
    <t xml:space="preserve">EVERTAS   </t>
  </si>
  <si>
    <t xml:space="preserve">ROQURUM </t>
  </si>
  <si>
    <t xml:space="preserve">NIRONOVO SR </t>
  </si>
  <si>
    <t>ZARANTA</t>
  </si>
  <si>
    <t>ENTEROL</t>
  </si>
  <si>
    <t xml:space="preserve">VENTOLIN </t>
  </si>
  <si>
    <t>SALBUTAMOL WZF</t>
  </si>
  <si>
    <t>SPIRYTUS SALICYLOWY 2%</t>
  </si>
  <si>
    <t xml:space="preserve">SPIRYTUS SALICYLOWY 2% </t>
  </si>
  <si>
    <t xml:space="preserve">BEDICORT SALIC </t>
  </si>
  <si>
    <t xml:space="preserve">PULMOTEROL </t>
  </si>
  <si>
    <t xml:space="preserve">ASERTIN  </t>
  </si>
  <si>
    <t>OZEMPIC</t>
  </si>
  <si>
    <t>SEVOFLURANE BAXTER</t>
  </si>
  <si>
    <t>SEVORANE</t>
  </si>
  <si>
    <t xml:space="preserve">SILDENAFIL GENOPTIM </t>
  </si>
  <si>
    <t xml:space="preserve">SYLIMAROL VITA </t>
  </si>
  <si>
    <t>SYLIMARYNA</t>
  </si>
  <si>
    <t xml:space="preserve">R-SREBRA AZOTAN /ARGENTI NITRAS/  </t>
  </si>
  <si>
    <t xml:space="preserve">MOVA NITRAT PIPETTE </t>
  </si>
  <si>
    <t xml:space="preserve">ARGOSULFAN KREM </t>
  </si>
  <si>
    <t>SIMVASTATIN AUROVITAS</t>
  </si>
  <si>
    <t>LONAMO</t>
  </si>
  <si>
    <t xml:space="preserve">NATRIUM BICARBONICUM </t>
  </si>
  <si>
    <t>NATRIUM CHLORATUM</t>
  </si>
  <si>
    <t>CYTRYNIAN SODU</t>
  </si>
  <si>
    <t>ENEMA</t>
  </si>
  <si>
    <t>TAUROLOCK HEP 500</t>
  </si>
  <si>
    <t>TAUROLOCK U25000</t>
  </si>
  <si>
    <t>SOTALOL AUROVITAS</t>
  </si>
  <si>
    <t xml:space="preserve">SPIRONOL </t>
  </si>
  <si>
    <t xml:space="preserve">STREPTOMYCIN SULFATE </t>
  </si>
  <si>
    <t xml:space="preserve">SULFACETAMIDUM 10% HEC WZF </t>
  </si>
  <si>
    <t>SULFACETAMIDUM POLPHARMA</t>
  </si>
  <si>
    <t>TRIMESOLPHAR (BISEPTOL)</t>
  </si>
  <si>
    <t xml:space="preserve">SALAZOPYRIN EN </t>
  </si>
  <si>
    <t xml:space="preserve">SULOVAS 250 LSU  </t>
  </si>
  <si>
    <t xml:space="preserve">VESSEL DUE F </t>
  </si>
  <si>
    <t>SULPIRYD HASCO</t>
  </si>
  <si>
    <t>SUMAMIGREN</t>
  </si>
  <si>
    <t>SORA FORTE - SZAMPON LECZNICZY</t>
  </si>
  <si>
    <t>STARAZOLIN COMPLETE</t>
  </si>
  <si>
    <t>SYROP PRAWOŚLAZOWY</t>
  </si>
  <si>
    <t xml:space="preserve">SINULAN EXPRESS FORTE </t>
  </si>
  <si>
    <t xml:space="preserve">TAMOXIFEN SANDOZ </t>
  </si>
  <si>
    <t>TEZEO</t>
  </si>
  <si>
    <t>TERSILAT 1%</t>
  </si>
  <si>
    <t xml:space="preserve">AUBAGIO </t>
  </si>
  <si>
    <t xml:space="preserve">TERLIPRESSINI ACETAS EVER PHARMA   </t>
  </si>
  <si>
    <t>TETMODIS</t>
  </si>
  <si>
    <t xml:space="preserve">THEOSPIREX </t>
  </si>
  <si>
    <t xml:space="preserve">THYROZOL </t>
  </si>
  <si>
    <t xml:space="preserve">THIAMINE CHLORIDE (VITAMIN B1) </t>
  </si>
  <si>
    <t xml:space="preserve">VITAMINUM B1 RICHTER </t>
  </si>
  <si>
    <t xml:space="preserve">VITAMINE B1 STEROP </t>
  </si>
  <si>
    <t>POLTRAM RETARD</t>
  </si>
  <si>
    <t>TRAMAL RETARD</t>
  </si>
  <si>
    <t xml:space="preserve">THIONERV 600  </t>
  </si>
  <si>
    <t>TIOPENTAL PANPHARMA</t>
  </si>
  <si>
    <t xml:space="preserve">TACHOSIL </t>
  </si>
  <si>
    <t xml:space="preserve">TIAPRID PMCS </t>
  </si>
  <si>
    <t xml:space="preserve">FSME IMMUN </t>
  </si>
  <si>
    <t>ACLOTIN</t>
  </si>
  <si>
    <t xml:space="preserve">TIGECYCLINE MYLAN </t>
  </si>
  <si>
    <t xml:space="preserve">BRILIQUE </t>
  </si>
  <si>
    <t xml:space="preserve">HEPAREGEN </t>
  </si>
  <si>
    <t xml:space="preserve">SPIRIVA </t>
  </si>
  <si>
    <t xml:space="preserve">YANIMO RESPIMAT  </t>
  </si>
  <si>
    <t xml:space="preserve">TIZANOR </t>
  </si>
  <si>
    <t xml:space="preserve">TOBROSOPT 0,3% </t>
  </si>
  <si>
    <t xml:space="preserve">MYBRACIN </t>
  </si>
  <si>
    <t xml:space="preserve">UROFLOW </t>
  </si>
  <si>
    <t xml:space="preserve">EPITORAM  </t>
  </si>
  <si>
    <t>TRIFAS COR</t>
  </si>
  <si>
    <t>MAŚĆ PIĘCIORNIKOWA ZŁOŻONA</t>
  </si>
  <si>
    <t>TRAMADOL KALCEKS</t>
  </si>
  <si>
    <t>EXACYL</t>
  </si>
  <si>
    <t>ROZADUO</t>
  </si>
  <si>
    <t>TROPICAMIDUM WZF</t>
  </si>
  <si>
    <t xml:space="preserve">TROXERUTIN SYNTEZA </t>
  </si>
  <si>
    <t xml:space="preserve">TETANA </t>
  </si>
  <si>
    <t>TEST SUCHY DO WYKRYWANIA HELICOBACTER</t>
  </si>
  <si>
    <t>TYPHIM VI</t>
  </si>
  <si>
    <t>INCRUSE</t>
  </si>
  <si>
    <t xml:space="preserve">CONVULEX </t>
  </si>
  <si>
    <t xml:space="preserve">VALPROLEK </t>
  </si>
  <si>
    <t>DEPAKINE CHRONOSPHERE</t>
  </si>
  <si>
    <t>DEPAKINE CHRONO</t>
  </si>
  <si>
    <t>VALSARTAN</t>
  </si>
  <si>
    <t xml:space="preserve">VALZEK </t>
  </si>
  <si>
    <t>WAZELINA BIAŁA Z WIT. E</t>
  </si>
  <si>
    <t>STAVERAN</t>
  </si>
  <si>
    <t xml:space="preserve">ISOPTIN SR-E </t>
  </si>
  <si>
    <t xml:space="preserve">ISOPTIN </t>
  </si>
  <si>
    <t>ANTYTOKSYNA JADU ŻMIJ</t>
  </si>
  <si>
    <t xml:space="preserve">VORICONAZOL </t>
  </si>
  <si>
    <t>ALKALA T</t>
  </si>
  <si>
    <t>WALMARK+ Witamina D3 Max</t>
  </si>
  <si>
    <t xml:space="preserve">XYLOMETAZOLIN </t>
  </si>
  <si>
    <t>POLSEN</t>
  </si>
  <si>
    <t xml:space="preserve">CLOPIXOL ACUPHASE </t>
  </si>
  <si>
    <t xml:space="preserve">SOLUVIT N  </t>
  </si>
  <si>
    <t xml:space="preserve">ADDIPHOS  </t>
  </si>
  <si>
    <t xml:space="preserve">ACTIVON </t>
  </si>
  <si>
    <t xml:space="preserve">EZICLEN </t>
  </si>
  <si>
    <t>PŁYN LUGOLA</t>
  </si>
  <si>
    <t>SPIRIVA HANDIHALER INHALATOR/NEBULIZATOR</t>
  </si>
  <si>
    <t xml:space="preserve">TEST UREAZOWY MOKRY DO WYKRYWANIA HELICOBACTER </t>
  </si>
  <si>
    <t xml:space="preserve">MEDISPONGE </t>
  </si>
  <si>
    <t xml:space="preserve">MEDYCZNE WAPNO SODOWANE </t>
  </si>
  <si>
    <t xml:space="preserve">KETO-DIASTIX </t>
  </si>
  <si>
    <t xml:space="preserve">REC. PYRALGIN  </t>
  </si>
  <si>
    <t>WĘGIEL AKTYWOWANY</t>
  </si>
  <si>
    <t xml:space="preserve">OLIWKA BAMBINO </t>
  </si>
  <si>
    <t>CEREBROLYSIN</t>
  </si>
  <si>
    <t xml:space="preserve">CYTOFIX </t>
  </si>
  <si>
    <t xml:space="preserve">DR BETA ANTICUBIT </t>
  </si>
  <si>
    <t xml:space="preserve">EMOFIX </t>
  </si>
  <si>
    <t xml:space="preserve">ELMEX </t>
  </si>
  <si>
    <t>EMOLIUM EMULSJA D/CIAŁA</t>
  </si>
  <si>
    <t>MYDŁO DO RĄK Z KASZMIREM</t>
  </si>
  <si>
    <t xml:space="preserve">OSTEOGENON </t>
  </si>
  <si>
    <t xml:space="preserve">PC 30 V </t>
  </si>
  <si>
    <t>SENI CARE KREM OCHRONNY Z ARGININĄ</t>
  </si>
  <si>
    <t xml:space="preserve">BERIPLEX P/N </t>
  </si>
  <si>
    <t xml:space="preserve">GRANUGEL </t>
  </si>
  <si>
    <t xml:space="preserve">MAXITROL </t>
  </si>
  <si>
    <t>ESEMTAN ACTIVE</t>
  </si>
  <si>
    <t xml:space="preserve">MICRODACYN 60 WOUND CARE </t>
  </si>
  <si>
    <t>NANOSILVER PRODIAB SPRAY</t>
  </si>
  <si>
    <t>ACTIFEROL FE FORTE</t>
  </si>
  <si>
    <t xml:space="preserve">MOVIPREP ZESTAW </t>
  </si>
  <si>
    <t xml:space="preserve">KELADERM KREM Z LAKTOFERYNĄ  </t>
  </si>
  <si>
    <t>ASARIS</t>
  </si>
  <si>
    <t xml:space="preserve">COMBIGAN  </t>
  </si>
  <si>
    <t xml:space="preserve">TRAVOPROST GENOPTIM </t>
  </si>
  <si>
    <t>CARZAP HTC</t>
  </si>
  <si>
    <t xml:space="preserve">ZENMEM </t>
  </si>
  <si>
    <t>APAP D/DZIECI FORTE</t>
  </si>
  <si>
    <t xml:space="preserve">APROKAM </t>
  </si>
  <si>
    <t xml:space="preserve">TRIVERAM </t>
  </si>
  <si>
    <t>SINUPRET</t>
  </si>
  <si>
    <t xml:space="preserve">INSTANYL </t>
  </si>
  <si>
    <t xml:space="preserve">MYTELASE </t>
  </si>
  <si>
    <t xml:space="preserve">TIOCOLIS </t>
  </si>
  <si>
    <t>OXYCODONE KALCEKS</t>
  </si>
  <si>
    <t xml:space="preserve">RYZODEG PENFILL </t>
  </si>
  <si>
    <t xml:space="preserve">TRESIBA PENFILL  </t>
  </si>
  <si>
    <t>LIPROLOG</t>
  </si>
  <si>
    <t>KALDYUM 600MG *100 KAPS.</t>
  </si>
  <si>
    <t xml:space="preserve">DISTREPTAZA  </t>
  </si>
  <si>
    <t xml:space="preserve">ZYPADHERA </t>
  </si>
  <si>
    <t>CASPOFUNGIN ADAMED</t>
  </si>
  <si>
    <t>DEXMEDETOMIDINE KALCEKS</t>
  </si>
  <si>
    <t>ORUNGAL 100MG * 28 KAPS.</t>
  </si>
  <si>
    <t xml:space="preserve">SPONGOSTAN STANDARD </t>
  </si>
  <si>
    <t>OLEJ SILIKONOWY OCUSIL 5000</t>
  </si>
  <si>
    <t>OLEJ SILIKONOWY OCUSIL 1000</t>
  </si>
  <si>
    <t>FLUORO TOUCH</t>
  </si>
  <si>
    <t xml:space="preserve">GAZ OKULISTYCZNY </t>
  </si>
  <si>
    <t xml:space="preserve">XENNA EXTRA COMFORT </t>
  </si>
  <si>
    <t>LAKRIPOS GEL</t>
  </si>
  <si>
    <t xml:space="preserve">THIOGAMMA TURBO-SET </t>
  </si>
  <si>
    <t xml:space="preserve">GLURENORM </t>
  </si>
  <si>
    <t>CEFAZOLIN MIP</t>
  </si>
  <si>
    <t xml:space="preserve">IBUPROFEN B. BRAUN </t>
  </si>
  <si>
    <t xml:space="preserve">RISPOLEPT CONSTA </t>
  </si>
  <si>
    <t>GLUX 30%</t>
  </si>
  <si>
    <t>ENTERO DR.</t>
  </si>
  <si>
    <t xml:space="preserve">EMOLIUM ZMIEKCZ.ZEL N/CIEMIENIUCHE </t>
  </si>
  <si>
    <t xml:space="preserve">ERGOTAMINUM FILOFARM </t>
  </si>
  <si>
    <t xml:space="preserve">PYRAZINAMID FARMAPOL </t>
  </si>
  <si>
    <t xml:space="preserve">SYMTIVER </t>
  </si>
  <si>
    <t>SYSTEN 50</t>
  </si>
  <si>
    <t>CEROXIM</t>
  </si>
  <si>
    <t xml:space="preserve">BONEFOS </t>
  </si>
  <si>
    <t>IBUVIT D3</t>
  </si>
  <si>
    <t xml:space="preserve">ADVAGRAF  </t>
  </si>
  <si>
    <t xml:space="preserve">EKTIN </t>
  </si>
  <si>
    <t>ZALANZO</t>
  </si>
  <si>
    <t>METMIN</t>
  </si>
  <si>
    <t xml:space="preserve">RAMIZEK COMBI </t>
  </si>
  <si>
    <t xml:space="preserve">ANCOTIL 1% </t>
  </si>
  <si>
    <t xml:space="preserve">ALFUZOSTAD </t>
  </si>
  <si>
    <t>HYDROXYCARBAMID</t>
  </si>
  <si>
    <t xml:space="preserve">TELMIZEK </t>
  </si>
  <si>
    <t xml:space="preserve">SOLDEROL </t>
  </si>
  <si>
    <t>TEZEO HTC</t>
  </si>
  <si>
    <t xml:space="preserve">ULGASTRAN </t>
  </si>
  <si>
    <t xml:space="preserve">LINOMAG </t>
  </si>
  <si>
    <t>PROCTOMINA</t>
  </si>
  <si>
    <t>TRAMAPAR</t>
  </si>
  <si>
    <t xml:space="preserve">AMBROKSOL HASCO </t>
  </si>
  <si>
    <t xml:space="preserve">WITAMINA D3 </t>
  </si>
  <si>
    <t xml:space="preserve">ARANESP </t>
  </si>
  <si>
    <t>ARECHIN</t>
  </si>
  <si>
    <t xml:space="preserve">ATORVASTATIN GENOPTIM </t>
  </si>
  <si>
    <t xml:space="preserve">BUNONDOL </t>
  </si>
  <si>
    <t xml:space="preserve">CALCIUM TEVA  </t>
  </si>
  <si>
    <t>CARBO ACTIV VITA</t>
  </si>
  <si>
    <t xml:space="preserve">VATAP HCT </t>
  </si>
  <si>
    <t xml:space="preserve">EMPESIN </t>
  </si>
  <si>
    <t>CROWNVISC 1,4% / 1 ML</t>
  </si>
  <si>
    <t>CROWNVISC 1,6% / 1 ML</t>
  </si>
  <si>
    <t>CROWNVISC 1,8% / 1 ML</t>
  </si>
  <si>
    <t xml:space="preserve">CYCLO 3 FORT </t>
  </si>
  <si>
    <t xml:space="preserve">DEXAPOLCORT N </t>
  </si>
  <si>
    <t xml:space="preserve">ERFIN </t>
  </si>
  <si>
    <t xml:space="preserve">GUTRON </t>
  </si>
  <si>
    <t xml:space="preserve">REC.HYDROCORTISONUM </t>
  </si>
  <si>
    <t xml:space="preserve">KARNOSIL </t>
  </si>
  <si>
    <t xml:space="preserve">MOLICARE SKIN PIANKA OCZYSZCZAJACA </t>
  </si>
  <si>
    <t xml:space="preserve">REC.NEOMYCINUM  5G    </t>
  </si>
  <si>
    <t>NOLIPREL</t>
  </si>
  <si>
    <t xml:space="preserve">PALEXIA RETARD </t>
  </si>
  <si>
    <t>SPIRYTUS KAMFOROWY 10 %</t>
  </si>
  <si>
    <t xml:space="preserve">AIRBUFO FORSPIRO   </t>
  </si>
  <si>
    <t xml:space="preserve">TOBRAMYCIN B.BRAUN </t>
  </si>
  <si>
    <t xml:space="preserve">TRAVOGEN </t>
  </si>
  <si>
    <t>OXYDUO</t>
  </si>
  <si>
    <t>EZEHRON DUO</t>
  </si>
  <si>
    <t>SEEBRI BREEZHALER</t>
  </si>
  <si>
    <t>OILATUM</t>
  </si>
  <si>
    <t>FORLAX</t>
  </si>
  <si>
    <t xml:space="preserve">FUNGIZONE </t>
  </si>
  <si>
    <t xml:space="preserve">GRANUFLEX </t>
  </si>
  <si>
    <t>REC. MAGNESIUM SULFURICUM</t>
  </si>
  <si>
    <t xml:space="preserve">METHOCARBAMOL ESPEFA </t>
  </si>
  <si>
    <t xml:space="preserve">MILGAMMA </t>
  </si>
  <si>
    <t xml:space="preserve">OPRYMEA </t>
  </si>
  <si>
    <t>PIASCLEDINE</t>
  </si>
  <si>
    <t xml:space="preserve">POSORUTIN </t>
  </si>
  <si>
    <t xml:space="preserve">POSTERISAN H </t>
  </si>
  <si>
    <t>PROCTO - HEMOLAN COMFORT</t>
  </si>
  <si>
    <t xml:space="preserve">RANTUDIL RETARD </t>
  </si>
  <si>
    <t xml:space="preserve">RASAGILINE VIPHARM </t>
  </si>
  <si>
    <t xml:space="preserve">REPARIL N </t>
  </si>
  <si>
    <t>BELOFLOW</t>
  </si>
  <si>
    <t>VIRGAN</t>
  </si>
  <si>
    <t>AROPILO</t>
  </si>
  <si>
    <t xml:space="preserve">BETNOVATE C   </t>
  </si>
  <si>
    <t>CARAMLO</t>
  </si>
  <si>
    <t>CLOSTILBEGYT</t>
  </si>
  <si>
    <t>ADADUT</t>
  </si>
  <si>
    <t>ARGOSULFAN KREM</t>
  </si>
  <si>
    <t xml:space="preserve">BEPANTHEN SENSIDERM </t>
  </si>
  <si>
    <t>ESCITALOPRAM AUROVITAS</t>
  </si>
  <si>
    <t>INDAPRES</t>
  </si>
  <si>
    <t xml:space="preserve">JUVIT D3 </t>
  </si>
  <si>
    <t xml:space="preserve">LERCAPREL </t>
  </si>
  <si>
    <t>VIDOTIN</t>
  </si>
  <si>
    <t xml:space="preserve">RIVASTIGMIN ORION </t>
  </si>
  <si>
    <t>REC. TALCUM</t>
  </si>
  <si>
    <t xml:space="preserve">CLIMARA </t>
  </si>
  <si>
    <t xml:space="preserve">ZAFIRON </t>
  </si>
  <si>
    <t xml:space="preserve">TOUJEO </t>
  </si>
  <si>
    <t xml:space="preserve">NEIRAXIN B  </t>
  </si>
  <si>
    <t>TEMELOR</t>
  </si>
  <si>
    <t>SOLCIDIOL</t>
  </si>
  <si>
    <t>PROXACIN</t>
  </si>
  <si>
    <t xml:space="preserve">PARTUSISTEN INTRAPARTAL </t>
  </si>
  <si>
    <t xml:space="preserve">PATENTBLAU V 2.5% </t>
  </si>
  <si>
    <t xml:space="preserve">CELIPRES </t>
  </si>
  <si>
    <t>D-VITUM FORTE</t>
  </si>
  <si>
    <t>PABI-DEXAMETAZON</t>
  </si>
  <si>
    <t>ANIDULAFUNGINA ACCORD</t>
  </si>
  <si>
    <t>KAPSUŁKI SKROBIOWE</t>
  </si>
  <si>
    <t>LACTOCONTROL</t>
  </si>
  <si>
    <t xml:space="preserve">LOTENSIN </t>
  </si>
  <si>
    <t>SOMATOSTATIN-EUMEDICA</t>
  </si>
  <si>
    <t>SUPLIVEN</t>
  </si>
  <si>
    <t xml:space="preserve">DURACEF </t>
  </si>
  <si>
    <t>ELECOXEL</t>
  </si>
  <si>
    <t xml:space="preserve">ASPICONT </t>
  </si>
  <si>
    <t>FLUORESCEINE SERB</t>
  </si>
  <si>
    <t xml:space="preserve">IOMERON 350  </t>
  </si>
  <si>
    <t xml:space="preserve">LORINDEN N </t>
  </si>
  <si>
    <t xml:space="preserve">BEOVU </t>
  </si>
  <si>
    <t xml:space="preserve">SIRDALUD MR  </t>
  </si>
  <si>
    <t>PŁYN DO STOS. NA SKÓRĘ</t>
  </si>
  <si>
    <t>TABLETKI MUSUJĄCE</t>
  </si>
  <si>
    <t>WKŁ. DOZEBODOLOWE</t>
  </si>
  <si>
    <t>TABLETKA</t>
  </si>
  <si>
    <t>DRAŻETKI</t>
  </si>
  <si>
    <t>ROZTW. DO INF.</t>
  </si>
  <si>
    <t>KAPSUŁEK</t>
  </si>
  <si>
    <t>TABLETEK</t>
  </si>
  <si>
    <t>TABLETKI DRAŻETKOWANE</t>
  </si>
  <si>
    <t>pastyl.do ssania</t>
  </si>
  <si>
    <t>PŁYN DO SKÓRY</t>
  </si>
  <si>
    <t>TABETKI</t>
  </si>
  <si>
    <t>PROSZEK DO SP. INJ</t>
  </si>
  <si>
    <t xml:space="preserve">KROPLE </t>
  </si>
  <si>
    <t>ZIOŁA SYPKIE</t>
  </si>
  <si>
    <t>TABLETKI O PRZED. UWAL.</t>
  </si>
  <si>
    <t xml:space="preserve">TABLETKI </t>
  </si>
  <si>
    <t>tabl.do ssania</t>
  </si>
  <si>
    <t>TABLETKI DOPOCHWOWE</t>
  </si>
  <si>
    <t>PŁYN DOUSTNY</t>
  </si>
  <si>
    <t>TABLETKI DO SSANIA</t>
  </si>
  <si>
    <t>ROZT. DOUSTNY</t>
  </si>
  <si>
    <t>SASZETKI</t>
  </si>
  <si>
    <t>KASPUŁEK</t>
  </si>
  <si>
    <t xml:space="preserve">AEROZOL DO NOSA </t>
  </si>
  <si>
    <t>WLEWKI</t>
  </si>
  <si>
    <t xml:space="preserve">KROPLE DO OCZU </t>
  </si>
  <si>
    <t>GEL</t>
  </si>
  <si>
    <t>ROZTWÓR NA SKÓRĘ</t>
  </si>
  <si>
    <t>ROZTWÓR</t>
  </si>
  <si>
    <t>TABLETKI ROZPUSZCZALNE</t>
  </si>
  <si>
    <t>TABLETKI POWLEKANE</t>
  </si>
  <si>
    <t xml:space="preserve">SYSTEM TRANSDERMALNY </t>
  </si>
  <si>
    <t>ROZTWÓR DOUSTNY</t>
  </si>
  <si>
    <t>matryca z klejem do tkanek</t>
  </si>
  <si>
    <t>ZAWIESINA DO WSTRZYKIWAŃ</t>
  </si>
  <si>
    <t xml:space="preserve">PASTYLKI DO SSANIA </t>
  </si>
  <si>
    <t>KAPSUŁKI DOPOCHWOWE</t>
  </si>
  <si>
    <t>KAPSUŁKI + INHALATOR</t>
  </si>
  <si>
    <t>TABLETKI O PRZEDŁ. UW.</t>
  </si>
  <si>
    <t>TABLETKI O PRZEDŁ. UWALN.</t>
  </si>
  <si>
    <t>TABLETKI ULEGAJĄCE ROZP. W JAMIE USTNEJ</t>
  </si>
  <si>
    <t>TABLETKI DO GRYZ. I ŻUCIA</t>
  </si>
  <si>
    <t xml:space="preserve">AEROZOL DO NOSA / ZAWIESINA </t>
  </si>
  <si>
    <t>roztwór do inhalacji</t>
  </si>
  <si>
    <t>PREPARAT HEMOSTATYCZNY</t>
  </si>
  <si>
    <t>SZASZETKI</t>
  </si>
  <si>
    <t>ROZTWÓR DO INFUZJI</t>
  </si>
  <si>
    <t>ROZTWÓR DO NEBULIZACJI</t>
  </si>
  <si>
    <t xml:space="preserve">ROZT. DOUSTNY </t>
  </si>
  <si>
    <t>SPRAY</t>
  </si>
  <si>
    <t>PROSZEK --&gt; PŁYN</t>
  </si>
  <si>
    <t>TABLETI</t>
  </si>
  <si>
    <t>TABLETKA PODJĘZYKOWA</t>
  </si>
  <si>
    <t xml:space="preserve">SYSTEM TRANSDERMALNY,PLASTER </t>
  </si>
  <si>
    <t xml:space="preserve">TABLETKI DO SPORZ. ZAWIESINY </t>
  </si>
  <si>
    <t>PŁYN WZIEWNY</t>
  </si>
  <si>
    <t xml:space="preserve">KAPSUŁKI </t>
  </si>
  <si>
    <t>ROZTWÓR DOODBYTNICZY</t>
  </si>
  <si>
    <t xml:space="preserve">AEROZOL DO NOWA </t>
  </si>
  <si>
    <t>TABLETKI O PRZEDŁ. UWALNIANIU</t>
  </si>
  <si>
    <t>MATRYCA Z KLEJEM DO TKANEK</t>
  </si>
  <si>
    <t>WKŁAD + INHALATOR</t>
  </si>
  <si>
    <t>KAPSUŁKI I PRZEDŁ. UWALNIANIU</t>
  </si>
  <si>
    <t>KAPSUŁKI MIĘKKIE</t>
  </si>
  <si>
    <t>OLIWKA DO MASAŻU</t>
  </si>
  <si>
    <t>ROZTWÓR DO PŁUKANIA RAN</t>
  </si>
  <si>
    <t>OLIWKA</t>
  </si>
  <si>
    <t>SPRAY DO USZU</t>
  </si>
  <si>
    <t>BALSAM NA ODLEŻYNY</t>
  </si>
  <si>
    <t>MAŚĆ HEMOSTATYCZNA</t>
  </si>
  <si>
    <t>ŻEL DO FLUORYZACJI</t>
  </si>
  <si>
    <t>MYDŁO</t>
  </si>
  <si>
    <t>OLEJEK DO KĄPIELI</t>
  </si>
  <si>
    <t>PREPARAT NA ODLEŻYNY</t>
  </si>
  <si>
    <t>ŻEL STOMATOLOGICZNY</t>
  </si>
  <si>
    <t>TABLETKI PODJĘZYKOWE</t>
  </si>
  <si>
    <t xml:space="preserve">PROSZEK </t>
  </si>
  <si>
    <t>OLIWKA DLA DZIECI I NIEMOWLĄT</t>
  </si>
  <si>
    <t>EMOLIUM NAPRAWCZE</t>
  </si>
  <si>
    <t>EMULSJA DO KĄPIELI</t>
  </si>
  <si>
    <t>ŻEL NA RANY</t>
  </si>
  <si>
    <t xml:space="preserve">ROZTWÓR DO WSTRZYKIWAŃ </t>
  </si>
  <si>
    <t xml:space="preserve">GLOBULKI </t>
  </si>
  <si>
    <t>200 MG</t>
  </si>
  <si>
    <t>0,48 MG / 0,5 ML = 48 MLN J.M.</t>
  </si>
  <si>
    <t>300 MG / 3 ML</t>
  </si>
  <si>
    <t>200 MG / 5 G</t>
  </si>
  <si>
    <t>600 MG / 5 G</t>
  </si>
  <si>
    <t xml:space="preserve">0,1 G </t>
  </si>
  <si>
    <t>800 MG</t>
  </si>
  <si>
    <t xml:space="preserve">30 MG / G </t>
  </si>
  <si>
    <t>50 MG / G</t>
  </si>
  <si>
    <t>0,006 G / 2 ML</t>
  </si>
  <si>
    <t>0,004 G  / 0,1 ML -&gt; 0,002 G / 0,05 ML</t>
  </si>
  <si>
    <t xml:space="preserve">400 MG </t>
  </si>
  <si>
    <t xml:space="preserve">200 G / L </t>
  </si>
  <si>
    <t>70 MG</t>
  </si>
  <si>
    <t>0,5 MCG</t>
  </si>
  <si>
    <t>1 MCG</t>
  </si>
  <si>
    <t xml:space="preserve">30 G </t>
  </si>
  <si>
    <t>0,5 MG / 1 ML</t>
  </si>
  <si>
    <t>10 MG / G</t>
  </si>
  <si>
    <t>200 MG / 500 ML</t>
  </si>
  <si>
    <t xml:space="preserve">100 MG </t>
  </si>
  <si>
    <t>15 MG / 5 ML - 100 ML</t>
  </si>
  <si>
    <t>15 MG / 2 ML - 100 ML</t>
  </si>
  <si>
    <t>15 MG / 2 ML</t>
  </si>
  <si>
    <t>250 MG / ML ( 1G / 4 ML)</t>
  </si>
  <si>
    <t>250 MG / ML ( 0,5 G / 2 ML)</t>
  </si>
  <si>
    <t>125 MG / ML ( 0,25 G / 2 ML)</t>
  </si>
  <si>
    <t>0,03319 G + 0,0221 G / G</t>
  </si>
  <si>
    <t xml:space="preserve">5 MG + 50 MG </t>
  </si>
  <si>
    <t xml:space="preserve">2,5 MG + 25 MG </t>
  </si>
  <si>
    <t>50 MG / ML  - 3 ML</t>
  </si>
  <si>
    <t>1, 5 MG + 5 MG</t>
  </si>
  <si>
    <t>1,5 MG + 10 MG</t>
  </si>
  <si>
    <t>20 MG + 5 MG</t>
  </si>
  <si>
    <t xml:space="preserve">5 MG + 10 MG </t>
  </si>
  <si>
    <t>8 MG + 5 MG</t>
  </si>
  <si>
    <t>600 MG</t>
  </si>
  <si>
    <t>625 MG</t>
  </si>
  <si>
    <t xml:space="preserve">400 MG + 57 MG / 5 ML </t>
  </si>
  <si>
    <t>1200 MG</t>
  </si>
  <si>
    <t xml:space="preserve">2 G </t>
  </si>
  <si>
    <t xml:space="preserve">0,1 G / 2 ML </t>
  </si>
  <si>
    <t>300 MCG / 2 ML</t>
  </si>
  <si>
    <t>150 MCG</t>
  </si>
  <si>
    <t>50 MCG</t>
  </si>
  <si>
    <t>100 MG / 1 ML - 5 ML</t>
  </si>
  <si>
    <t xml:space="preserve">0,01 G / 1 ML </t>
  </si>
  <si>
    <t xml:space="preserve">300 MG </t>
  </si>
  <si>
    <t>40 MG</t>
  </si>
  <si>
    <t>6,75 MG / 0,9 ML</t>
  </si>
  <si>
    <t>10 MG / ML - 5 ML</t>
  </si>
  <si>
    <t>1 MG / / ML</t>
  </si>
  <si>
    <t>0,5 MG / ML</t>
  </si>
  <si>
    <t>7 MG</t>
  </si>
  <si>
    <t>100 MCG + 6 MCG / DAWKA</t>
  </si>
  <si>
    <t>62,5 MG</t>
  </si>
  <si>
    <t xml:space="preserve">125 MG </t>
  </si>
  <si>
    <t>125 MG</t>
  </si>
  <si>
    <t>3 MG</t>
  </si>
  <si>
    <t>1,5 MG / ML</t>
  </si>
  <si>
    <t>5.000.000 J</t>
  </si>
  <si>
    <t>1.000.000 J</t>
  </si>
  <si>
    <t>16 MG</t>
  </si>
  <si>
    <t>24 MG</t>
  </si>
  <si>
    <t>6,43 MG + 2, 63 MG  / ML</t>
  </si>
  <si>
    <t>4 MG / ML</t>
  </si>
  <si>
    <t xml:space="preserve">0,5 MG + 1 MG / G </t>
  </si>
  <si>
    <t xml:space="preserve">0,3 MG + 5 MG / ML </t>
  </si>
  <si>
    <t>2 MG</t>
  </si>
  <si>
    <t xml:space="preserve">5 MG / ML </t>
  </si>
  <si>
    <t xml:space="preserve">10 MG </t>
  </si>
  <si>
    <t>190 G</t>
  </si>
  <si>
    <t>100 J</t>
  </si>
  <si>
    <t>500 J.M.</t>
  </si>
  <si>
    <t xml:space="preserve">2 MG / ML </t>
  </si>
  <si>
    <t>0,9 MG / ML</t>
  </si>
  <si>
    <t>0,002 G / 5 ML</t>
  </si>
  <si>
    <t>200 MCG / DAWKA</t>
  </si>
  <si>
    <t>0,25 MG / 2 ML</t>
  </si>
  <si>
    <t>200 MCG</t>
  </si>
  <si>
    <t>400 MCG</t>
  </si>
  <si>
    <t>4 ML</t>
  </si>
  <si>
    <t>5 MG / ML - 10 ML</t>
  </si>
  <si>
    <t>5 MG / ML - 4 ML</t>
  </si>
  <si>
    <t xml:space="preserve">20 ML </t>
  </si>
  <si>
    <t>70 MCG/H</t>
  </si>
  <si>
    <t>35 MCG/H</t>
  </si>
  <si>
    <t>52,5 MCG/H</t>
  </si>
  <si>
    <t>7,5 MG / 5 ML</t>
  </si>
  <si>
    <t>5 MG / 1 ML</t>
  </si>
  <si>
    <t>500 MG OCTANU WAPNIA</t>
  </si>
  <si>
    <t>400 MG JONÓW WAPNIA</t>
  </si>
  <si>
    <t>95,5 MG / ML - 10 ML</t>
  </si>
  <si>
    <t xml:space="preserve">800 G </t>
  </si>
  <si>
    <t xml:space="preserve">12,5 MG </t>
  </si>
  <si>
    <t>0,1 MG / ML</t>
  </si>
  <si>
    <t>100 MCG / ML</t>
  </si>
  <si>
    <t>250 MG (50/200)</t>
  </si>
  <si>
    <t xml:space="preserve">200 MG </t>
  </si>
  <si>
    <t>6,25 MG</t>
  </si>
  <si>
    <t>1000 MG / 20 ML</t>
  </si>
  <si>
    <t xml:space="preserve">2000 MG / 50 ML </t>
  </si>
  <si>
    <t>1000 MG / 10 ML</t>
  </si>
  <si>
    <t xml:space="preserve">500 MG </t>
  </si>
  <si>
    <t>2 G + 0,5 G</t>
  </si>
  <si>
    <t xml:space="preserve">750 MG </t>
  </si>
  <si>
    <t xml:space="preserve">1,5 MG </t>
  </si>
  <si>
    <t xml:space="preserve">10 MG / ML </t>
  </si>
  <si>
    <t>400 MG / G</t>
  </si>
  <si>
    <t xml:space="preserve">50 MG / 2 ML </t>
  </si>
  <si>
    <t xml:space="preserve">50 MG </t>
  </si>
  <si>
    <t>15 MG</t>
  </si>
  <si>
    <t>0,1  G + 0,25 G</t>
  </si>
  <si>
    <t>850 G</t>
  </si>
  <si>
    <t>200 MG / G</t>
  </si>
  <si>
    <t>160 UG / DAWKA</t>
  </si>
  <si>
    <t xml:space="preserve">10 MG / G </t>
  </si>
  <si>
    <t xml:space="preserve">2,5 MG </t>
  </si>
  <si>
    <t xml:space="preserve">0,5 MG </t>
  </si>
  <si>
    <t>100 MG / 50 ML</t>
  </si>
  <si>
    <t xml:space="preserve">2 MG / ML - 100 ML </t>
  </si>
  <si>
    <t>2 MG / ML - 200 ML</t>
  </si>
  <si>
    <t>2 MG / ML - 2,5 ML</t>
  </si>
  <si>
    <t>2 MG / ML - 5 ML</t>
  </si>
  <si>
    <t>125 MG / 5 ML</t>
  </si>
  <si>
    <t>250 MG / 5 ML</t>
  </si>
  <si>
    <t xml:space="preserve">1 MG </t>
  </si>
  <si>
    <t xml:space="preserve">1MG / ML </t>
  </si>
  <si>
    <t xml:space="preserve">1 MG / 10 ML </t>
  </si>
  <si>
    <t>600 MG / 4 ML</t>
  </si>
  <si>
    <t>300 MG / 2 ML</t>
  </si>
  <si>
    <t>25 ML</t>
  </si>
  <si>
    <t>1 MG / ML</t>
  </si>
  <si>
    <t>10 MG/ G</t>
  </si>
  <si>
    <t>15 MG + 300 MG</t>
  </si>
  <si>
    <t>4 G</t>
  </si>
  <si>
    <t>0,0125 MG</t>
  </si>
  <si>
    <t>400 J.M.</t>
  </si>
  <si>
    <t>100 000 J</t>
  </si>
  <si>
    <t>992 ML</t>
  </si>
  <si>
    <t>119 ML</t>
  </si>
  <si>
    <t>500 MCG / ML - 2 ML</t>
  </si>
  <si>
    <t>100 MG + 200 MG + 0,20 MG</t>
  </si>
  <si>
    <t>110 MG</t>
  </si>
  <si>
    <t>2500JM / 0,2 ML</t>
  </si>
  <si>
    <t>7500JM / 0,3 ML</t>
  </si>
  <si>
    <t>5000 JM/ 0,2 ML</t>
  </si>
  <si>
    <t>10 MCG / DAWKA</t>
  </si>
  <si>
    <t>60 MCG</t>
  </si>
  <si>
    <t>0,05 MG / DAWKA</t>
  </si>
  <si>
    <t>0,1 % - 5 ML</t>
  </si>
  <si>
    <t>8 MG / 2 ML</t>
  </si>
  <si>
    <t>0,28 MG / G - 32,5 G (55 ML)</t>
  </si>
  <si>
    <t>100 MCG / ML - 2 ML</t>
  </si>
  <si>
    <t>5 MG / ML</t>
  </si>
  <si>
    <t>10 MG / 2 ML</t>
  </si>
  <si>
    <t xml:space="preserve">10 MG / 2,5 ML </t>
  </si>
  <si>
    <t xml:space="preserve">11,6 MG / G </t>
  </si>
  <si>
    <t xml:space="preserve">1 MG / ML </t>
  </si>
  <si>
    <t>75 MG / 3 ML</t>
  </si>
  <si>
    <t>0,05 G + 0,2 MG</t>
  </si>
  <si>
    <t xml:space="preserve">0,25 MG </t>
  </si>
  <si>
    <t>0,25 MG / ML - 2 ML</t>
  </si>
  <si>
    <t>120 MG</t>
  </si>
  <si>
    <t>240 MG</t>
  </si>
  <si>
    <t>1 MG / G</t>
  </si>
  <si>
    <t>2 x 5 ML</t>
  </si>
  <si>
    <t>1 % 50 MG / 5 ML</t>
  </si>
  <si>
    <t>4 % 200 MG / 5 ML</t>
  </si>
  <si>
    <t>1,5 MG / 0,5 ML</t>
  </si>
  <si>
    <t>3 MG / 0,5 ML</t>
  </si>
  <si>
    <t>0,04 G / 0,4 ML</t>
  </si>
  <si>
    <t>0,02 G / 0,2 ML</t>
  </si>
  <si>
    <t>0,06 G / 0,6 ML</t>
  </si>
  <si>
    <t>0,08 G / 0,8 ML</t>
  </si>
  <si>
    <t>0,1 G / 1 ML</t>
  </si>
  <si>
    <t>25 MG / 1 ML</t>
  </si>
  <si>
    <t>0,1 % 300 MCG / 0,3 ML</t>
  </si>
  <si>
    <t>0,1 % 1 MG /ML</t>
  </si>
  <si>
    <t>2 % 1:100</t>
  </si>
  <si>
    <t>2000 J.M / ML</t>
  </si>
  <si>
    <t>4000 J.M / 0,4 ML</t>
  </si>
  <si>
    <t>1000 J.M / 0,5 ML</t>
  </si>
  <si>
    <t>3000 J.M / 0,3 ML</t>
  </si>
  <si>
    <t xml:space="preserve">4000 J.M./0,3 ML </t>
  </si>
  <si>
    <t>2 MG (100 KJM)</t>
  </si>
  <si>
    <t>35 MG / MK - 100 ML (50 G)</t>
  </si>
  <si>
    <t xml:space="preserve">2,5 % 25 MG / ML </t>
  </si>
  <si>
    <t>1 MG + 1 MG + 10 MG</t>
  </si>
  <si>
    <t>12,5 % 2 ML</t>
  </si>
  <si>
    <t xml:space="preserve">100 MG / G </t>
  </si>
  <si>
    <t>2 MG / ML - 10 ML</t>
  </si>
  <si>
    <t>267 MG</t>
  </si>
  <si>
    <t xml:space="preserve">0,035 MG/1 H PRZEZ 96 H = 0,84 MG/24 H </t>
  </si>
  <si>
    <t xml:space="preserve">0,0525 MG/1 H PRZEZ 96 H = 0,00126 G/24 H </t>
  </si>
  <si>
    <t xml:space="preserve">0,07 MG/1 H PRZEZ 96 H = 0,00168 G/24 H </t>
  </si>
  <si>
    <t>50 MCG / ML - 2 ML</t>
  </si>
  <si>
    <t>50 MCG / ML - 10 ML</t>
  </si>
  <si>
    <t>50 MCG / H</t>
  </si>
  <si>
    <t>100 MCG / H</t>
  </si>
  <si>
    <t>25 MCG / H</t>
  </si>
  <si>
    <t>0,04 G / 15 ML</t>
  </si>
  <si>
    <t>50 MG / 5 ML</t>
  </si>
  <si>
    <t>180 MG</t>
  </si>
  <si>
    <t>48 MLN J.</t>
  </si>
  <si>
    <t>30 MLN J.</t>
  </si>
  <si>
    <t xml:space="preserve">200 MG / 100 ML </t>
  </si>
  <si>
    <t xml:space="preserve">50 MG / 10 ML </t>
  </si>
  <si>
    <t xml:space="preserve">100 MCG </t>
  </si>
  <si>
    <t>0,1 MG / ML - 5 ML</t>
  </si>
  <si>
    <t xml:space="preserve">0,025 % - 15 G </t>
  </si>
  <si>
    <t xml:space="preserve">20 MG </t>
  </si>
  <si>
    <t xml:space="preserve">0,05 MG / G </t>
  </si>
  <si>
    <t>125 MCG</t>
  </si>
  <si>
    <t>500 MCG</t>
  </si>
  <si>
    <t>250 MCG</t>
  </si>
  <si>
    <t>2 , 5 MG / 0,5 ML</t>
  </si>
  <si>
    <t>10 % - 1 KG</t>
  </si>
  <si>
    <t>10 % - 5 KG</t>
  </si>
  <si>
    <t>9 UQ / 60 DAWEK</t>
  </si>
  <si>
    <t>4,5 UQ / 60 DAWEK</t>
  </si>
  <si>
    <t xml:space="preserve">20 MG / 2 ML </t>
  </si>
  <si>
    <t>529 MG / ML - 10 ML</t>
  </si>
  <si>
    <t>2 , 5 MG / ML</t>
  </si>
  <si>
    <t>40 MG / ML (1ML)</t>
  </si>
  <si>
    <t>0,3 % - 5 ML</t>
  </si>
  <si>
    <t>10 x 10 x 0,5 CM</t>
  </si>
  <si>
    <t>40 MG/ ML (2ML)</t>
  </si>
  <si>
    <t xml:space="preserve">0,06 G </t>
  </si>
  <si>
    <t xml:space="preserve">40 % - 10 ML </t>
  </si>
  <si>
    <t xml:space="preserve">20 % 200 MG / ML </t>
  </si>
  <si>
    <t xml:space="preserve">10 MG / 10 ML </t>
  </si>
  <si>
    <t xml:space="preserve">50 MG / 1 ML </t>
  </si>
  <si>
    <t xml:space="preserve">300 J.M. / 1 G </t>
  </si>
  <si>
    <t>5000 J.M. / ML</t>
  </si>
  <si>
    <t>200 J.M.</t>
  </si>
  <si>
    <t>20 MCG / ML</t>
  </si>
  <si>
    <t>4,8 X 4,8 CM</t>
  </si>
  <si>
    <t>1,4% / 1 ML</t>
  </si>
  <si>
    <t>1,8%/0,55 ML + 1,4%/0,8 ML</t>
  </si>
  <si>
    <t>0,1%  - 15 G</t>
  </si>
  <si>
    <t xml:space="preserve">10 MG / 5 ML </t>
  </si>
  <si>
    <t xml:space="preserve">20 MG / 1 ML </t>
  </si>
  <si>
    <t>2% = 0,03 G/1,5 ML</t>
  </si>
  <si>
    <t xml:space="preserve">3 MG / 3 ML </t>
  </si>
  <si>
    <t xml:space="preserve">40 MG / ML </t>
  </si>
  <si>
    <t>0,1 G / 5 ML</t>
  </si>
  <si>
    <t>2,5 G / 50 ML</t>
  </si>
  <si>
    <t xml:space="preserve">0,0015 G </t>
  </si>
  <si>
    <t>5 MG / 1,25 MG</t>
  </si>
  <si>
    <t>100 J / ML - 3 ML</t>
  </si>
  <si>
    <t>100 JM/ ML - 3 ML</t>
  </si>
  <si>
    <t>100 IU / ML - 3 ML</t>
  </si>
  <si>
    <t xml:space="preserve">300 IU / 3 ML </t>
  </si>
  <si>
    <t>300 JM / ML - 3 ML</t>
  </si>
  <si>
    <t>450 JM / ML - 1,5 ML</t>
  </si>
  <si>
    <t>3 % 800 G</t>
  </si>
  <si>
    <t>20 MCG / DAWKĘ</t>
  </si>
  <si>
    <t>300 MG + 150 MG</t>
  </si>
  <si>
    <t>375 mg</t>
  </si>
  <si>
    <t>25 MG / G</t>
  </si>
  <si>
    <t>100 MG / 2 ML</t>
  </si>
  <si>
    <t>20 MG / 100 ML</t>
  </si>
  <si>
    <t>7,5 G/15 ML</t>
  </si>
  <si>
    <t xml:space="preserve">25 MG </t>
  </si>
  <si>
    <t>100 J/ML</t>
  </si>
  <si>
    <t>50 MCG / ML - 2,5 ML</t>
  </si>
  <si>
    <t>60 ML / 10 ML</t>
  </si>
  <si>
    <t>100 MG +25 MG</t>
  </si>
  <si>
    <t>0,25 G + 0,025 G</t>
  </si>
  <si>
    <t>500 MG / 100 ML</t>
  </si>
  <si>
    <t>2,5 MG / ML</t>
  </si>
  <si>
    <t xml:space="preserve">25 MCG </t>
  </si>
  <si>
    <t>100 MCG</t>
  </si>
  <si>
    <t>75 MCG</t>
  </si>
  <si>
    <t>0,00125 % - 2 ML</t>
  </si>
  <si>
    <t>300 MG / ML</t>
  </si>
  <si>
    <t>2 MG / ML - 300 ML</t>
  </si>
  <si>
    <t xml:space="preserve">600 MG </t>
  </si>
  <si>
    <t xml:space="preserve">250 MG </t>
  </si>
  <si>
    <t>50 MG + 12,5 MG</t>
  </si>
  <si>
    <t>0,5% - 5 ML</t>
  </si>
  <si>
    <t>0,25 G + 0,25 G</t>
  </si>
  <si>
    <t>0,15 G MG2 + 7,29 MG + 0,2 G</t>
  </si>
  <si>
    <t>1 G / 100 ML</t>
  </si>
  <si>
    <t>500 MG / ML - 5 ML</t>
  </si>
  <si>
    <t>500 MG / ML - 2 ML</t>
  </si>
  <si>
    <t>1000 MG</t>
  </si>
  <si>
    <t>850 MG</t>
  </si>
  <si>
    <t>50 MG / ML - 0,25 ML</t>
  </si>
  <si>
    <t>0,12 MG / 0,3 ML</t>
  </si>
  <si>
    <t>0,1 MG / 0,3 ML</t>
  </si>
  <si>
    <t>0,03 MG / 0,3 ML</t>
  </si>
  <si>
    <t>0,075 MG / 0,3 ML</t>
  </si>
  <si>
    <t>0,05 MG / 0,3 ML</t>
  </si>
  <si>
    <t>0,2 MG / 1 ML</t>
  </si>
  <si>
    <t>500 MG /8 ML</t>
  </si>
  <si>
    <t>0,005 G / 5 ML</t>
  </si>
  <si>
    <t>0,5 % - 100 ML</t>
  </si>
  <si>
    <t xml:space="preserve">0,1 G / G </t>
  </si>
  <si>
    <t>5 MG / ML - 1 ML</t>
  </si>
  <si>
    <t>0,015 G / 3 ML</t>
  </si>
  <si>
    <t>1 MG / ML - 5 ML</t>
  </si>
  <si>
    <t xml:space="preserve">5 MG / ML - 10 ML </t>
  </si>
  <si>
    <t xml:space="preserve">1 MG / G </t>
  </si>
  <si>
    <t>2 MG / 2 ML</t>
  </si>
  <si>
    <t>529 MG / ML - 20 ML</t>
  </si>
  <si>
    <t>20 MG / G</t>
  </si>
  <si>
    <t>0,25 g</t>
  </si>
  <si>
    <t>2,2% - 5 ML</t>
  </si>
  <si>
    <t>7600 J.M. 0,8 ML</t>
  </si>
  <si>
    <t>3800 J.M. 0,4 ML</t>
  </si>
  <si>
    <t>5700 J.M. 0,6 ML</t>
  </si>
  <si>
    <t>10 MG / ML - 2 ML</t>
  </si>
  <si>
    <t>0,4 MG / 1 ML</t>
  </si>
  <si>
    <t>100 MG / G</t>
  </si>
  <si>
    <t>0,2882 G / 5 ML</t>
  </si>
  <si>
    <t xml:space="preserve">5 MG </t>
  </si>
  <si>
    <t xml:space="preserve">11,72 MG / G </t>
  </si>
  <si>
    <t xml:space="preserve">0,5 MG / 1 ML </t>
  </si>
  <si>
    <t>3 MG / ML</t>
  </si>
  <si>
    <t>220 MG / 5 ML</t>
  </si>
  <si>
    <t>0,2 mg/ml - 50 ML</t>
  </si>
  <si>
    <t>1 MG / ML - 1 ML</t>
  </si>
  <si>
    <t>1 MG / ML - 4 ML</t>
  </si>
  <si>
    <t>100 000 I.U.</t>
  </si>
  <si>
    <t>2784.000 JM / 5,8 G</t>
  </si>
  <si>
    <t>500.000 JM</t>
  </si>
  <si>
    <t>100.000 J</t>
  </si>
  <si>
    <t>2,6 MG</t>
  </si>
  <si>
    <t>4 MG / 2 ML</t>
  </si>
  <si>
    <t>5 G / 10 ML</t>
  </si>
  <si>
    <t>32,25 G</t>
  </si>
  <si>
    <t>5 IU / ML</t>
  </si>
  <si>
    <t>10 000 J.</t>
  </si>
  <si>
    <t>25 000 J.</t>
  </si>
  <si>
    <t>16 000 J.</t>
  </si>
  <si>
    <t>0,04 G / 2 ML</t>
  </si>
  <si>
    <t>0,1 G / 10 ML - 100 ML</t>
  </si>
  <si>
    <t>0,5 G / 50 ML - 50 ML</t>
  </si>
  <si>
    <t>120 MG / 5 ML</t>
  </si>
  <si>
    <t>125 MCG / 0,5 ML</t>
  </si>
  <si>
    <t>300 MG / 15 ML</t>
  </si>
  <si>
    <t>1500 000 IU</t>
  </si>
  <si>
    <t>750 000 IU / 5 ML</t>
  </si>
  <si>
    <t>2 MG / 0,2 ML</t>
  </si>
  <si>
    <t>4 G / 0,5 G</t>
  </si>
  <si>
    <t>200 MG / ML (1 G / 5 ML)</t>
  </si>
  <si>
    <t>12 G / 60 ML</t>
  </si>
  <si>
    <t>1,2 G JONÓW WAPNIA / 15 G</t>
  </si>
  <si>
    <t>20 MG / ML - 10 ML</t>
  </si>
  <si>
    <t>1,5 G / 10 ML</t>
  </si>
  <si>
    <t>3 G / 20 ML</t>
  </si>
  <si>
    <t>0,1 G / ML</t>
  </si>
  <si>
    <t>279,3 MG / ML (0,5 MMOL / ML) - 20 ML</t>
  </si>
  <si>
    <t>279,3 MG / ML (0,5 MMOL / ML) - 10ML</t>
  </si>
  <si>
    <t>3,5 MG / ML - 20 ML</t>
  </si>
  <si>
    <t>0,2 G / 20 ML</t>
  </si>
  <si>
    <t>2500 JM + 10 MG</t>
  </si>
  <si>
    <t xml:space="preserve">0,05 G </t>
  </si>
  <si>
    <t xml:space="preserve">2 MG </t>
  </si>
  <si>
    <t>4,6 MG / 24 H</t>
  </si>
  <si>
    <t>9,5 MG / 24H</t>
  </si>
  <si>
    <t>10 MG / ML  - 5 ML</t>
  </si>
  <si>
    <t>0,1 % - 2,5 ML</t>
  </si>
  <si>
    <t>0,5 MG / G + 30 MG / G</t>
  </si>
  <si>
    <t>8,4% - 20 ML</t>
  </si>
  <si>
    <t>0,9% - 10 ML</t>
  </si>
  <si>
    <t>10 % - 10 ML</t>
  </si>
  <si>
    <t>4 % - 5 ML</t>
  </si>
  <si>
    <t>46,7 % - 5 ML</t>
  </si>
  <si>
    <t>U25000</t>
  </si>
  <si>
    <t>480 MG</t>
  </si>
  <si>
    <t>960 MG</t>
  </si>
  <si>
    <t>240 MG / 5 ML</t>
  </si>
  <si>
    <t>480 MG / 5 ML</t>
  </si>
  <si>
    <t>250 LSU</t>
  </si>
  <si>
    <t>600 J / 2 ML</t>
  </si>
  <si>
    <t>0,01 G / ML</t>
  </si>
  <si>
    <t>14 MG</t>
  </si>
  <si>
    <t>0,2 MG / ML - 5 ML</t>
  </si>
  <si>
    <t xml:space="preserve">0,5 MG / ML </t>
  </si>
  <si>
    <t>6,5 MG</t>
  </si>
  <si>
    <t>6,5 MG / ML</t>
  </si>
  <si>
    <t xml:space="preserve">3,0 x 2,5 CM </t>
  </si>
  <si>
    <t>0,18 MG -&gt; 0,01 MG</t>
  </si>
  <si>
    <t>3 MG + 1 MG</t>
  </si>
  <si>
    <t xml:space="preserve">100 MG / ML </t>
  </si>
  <si>
    <t>50 MG / ML - 1 ML</t>
  </si>
  <si>
    <t>100 MG / 2 ML - 2 ML</t>
  </si>
  <si>
    <t>40 MCG + 5 MG / ML</t>
  </si>
  <si>
    <t>7,87 MG / G</t>
  </si>
  <si>
    <t>0,025 MCG / 0,5 ML</t>
  </si>
  <si>
    <t>55 MCG</t>
  </si>
  <si>
    <t>750 MG</t>
  </si>
  <si>
    <t>37,5 MG</t>
  </si>
  <si>
    <t>5 MG / 2 ML</t>
  </si>
  <si>
    <t>0,01 G / 2 ML</t>
  </si>
  <si>
    <t>500 J.A. / 5 ML</t>
  </si>
  <si>
    <t>4 MG / 5 ML</t>
  </si>
  <si>
    <t>176 ML + KUBEK</t>
  </si>
  <si>
    <t>7 CM x 5 CM x 1 MM</t>
  </si>
  <si>
    <t>5 KG</t>
  </si>
  <si>
    <t>215,2 MG / ML</t>
  </si>
  <si>
    <t>0,83 G</t>
  </si>
  <si>
    <t>55 MCG / 22 MCG</t>
  </si>
  <si>
    <t>1,2 J/G</t>
  </si>
  <si>
    <t>2 MG / 5 ML</t>
  </si>
  <si>
    <t xml:space="preserve">16 MG + 12,5 MG </t>
  </si>
  <si>
    <t>40 MG / ML</t>
  </si>
  <si>
    <t>75 MCG / H</t>
  </si>
  <si>
    <t>267 MCG</t>
  </si>
  <si>
    <t>0,1 MG / DAWKĘ - 2,9 ML</t>
  </si>
  <si>
    <t>133 MCG</t>
  </si>
  <si>
    <t>800 MCG</t>
  </si>
  <si>
    <t>533 MCG</t>
  </si>
  <si>
    <t>67 MCG</t>
  </si>
  <si>
    <t>0,2 MG / DAWKĘ - 5 ML</t>
  </si>
  <si>
    <t>100J. / ML - 3ML</t>
  </si>
  <si>
    <t>0,2 G / ML</t>
  </si>
  <si>
    <t>100 MCG / ML - 4 ML</t>
  </si>
  <si>
    <t>7 CM x 5 CM x 1 CM</t>
  </si>
  <si>
    <t>100 MG FE3+ / ML</t>
  </si>
  <si>
    <t xml:space="preserve">30 MG </t>
  </si>
  <si>
    <t>0,4 G / 100 ML</t>
  </si>
  <si>
    <t xml:space="preserve">200 MG / 5 ML </t>
  </si>
  <si>
    <t>250 IU/ ML</t>
  </si>
  <si>
    <t xml:space="preserve">2000 IU </t>
  </si>
  <si>
    <t>1,25 MG</t>
  </si>
  <si>
    <t>100 MG + 40 MG</t>
  </si>
  <si>
    <t>50 MCG / DAWKA</t>
  </si>
  <si>
    <t>10 MG / ML - 250 ML</t>
  </si>
  <si>
    <t>30 000 J.M</t>
  </si>
  <si>
    <t>1 G / 5 ML</t>
  </si>
  <si>
    <t>75 MG + 25 MG</t>
  </si>
  <si>
    <t>63 MCG + 94 MCG / 0,5 ML</t>
  </si>
  <si>
    <t>37,5 MG + 325 MG</t>
  </si>
  <si>
    <t>30 MG / 5 ML</t>
  </si>
  <si>
    <t>4000 IU</t>
  </si>
  <si>
    <t>40 MCG / 0,4 ML</t>
  </si>
  <si>
    <t>20 MCG / 0,5 ML</t>
  </si>
  <si>
    <t>15 MG / G</t>
  </si>
  <si>
    <t>40 IU / 2 ML</t>
  </si>
  <si>
    <t>NR KAT. MRY-C67</t>
  </si>
  <si>
    <t>NR KAT. MRY-C79</t>
  </si>
  <si>
    <t>NR KAT. MRY-C68</t>
  </si>
  <si>
    <t>400 MG / 200 ML</t>
  </si>
  <si>
    <t xml:space="preserve">10 ML </t>
  </si>
  <si>
    <t>2,5 MG + 0,625 MG</t>
  </si>
  <si>
    <t>8 MG / 4 ML</t>
  </si>
  <si>
    <t>90 G</t>
  </si>
  <si>
    <t>0,16 MG + 4,5 MCG / DAWKA</t>
  </si>
  <si>
    <t>3 MG / ML - 80 ML</t>
  </si>
  <si>
    <t xml:space="preserve">40 MG + 20 MG </t>
  </si>
  <si>
    <t>1000 J.M</t>
  </si>
  <si>
    <t>3,0 M.I.U</t>
  </si>
  <si>
    <t>44 MCG</t>
  </si>
  <si>
    <t>20 000 IU</t>
  </si>
  <si>
    <t>137 MCG + 50 MCG / DAWKA</t>
  </si>
  <si>
    <t>24 MG / 26 MG</t>
  </si>
  <si>
    <t>0,1 G + 0,1 G</t>
  </si>
  <si>
    <t>0,26 MG / 052 MG / 1,05 MG</t>
  </si>
  <si>
    <t>1,22 MG + 30 MG / G</t>
  </si>
  <si>
    <t>16 MG +10 MG</t>
  </si>
  <si>
    <t>88 MCG</t>
  </si>
  <si>
    <t>20 000 J.M / ML</t>
  </si>
  <si>
    <t>400 MG / 20 ML</t>
  </si>
  <si>
    <t>40 MG / ML - 2G</t>
  </si>
  <si>
    <t>0,266 MG</t>
  </si>
  <si>
    <t>0,025 MG / ML</t>
  </si>
  <si>
    <t>25 MG / ML - 2 ML</t>
  </si>
  <si>
    <t>4000 J.M</t>
  </si>
  <si>
    <t>NR 5</t>
  </si>
  <si>
    <t>357,2 G = 175 G JODU/500 ML</t>
  </si>
  <si>
    <t>1,05 MG</t>
  </si>
  <si>
    <t>0,75 MG / 0,5 ML</t>
  </si>
  <si>
    <t>120 MG / ML</t>
  </si>
  <si>
    <t>20 SASZETEK</t>
  </si>
  <si>
    <t>50 SZTUK</t>
  </si>
  <si>
    <t xml:space="preserve">100 G </t>
  </si>
  <si>
    <t>20 KASPUŁEK</t>
  </si>
  <si>
    <t>30 SASZETEK</t>
  </si>
  <si>
    <t>180 DAWEK</t>
  </si>
  <si>
    <t>100 TABLETEK DRAŻETKOWANYCH</t>
  </si>
  <si>
    <t>30 SZTUK</t>
  </si>
  <si>
    <t>3 ML</t>
  </si>
  <si>
    <t>20 POJEMNIKÓW 2ML</t>
  </si>
  <si>
    <t>20 SZTUK</t>
  </si>
  <si>
    <t>32 TABLETKI</t>
  </si>
  <si>
    <t>20 BUTEKEK</t>
  </si>
  <si>
    <t>40 FLAKONÓW</t>
  </si>
  <si>
    <t>20 FLAKONÓW</t>
  </si>
  <si>
    <t>50 SASZETEK</t>
  </si>
  <si>
    <t>96 KAPSUŁEK</t>
  </si>
  <si>
    <t>14 G</t>
  </si>
  <si>
    <t>5 AMPUŁKOSTRZYKAWEK</t>
  </si>
  <si>
    <t xml:space="preserve">90 TABLETEK </t>
  </si>
  <si>
    <t>2 SZTUKI</t>
  </si>
  <si>
    <t>108 TABLETEK</t>
  </si>
  <si>
    <t>25 APLIKATORÓW</t>
  </si>
  <si>
    <t>48 SASZETEK</t>
  </si>
  <si>
    <t>7 BUTELEK</t>
  </si>
  <si>
    <t>40 BUTELEK</t>
  </si>
  <si>
    <t>30 AMPUŁEK</t>
  </si>
  <si>
    <t>6 GLOBULEK</t>
  </si>
  <si>
    <t>32 G</t>
  </si>
  <si>
    <t>30ML</t>
  </si>
  <si>
    <t xml:space="preserve">24 TABLETKI DO SSANIA </t>
  </si>
  <si>
    <t>30 KAPSUŁKI</t>
  </si>
  <si>
    <t>5 x 2 ML</t>
  </si>
  <si>
    <t>300 G</t>
  </si>
  <si>
    <t>FLAKON 20 ML</t>
  </si>
  <si>
    <t>FLAKON 10 ML</t>
  </si>
  <si>
    <t>30 SYSTEMÓW</t>
  </si>
  <si>
    <t>1 WSTRZYKIWACZ</t>
  </si>
  <si>
    <t>6 BUTELEK</t>
  </si>
  <si>
    <t>12 POJEMNIKÓW</t>
  </si>
  <si>
    <t>125 G</t>
  </si>
  <si>
    <t>96 ML Z DOZOWNIKIEM</t>
  </si>
  <si>
    <t xml:space="preserve">2 BUTELKI </t>
  </si>
  <si>
    <t>150ML</t>
  </si>
  <si>
    <t>1 ZESTAW</t>
  </si>
  <si>
    <t>1 ZESTAW: 2 TOREBKI A + 2 TOREBKI B</t>
  </si>
  <si>
    <t>20 DAWEK</t>
  </si>
  <si>
    <t>40 DAWEK</t>
  </si>
  <si>
    <t>2 x 5 WKŁADÓW</t>
  </si>
  <si>
    <t>100 FIOLEK</t>
  </si>
  <si>
    <t>6 POJEMNIKÓW PO 0,25 G</t>
  </si>
  <si>
    <t>30 KAPSUŁEK + INHALATOR</t>
  </si>
  <si>
    <t>23 G</t>
  </si>
  <si>
    <t>4 PLASTRY</t>
  </si>
  <si>
    <t>60 KAPSUŁEK + INHALATOR</t>
  </si>
  <si>
    <t>5 KAPSUŁEK</t>
  </si>
  <si>
    <t xml:space="preserve">24 GLOBULKI </t>
  </si>
  <si>
    <t>60 KAPSUŁKI</t>
  </si>
  <si>
    <t>70 TABLETEK</t>
  </si>
  <si>
    <t>2 AMPUŁKI</t>
  </si>
  <si>
    <t xml:space="preserve">100 </t>
  </si>
  <si>
    <t xml:space="preserve">30 </t>
  </si>
  <si>
    <t xml:space="preserve">60 </t>
  </si>
  <si>
    <t xml:space="preserve">1 </t>
  </si>
  <si>
    <t xml:space="preserve">10 </t>
  </si>
  <si>
    <t xml:space="preserve">5 </t>
  </si>
  <si>
    <t xml:space="preserve">20 </t>
  </si>
  <si>
    <t xml:space="preserve">50 </t>
  </si>
  <si>
    <t xml:space="preserve">4,5 </t>
  </si>
  <si>
    <t xml:space="preserve">6 </t>
  </si>
  <si>
    <t xml:space="preserve">4 </t>
  </si>
  <si>
    <t xml:space="preserve">35 </t>
  </si>
  <si>
    <t xml:space="preserve">100  </t>
  </si>
  <si>
    <t xml:space="preserve">75 </t>
  </si>
  <si>
    <t xml:space="preserve">250 </t>
  </si>
  <si>
    <t xml:space="preserve">90 </t>
  </si>
  <si>
    <t xml:space="preserve">16 </t>
  </si>
  <si>
    <t xml:space="preserve">14 </t>
  </si>
  <si>
    <t xml:space="preserve">140 </t>
  </si>
  <si>
    <t xml:space="preserve">28 </t>
  </si>
  <si>
    <t xml:space="preserve">40 </t>
  </si>
  <si>
    <t xml:space="preserve">125 </t>
  </si>
  <si>
    <t xml:space="preserve">3 </t>
  </si>
  <si>
    <t xml:space="preserve">200 </t>
  </si>
  <si>
    <t xml:space="preserve">180 </t>
  </si>
  <si>
    <t xml:space="preserve">12 </t>
  </si>
  <si>
    <t xml:space="preserve">1000 </t>
  </si>
  <si>
    <t xml:space="preserve">120 </t>
  </si>
  <si>
    <t xml:space="preserve">15 </t>
  </si>
  <si>
    <t xml:space="preserve">190 </t>
  </si>
  <si>
    <t xml:space="preserve">500 </t>
  </si>
  <si>
    <t>20  2ML</t>
  </si>
  <si>
    <t xml:space="preserve">24 </t>
  </si>
  <si>
    <t xml:space="preserve">150 </t>
  </si>
  <si>
    <t xml:space="preserve">800 </t>
  </si>
  <si>
    <t xml:space="preserve">850 </t>
  </si>
  <si>
    <t xml:space="preserve">32 </t>
  </si>
  <si>
    <t xml:space="preserve">56 </t>
  </si>
  <si>
    <t xml:space="preserve">25 </t>
  </si>
  <si>
    <t xml:space="preserve">96 </t>
  </si>
  <si>
    <t xml:space="preserve">992 </t>
  </si>
  <si>
    <t xml:space="preserve">119 </t>
  </si>
  <si>
    <t xml:space="preserve">55 </t>
  </si>
  <si>
    <t xml:space="preserve">2 x 5 </t>
  </si>
  <si>
    <t xml:space="preserve">2 </t>
  </si>
  <si>
    <t xml:space="preserve">3,5 </t>
  </si>
  <si>
    <t xml:space="preserve">70 </t>
  </si>
  <si>
    <t>5 K</t>
  </si>
  <si>
    <t xml:space="preserve">90  </t>
  </si>
  <si>
    <t>2 I</t>
  </si>
  <si>
    <t xml:space="preserve">108 </t>
  </si>
  <si>
    <t xml:space="preserve">112 </t>
  </si>
  <si>
    <t xml:space="preserve">2,5 </t>
  </si>
  <si>
    <t xml:space="preserve">38 </t>
  </si>
  <si>
    <t xml:space="preserve">48 </t>
  </si>
  <si>
    <t xml:space="preserve">240 </t>
  </si>
  <si>
    <t xml:space="preserve">42 </t>
  </si>
  <si>
    <t xml:space="preserve">7 </t>
  </si>
  <si>
    <t>30</t>
  </si>
  <si>
    <t xml:space="preserve">5 x 2 </t>
  </si>
  <si>
    <t xml:space="preserve">300 </t>
  </si>
  <si>
    <t xml:space="preserve">110 </t>
  </si>
  <si>
    <t xml:space="preserve"> 10 ML</t>
  </si>
  <si>
    <t xml:space="preserve">1500 </t>
  </si>
  <si>
    <t xml:space="preserve">400 </t>
  </si>
  <si>
    <t xml:space="preserve">350 </t>
  </si>
  <si>
    <t>150</t>
  </si>
  <si>
    <t xml:space="preserve">990 </t>
  </si>
  <si>
    <t xml:space="preserve">85 </t>
  </si>
  <si>
    <t xml:space="preserve">45 </t>
  </si>
  <si>
    <t>6  PO 0,25 G</t>
  </si>
  <si>
    <t>30  + INHALATOR</t>
  </si>
  <si>
    <t xml:space="preserve">23 </t>
  </si>
  <si>
    <t xml:space="preserve">21 </t>
  </si>
  <si>
    <t>60  + INHALATOR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</si>
</sst>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00%"/>
    <numFmt numFmtId="165" formatCode="0.0%"/>
    <numFmt numFmtId="166" formatCode="[$-415]General"/>
    <numFmt numFmtId="167" formatCode="#,##0.00\ &quot;zł&quot;"/>
    <numFmt numFmtId="168" formatCode="_-* #,##0.00&quot; zł&quot;_-;\-* #,##0.00&quot; zł&quot;_-;_-* \-??&quot; zł&quot;_-;_-@_-"/>
    <numFmt numFmtId="169" formatCode="#,##0.00000\ &quot;zł&quot;"/>
    <numFmt numFmtId="170" formatCode="0.000"/>
    <numFmt numFmtId="171" formatCode="0.0000"/>
    <numFmt numFmtId="172" formatCode="0.00000"/>
    <numFmt numFmtId="173" formatCode="#,##0.00000"/>
    <numFmt numFmtId="174" formatCode="0.00000;[Red]0.00000"/>
    <numFmt numFmtId="175" formatCode="#,##0.00;[Red]#,##0.0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 tint="0.24997711111789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40404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sz val="11"/>
      <color rgb="FF21253D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CCCC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166" fontId="5" fillId="0" borderId="0"/>
    <xf numFmtId="0" fontId="7" fillId="0" borderId="0" applyNumberFormat="0" applyFill="0" applyBorder="0" applyAlignment="0" applyProtection="0"/>
    <xf numFmtId="0" fontId="5" fillId="0" borderId="0"/>
    <xf numFmtId="168" fontId="5" fillId="0" borderId="0" applyBorder="0" applyProtection="0"/>
    <xf numFmtId="0" fontId="8" fillId="0" borderId="0" applyBorder="0" applyProtection="0"/>
    <xf numFmtId="0" fontId="5" fillId="0" borderId="0"/>
    <xf numFmtId="0" fontId="10" fillId="0" borderId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7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2" fontId="22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" fontId="24" fillId="0" borderId="1" xfId="5" applyNumberFormat="1" applyFont="1" applyBorder="1"/>
    <xf numFmtId="9" fontId="0" fillId="0" borderId="1" xfId="0" applyNumberFormat="1" applyBorder="1" applyAlignment="1">
      <alignment vertical="center"/>
    </xf>
    <xf numFmtId="175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24" fillId="0" borderId="1" xfId="5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6" fontId="13" fillId="0" borderId="4" xfId="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17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9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4" xfId="3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6" fontId="13" fillId="0" borderId="8" xfId="3" applyFont="1" applyBorder="1" applyAlignment="1">
      <alignment horizontal="center" vertical="center"/>
    </xf>
    <xf numFmtId="166" fontId="13" fillId="0" borderId="1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6" fontId="13" fillId="0" borderId="9" xfId="3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73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7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4" fontId="24" fillId="0" borderId="1" xfId="5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4" fillId="0" borderId="1" xfId="5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9" fillId="0" borderId="0" xfId="0" applyFont="1"/>
    <xf numFmtId="44" fontId="9" fillId="0" borderId="0" xfId="0" applyNumberFormat="1" applyFont="1" applyAlignment="1">
      <alignment horizontal="center" vertical="center"/>
    </xf>
    <xf numFmtId="44" fontId="9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172" fontId="22" fillId="0" borderId="1" xfId="0" applyNumberFormat="1" applyFont="1" applyBorder="1" applyAlignment="1">
      <alignment horizontal="center" vertical="center"/>
    </xf>
    <xf numFmtId="0" fontId="24" fillId="0" borderId="6" xfId="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14" fillId="0" borderId="2" xfId="1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1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3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31" fillId="3" borderId="0" xfId="0" applyFont="1" applyFill="1" applyAlignment="1" applyProtection="1">
      <alignment horizontal="left" vertical="center" wrapText="1"/>
      <protection locked="0"/>
    </xf>
    <xf numFmtId="0" fontId="26" fillId="3" borderId="0" xfId="0" applyFont="1" applyFill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10">
    <cellStyle name="Excel Built-in Normal" xfId="3" xr:uid="{00000000-0005-0000-0000-000000000000}"/>
    <cellStyle name="Hiperłącze" xfId="4" builtinId="8"/>
    <cellStyle name="Hiperłącze 2" xfId="7" xr:uid="{00000000-0005-0000-0000-000002000000}"/>
    <cellStyle name="Normalny" xfId="0" builtinId="0"/>
    <cellStyle name="Normalny 2" xfId="5" xr:uid="{00000000-0005-0000-0000-000004000000}"/>
    <cellStyle name="Normalny 3" xfId="9" xr:uid="{00000000-0005-0000-0000-000005000000}"/>
    <cellStyle name="Normalny 4" xfId="1" xr:uid="{00000000-0005-0000-0000-000006000000}"/>
    <cellStyle name="Tekst objaśnienia 2" xfId="8" xr:uid="{00000000-0005-0000-0000-000007000000}"/>
    <cellStyle name="Walutowy" xfId="2" builtinId="4"/>
    <cellStyle name="Walutowy 2" xfId="6" xr:uid="{00000000-0005-0000-0000-000009000000}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ktomalek.pl/substancja-czynna/rifampicinum/s-1038/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ktomalek.pl/substancja-czynna/rifampicinum/s-1038/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X1640"/>
  <sheetViews>
    <sheetView tabSelected="1" zoomScale="65" zoomScaleNormal="65" workbookViewId="0">
      <selection activeCell="H4" sqref="H4:P4"/>
    </sheetView>
  </sheetViews>
  <sheetFormatPr defaultColWidth="9.08984375" defaultRowHeight="14" x14ac:dyDescent="0.3"/>
  <cols>
    <col min="1" max="1" width="6" style="156" customWidth="1"/>
    <col min="2" max="2" width="38.453125" style="156" customWidth="1"/>
    <col min="3" max="3" width="27.36328125" style="156" customWidth="1"/>
    <col min="4" max="4" width="29.26953125" style="157" customWidth="1"/>
    <col min="5" max="5" width="23.453125" style="161" customWidth="1"/>
    <col min="6" max="6" width="24" style="162" customWidth="1"/>
    <col min="7" max="7" width="12.54296875" style="162" customWidth="1"/>
    <col min="8" max="8" width="8.7265625" style="162" customWidth="1"/>
    <col min="9" max="9" width="8.453125" style="161" customWidth="1"/>
    <col min="10" max="10" width="8.08984375" style="161" customWidth="1"/>
    <col min="11" max="11" width="7.54296875" style="161" customWidth="1"/>
    <col min="12" max="12" width="7.36328125" style="161" customWidth="1"/>
    <col min="13" max="14" width="7.08984375" style="161" customWidth="1"/>
    <col min="15" max="15" width="8.1796875" style="161" customWidth="1"/>
    <col min="16" max="16" width="7" style="161" customWidth="1"/>
    <col min="17" max="17" width="12.453125" style="161" customWidth="1"/>
    <col min="18" max="18" width="30.453125" style="156" customWidth="1"/>
    <col min="19" max="19" width="27.90625" style="156" customWidth="1"/>
    <col min="20" max="20" width="29.08984375" style="156" customWidth="1"/>
    <col min="21" max="22" width="9.08984375" style="156"/>
    <col min="23" max="23" width="12.54296875" style="156" customWidth="1"/>
    <col min="24" max="24" width="13.08984375" style="156" customWidth="1"/>
    <col min="25" max="16384" width="9.08984375" style="156"/>
  </cols>
  <sheetData>
    <row r="1" spans="1:30" ht="20" x14ac:dyDescent="0.35">
      <c r="B1" s="178" t="s">
        <v>9672</v>
      </c>
      <c r="C1" s="178"/>
      <c r="D1" s="178"/>
      <c r="E1" s="3"/>
      <c r="F1" s="5"/>
      <c r="G1" s="5"/>
      <c r="H1" s="5"/>
      <c r="I1" s="4"/>
      <c r="J1" s="4"/>
      <c r="K1" s="3"/>
      <c r="L1" s="4"/>
      <c r="M1" s="4"/>
      <c r="N1" s="4"/>
      <c r="O1" s="4"/>
      <c r="P1" s="3"/>
      <c r="Q1" s="4"/>
    </row>
    <row r="2" spans="1:30" ht="22.25" customHeight="1" x14ac:dyDescent="0.3">
      <c r="B2" s="152"/>
      <c r="C2" s="152"/>
      <c r="D2" s="152"/>
      <c r="E2" s="158"/>
      <c r="F2" s="177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1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ht="43.75" customHeight="1" x14ac:dyDescent="0.3">
      <c r="B3" s="152"/>
      <c r="C3" s="152"/>
      <c r="D3" s="152"/>
      <c r="E3" s="158"/>
      <c r="F3" s="177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79" t="s">
        <v>9686</v>
      </c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43.75" customHeight="1" x14ac:dyDescent="0.3">
      <c r="B4" s="152"/>
      <c r="C4" s="152"/>
      <c r="D4" s="152"/>
      <c r="E4" s="158"/>
      <c r="F4" s="177"/>
      <c r="G4" s="156"/>
      <c r="H4" s="187"/>
      <c r="I4" s="187"/>
      <c r="J4" s="188"/>
      <c r="K4" s="188"/>
      <c r="L4" s="187"/>
      <c r="M4" s="187"/>
      <c r="N4" s="187"/>
      <c r="O4" s="188"/>
      <c r="P4" s="189"/>
      <c r="Q4" s="156"/>
    </row>
    <row r="5" spans="1:30" s="159" customFormat="1" ht="19.25" customHeight="1" x14ac:dyDescent="0.35">
      <c r="A5" s="181" t="s">
        <v>9689</v>
      </c>
      <c r="B5" s="181"/>
      <c r="C5" s="181"/>
      <c r="D5" s="181"/>
      <c r="E5" s="181"/>
      <c r="F5" s="181"/>
      <c r="G5" s="181"/>
      <c r="H5" s="180" t="s">
        <v>9688</v>
      </c>
      <c r="I5" s="180"/>
      <c r="J5" s="180"/>
      <c r="K5" s="180"/>
      <c r="L5" s="180"/>
      <c r="M5" s="180"/>
      <c r="N5" s="180"/>
      <c r="O5" s="180"/>
      <c r="P5" s="180"/>
      <c r="Q5" s="180"/>
      <c r="R5" s="182" t="s">
        <v>9690</v>
      </c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</row>
    <row r="6" spans="1:30" s="150" customFormat="1" ht="132" customHeight="1" x14ac:dyDescent="0.35">
      <c r="A6" s="6" t="s">
        <v>2123</v>
      </c>
      <c r="B6" s="6" t="s">
        <v>0</v>
      </c>
      <c r="C6" s="6" t="s">
        <v>9687</v>
      </c>
      <c r="D6" s="6" t="s">
        <v>1</v>
      </c>
      <c r="E6" s="6" t="s">
        <v>2</v>
      </c>
      <c r="F6" s="6" t="s">
        <v>3</v>
      </c>
      <c r="G6" s="6" t="s">
        <v>3483</v>
      </c>
      <c r="H6" s="110" t="s">
        <v>9694</v>
      </c>
      <c r="I6" s="110" t="s">
        <v>9695</v>
      </c>
      <c r="J6" s="110" t="s">
        <v>9700</v>
      </c>
      <c r="K6" s="110" t="s">
        <v>9699</v>
      </c>
      <c r="L6" s="110" t="s">
        <v>9691</v>
      </c>
      <c r="M6" s="110" t="s">
        <v>9692</v>
      </c>
      <c r="N6" s="110" t="s">
        <v>9697</v>
      </c>
      <c r="O6" s="110" t="s">
        <v>9698</v>
      </c>
      <c r="P6" s="110" t="s">
        <v>9696</v>
      </c>
      <c r="Q6" s="110" t="s">
        <v>9693</v>
      </c>
      <c r="R6" s="110" t="s">
        <v>9673</v>
      </c>
      <c r="S6" s="110" t="s">
        <v>9674</v>
      </c>
      <c r="T6" s="110" t="s">
        <v>9675</v>
      </c>
      <c r="U6" s="110" t="s">
        <v>9676</v>
      </c>
      <c r="V6" s="110" t="s">
        <v>9677</v>
      </c>
      <c r="W6" s="110" t="s">
        <v>9678</v>
      </c>
      <c r="X6" s="110" t="s">
        <v>9679</v>
      </c>
      <c r="Y6" s="110" t="s">
        <v>9682</v>
      </c>
      <c r="Z6" s="110" t="s">
        <v>9681</v>
      </c>
      <c r="AA6" s="110" t="s">
        <v>9680</v>
      </c>
      <c r="AB6" s="110" t="s">
        <v>9683</v>
      </c>
      <c r="AC6" s="110" t="s">
        <v>9684</v>
      </c>
      <c r="AD6" s="110" t="s">
        <v>9685</v>
      </c>
    </row>
    <row r="7" spans="1:30" s="21" customFormat="1" ht="14.5" x14ac:dyDescent="0.35">
      <c r="A7" s="38">
        <v>1</v>
      </c>
      <c r="B7" s="163" t="s">
        <v>9701</v>
      </c>
      <c r="C7" s="38" t="s">
        <v>898</v>
      </c>
      <c r="D7" s="17" t="s">
        <v>10623</v>
      </c>
      <c r="E7" s="12" t="s">
        <v>20</v>
      </c>
      <c r="F7" s="38" t="s">
        <v>20</v>
      </c>
      <c r="G7" s="38" t="s">
        <v>11244</v>
      </c>
      <c r="H7" s="114">
        <v>1</v>
      </c>
      <c r="I7" s="114">
        <v>1</v>
      </c>
      <c r="J7" s="168">
        <v>1</v>
      </c>
      <c r="K7" s="168">
        <v>1</v>
      </c>
      <c r="L7" s="114">
        <v>1</v>
      </c>
      <c r="M7" s="114">
        <v>1</v>
      </c>
      <c r="N7" s="114">
        <v>1</v>
      </c>
      <c r="O7" s="168">
        <v>1</v>
      </c>
      <c r="P7" s="176">
        <v>4</v>
      </c>
      <c r="Q7" s="114">
        <v>12</v>
      </c>
      <c r="R7" s="114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 s="21" customFormat="1" ht="14.5" x14ac:dyDescent="0.35">
      <c r="A8" s="38">
        <v>2</v>
      </c>
      <c r="B8" s="114" t="s">
        <v>638</v>
      </c>
      <c r="C8" s="38" t="s">
        <v>9808</v>
      </c>
      <c r="D8" s="17" t="s">
        <v>9639</v>
      </c>
      <c r="E8" s="38" t="s">
        <v>9640</v>
      </c>
      <c r="F8" s="38" t="s">
        <v>95</v>
      </c>
      <c r="G8" s="38" t="s">
        <v>11245</v>
      </c>
      <c r="H8" s="114">
        <v>3</v>
      </c>
      <c r="I8" s="114">
        <v>5</v>
      </c>
      <c r="J8" s="168">
        <v>1</v>
      </c>
      <c r="K8" s="168">
        <v>1</v>
      </c>
      <c r="L8" s="114">
        <v>5</v>
      </c>
      <c r="M8" s="114">
        <v>6</v>
      </c>
      <c r="N8" s="114">
        <v>4</v>
      </c>
      <c r="O8" s="168">
        <v>1</v>
      </c>
      <c r="P8" s="176">
        <v>2</v>
      </c>
      <c r="Q8" s="114">
        <v>28</v>
      </c>
      <c r="R8" s="114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 s="21" customFormat="1" ht="14.5" x14ac:dyDescent="0.35">
      <c r="A9" s="38">
        <v>3</v>
      </c>
      <c r="B9" s="114" t="s">
        <v>638</v>
      </c>
      <c r="C9" s="38" t="s">
        <v>9808</v>
      </c>
      <c r="D9" s="17" t="s">
        <v>9639</v>
      </c>
      <c r="E9" s="38" t="s">
        <v>3646</v>
      </c>
      <c r="F9" s="38" t="s">
        <v>95</v>
      </c>
      <c r="G9" s="38" t="s">
        <v>11245</v>
      </c>
      <c r="H9" s="114">
        <v>2</v>
      </c>
      <c r="I9" s="114">
        <v>1</v>
      </c>
      <c r="J9" s="168">
        <v>1</v>
      </c>
      <c r="K9" s="168">
        <v>1</v>
      </c>
      <c r="L9" s="114">
        <v>5</v>
      </c>
      <c r="M9" s="114">
        <v>1</v>
      </c>
      <c r="N9" s="114">
        <v>1</v>
      </c>
      <c r="O9" s="168">
        <v>1</v>
      </c>
      <c r="P9" s="176">
        <v>2</v>
      </c>
      <c r="Q9" s="114">
        <v>15</v>
      </c>
      <c r="R9" s="114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 s="21" customFormat="1" ht="14.5" x14ac:dyDescent="0.35">
      <c r="A10" s="38">
        <v>4</v>
      </c>
      <c r="B10" s="114" t="s">
        <v>640</v>
      </c>
      <c r="C10" s="38" t="s">
        <v>9809</v>
      </c>
      <c r="D10" s="17" t="s">
        <v>9639</v>
      </c>
      <c r="E10" s="38" t="s">
        <v>10707</v>
      </c>
      <c r="F10" s="38" t="s">
        <v>95</v>
      </c>
      <c r="G10" s="38" t="s">
        <v>11245</v>
      </c>
      <c r="H10" s="114">
        <v>1</v>
      </c>
      <c r="I10" s="114">
        <v>1</v>
      </c>
      <c r="J10" s="168">
        <v>1</v>
      </c>
      <c r="K10" s="168">
        <v>1</v>
      </c>
      <c r="L10" s="114">
        <v>1</v>
      </c>
      <c r="M10" s="114">
        <v>1</v>
      </c>
      <c r="N10" s="114">
        <v>1</v>
      </c>
      <c r="O10" s="168">
        <v>1</v>
      </c>
      <c r="P10" s="176">
        <v>1</v>
      </c>
      <c r="Q10" s="114">
        <v>9</v>
      </c>
      <c r="R10" s="114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30" s="21" customFormat="1" ht="14.5" x14ac:dyDescent="0.35">
      <c r="A11" s="38">
        <v>5</v>
      </c>
      <c r="B11" s="114" t="s">
        <v>640</v>
      </c>
      <c r="C11" s="38" t="s">
        <v>9809</v>
      </c>
      <c r="D11" s="17" t="s">
        <v>9639</v>
      </c>
      <c r="E11" s="38" t="s">
        <v>3813</v>
      </c>
      <c r="F11" s="38" t="s">
        <v>95</v>
      </c>
      <c r="G11" s="38" t="s">
        <v>11245</v>
      </c>
      <c r="H11" s="114">
        <v>1</v>
      </c>
      <c r="I11" s="114">
        <v>1</v>
      </c>
      <c r="J11" s="168">
        <v>1</v>
      </c>
      <c r="K11" s="168">
        <v>1</v>
      </c>
      <c r="L11" s="114">
        <v>1</v>
      </c>
      <c r="M11" s="114">
        <v>1</v>
      </c>
      <c r="N11" s="114">
        <v>1</v>
      </c>
      <c r="O11" s="168">
        <v>1</v>
      </c>
      <c r="P11" s="176">
        <v>1</v>
      </c>
      <c r="Q11" s="114">
        <v>9</v>
      </c>
      <c r="R11" s="114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 s="150" customFormat="1" ht="14.5" x14ac:dyDescent="0.35">
      <c r="A12" s="38">
        <v>6</v>
      </c>
      <c r="B12" s="114" t="s">
        <v>643</v>
      </c>
      <c r="C12" s="38" t="s">
        <v>9810</v>
      </c>
      <c r="D12" s="17" t="s">
        <v>9639</v>
      </c>
      <c r="E12" s="38" t="s">
        <v>3646</v>
      </c>
      <c r="F12" s="38" t="s">
        <v>114</v>
      </c>
      <c r="G12" s="38" t="s">
        <v>11246</v>
      </c>
      <c r="H12" s="114">
        <v>20</v>
      </c>
      <c r="I12" s="114">
        <v>1</v>
      </c>
      <c r="J12" s="168">
        <v>1</v>
      </c>
      <c r="K12" s="168">
        <v>3</v>
      </c>
      <c r="L12" s="114">
        <v>28</v>
      </c>
      <c r="M12" s="114">
        <v>1</v>
      </c>
      <c r="N12" s="114">
        <v>3</v>
      </c>
      <c r="O12" s="168">
        <v>1</v>
      </c>
      <c r="P12" s="176">
        <v>1</v>
      </c>
      <c r="Q12" s="114">
        <v>59</v>
      </c>
      <c r="R12" s="114"/>
      <c r="S12" s="1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50" customFormat="1" ht="14.5" x14ac:dyDescent="0.35">
      <c r="A13" s="38">
        <v>7</v>
      </c>
      <c r="B13" s="114" t="s">
        <v>914</v>
      </c>
      <c r="C13" s="38" t="s">
        <v>9811</v>
      </c>
      <c r="D13" s="17" t="s">
        <v>9639</v>
      </c>
      <c r="E13" s="38" t="s">
        <v>9651</v>
      </c>
      <c r="F13" s="38" t="s">
        <v>114</v>
      </c>
      <c r="G13" s="38" t="s">
        <v>11246</v>
      </c>
      <c r="H13" s="114">
        <v>3</v>
      </c>
      <c r="I13" s="114">
        <v>1</v>
      </c>
      <c r="J13" s="168">
        <v>1</v>
      </c>
      <c r="K13" s="168">
        <v>1</v>
      </c>
      <c r="L13" s="114">
        <v>2</v>
      </c>
      <c r="M13" s="114">
        <v>1</v>
      </c>
      <c r="N13" s="114">
        <v>1</v>
      </c>
      <c r="O13" s="168">
        <v>2</v>
      </c>
      <c r="P13" s="176">
        <v>1</v>
      </c>
      <c r="Q13" s="114">
        <v>13</v>
      </c>
      <c r="R13" s="114"/>
      <c r="S13" s="1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50" customFormat="1" ht="14.5" x14ac:dyDescent="0.35">
      <c r="A14" s="38">
        <v>8</v>
      </c>
      <c r="B14" s="114" t="s">
        <v>914</v>
      </c>
      <c r="C14" s="38" t="s">
        <v>9811</v>
      </c>
      <c r="D14" s="17" t="s">
        <v>9639</v>
      </c>
      <c r="E14" s="38" t="s">
        <v>9638</v>
      </c>
      <c r="F14" s="38" t="s">
        <v>114</v>
      </c>
      <c r="G14" s="38" t="s">
        <v>11246</v>
      </c>
      <c r="H14" s="114">
        <v>1</v>
      </c>
      <c r="I14" s="114">
        <v>1</v>
      </c>
      <c r="J14" s="168">
        <v>1</v>
      </c>
      <c r="K14" s="168">
        <v>1</v>
      </c>
      <c r="L14" s="114">
        <v>1</v>
      </c>
      <c r="M14" s="114">
        <v>1</v>
      </c>
      <c r="N14" s="114">
        <v>1</v>
      </c>
      <c r="O14" s="168">
        <v>1</v>
      </c>
      <c r="P14" s="176">
        <v>1</v>
      </c>
      <c r="Q14" s="114">
        <v>9</v>
      </c>
      <c r="R14" s="114"/>
      <c r="S14" s="1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50" customFormat="1" ht="14.5" x14ac:dyDescent="0.35">
      <c r="A15" s="38">
        <v>9</v>
      </c>
      <c r="B15" s="114" t="s">
        <v>1007</v>
      </c>
      <c r="C15" s="38" t="s">
        <v>997</v>
      </c>
      <c r="D15" s="17" t="s">
        <v>9639</v>
      </c>
      <c r="E15" s="38" t="s">
        <v>1714</v>
      </c>
      <c r="F15" s="38" t="s">
        <v>95</v>
      </c>
      <c r="G15" s="38" t="s">
        <v>11245</v>
      </c>
      <c r="H15" s="114">
        <v>9</v>
      </c>
      <c r="I15" s="114">
        <v>51</v>
      </c>
      <c r="J15" s="168">
        <v>2</v>
      </c>
      <c r="K15" s="168">
        <v>30</v>
      </c>
      <c r="L15" s="114">
        <v>5</v>
      </c>
      <c r="M15" s="114">
        <v>1</v>
      </c>
      <c r="N15" s="114">
        <v>1</v>
      </c>
      <c r="O15" s="168">
        <v>1</v>
      </c>
      <c r="P15" s="176">
        <v>6</v>
      </c>
      <c r="Q15" s="114">
        <v>106</v>
      </c>
      <c r="R15" s="114"/>
      <c r="S15" s="15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50" customFormat="1" ht="14.5" x14ac:dyDescent="0.35">
      <c r="A16" s="38">
        <v>10</v>
      </c>
      <c r="B16" s="114" t="s">
        <v>3487</v>
      </c>
      <c r="C16" s="12" t="s">
        <v>9812</v>
      </c>
      <c r="D16" s="10" t="s">
        <v>65</v>
      </c>
      <c r="E16" s="47">
        <v>0.03</v>
      </c>
      <c r="F16" s="12" t="s">
        <v>20</v>
      </c>
      <c r="G16" s="12" t="s">
        <v>11244</v>
      </c>
      <c r="H16" s="114">
        <v>1</v>
      </c>
      <c r="I16" s="114">
        <v>1</v>
      </c>
      <c r="J16" s="168">
        <v>1</v>
      </c>
      <c r="K16" s="168">
        <v>1</v>
      </c>
      <c r="L16" s="114">
        <v>1</v>
      </c>
      <c r="M16" s="114">
        <v>1</v>
      </c>
      <c r="N16" s="114">
        <v>11</v>
      </c>
      <c r="O16" s="168">
        <v>1</v>
      </c>
      <c r="P16" s="176">
        <v>2</v>
      </c>
      <c r="Q16" s="114">
        <v>20</v>
      </c>
      <c r="R16" s="114"/>
      <c r="S16" s="1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150" customFormat="1" ht="25" x14ac:dyDescent="0.35">
      <c r="A17" s="38">
        <v>11</v>
      </c>
      <c r="B17" s="114" t="s">
        <v>9702</v>
      </c>
      <c r="C17" s="38" t="s">
        <v>9813</v>
      </c>
      <c r="D17" s="17" t="s">
        <v>5</v>
      </c>
      <c r="E17" s="38" t="s">
        <v>10708</v>
      </c>
      <c r="F17" s="38" t="s">
        <v>215</v>
      </c>
      <c r="G17" s="38" t="s">
        <v>11247</v>
      </c>
      <c r="H17" s="114">
        <v>1</v>
      </c>
      <c r="I17" s="114">
        <v>1</v>
      </c>
      <c r="J17" s="168">
        <v>1</v>
      </c>
      <c r="K17" s="168">
        <v>1</v>
      </c>
      <c r="L17" s="114">
        <v>1</v>
      </c>
      <c r="M17" s="114">
        <v>10</v>
      </c>
      <c r="N17" s="114">
        <v>1</v>
      </c>
      <c r="O17" s="168">
        <v>1</v>
      </c>
      <c r="P17" s="176">
        <v>1</v>
      </c>
      <c r="Q17" s="114">
        <v>18</v>
      </c>
      <c r="R17" s="114"/>
      <c r="S17" s="1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50" customFormat="1" ht="14.5" x14ac:dyDescent="0.35">
      <c r="A18" s="38">
        <v>12</v>
      </c>
      <c r="B18" s="114" t="s">
        <v>9702</v>
      </c>
      <c r="C18" s="38" t="s">
        <v>9814</v>
      </c>
      <c r="D18" s="17" t="s">
        <v>10624</v>
      </c>
      <c r="E18" s="38" t="s">
        <v>266</v>
      </c>
      <c r="F18" s="38" t="s">
        <v>143</v>
      </c>
      <c r="G18" s="38" t="s">
        <v>11248</v>
      </c>
      <c r="H18" s="114">
        <v>1</v>
      </c>
      <c r="I18" s="114">
        <v>1</v>
      </c>
      <c r="J18" s="168">
        <v>1</v>
      </c>
      <c r="K18" s="168">
        <v>1</v>
      </c>
      <c r="L18" s="114">
        <v>1</v>
      </c>
      <c r="M18" s="114">
        <v>30</v>
      </c>
      <c r="N18" s="114">
        <v>1</v>
      </c>
      <c r="O18" s="168">
        <v>1</v>
      </c>
      <c r="P18" s="176">
        <v>1</v>
      </c>
      <c r="Q18" s="114">
        <v>38</v>
      </c>
      <c r="R18" s="114"/>
      <c r="S18" s="1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21" customFormat="1" ht="14.5" x14ac:dyDescent="0.35">
      <c r="A19" s="38">
        <v>13</v>
      </c>
      <c r="B19" s="114" t="s">
        <v>124</v>
      </c>
      <c r="C19" s="38" t="s">
        <v>9815</v>
      </c>
      <c r="D19" s="17" t="s">
        <v>5</v>
      </c>
      <c r="E19" s="38" t="s">
        <v>10709</v>
      </c>
      <c r="F19" s="38" t="s">
        <v>33</v>
      </c>
      <c r="G19" s="38" t="s">
        <v>11249</v>
      </c>
      <c r="H19" s="114">
        <v>201</v>
      </c>
      <c r="I19" s="114">
        <v>92</v>
      </c>
      <c r="J19" s="168">
        <v>1</v>
      </c>
      <c r="K19" s="168">
        <v>150</v>
      </c>
      <c r="L19" s="114">
        <v>110</v>
      </c>
      <c r="M19" s="114">
        <v>10</v>
      </c>
      <c r="N19" s="114">
        <v>90</v>
      </c>
      <c r="O19" s="168">
        <v>85</v>
      </c>
      <c r="P19" s="176">
        <v>40</v>
      </c>
      <c r="Q19" s="114">
        <v>779</v>
      </c>
      <c r="R19" s="114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s="21" customFormat="1" ht="14.5" x14ac:dyDescent="0.35">
      <c r="A20" s="38">
        <v>14</v>
      </c>
      <c r="B20" s="114" t="s">
        <v>124</v>
      </c>
      <c r="C20" s="38" t="s">
        <v>9816</v>
      </c>
      <c r="D20" s="17" t="s">
        <v>74</v>
      </c>
      <c r="E20" s="38" t="s">
        <v>10710</v>
      </c>
      <c r="F20" s="38" t="s">
        <v>11184</v>
      </c>
      <c r="G20" s="38">
        <v>20</v>
      </c>
      <c r="H20" s="114">
        <v>22</v>
      </c>
      <c r="I20" s="114">
        <v>1</v>
      </c>
      <c r="J20" s="168">
        <v>15</v>
      </c>
      <c r="K20" s="168">
        <v>4</v>
      </c>
      <c r="L20" s="114">
        <v>1</v>
      </c>
      <c r="M20" s="114">
        <v>1</v>
      </c>
      <c r="N20" s="114">
        <v>4</v>
      </c>
      <c r="O20" s="168">
        <v>1</v>
      </c>
      <c r="P20" s="176">
        <v>5</v>
      </c>
      <c r="Q20" s="114">
        <v>54</v>
      </c>
      <c r="R20" s="114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s="150" customFormat="1" ht="14.5" x14ac:dyDescent="0.35">
      <c r="A21" s="38">
        <v>15</v>
      </c>
      <c r="B21" s="114" t="s">
        <v>124</v>
      </c>
      <c r="C21" s="38" t="s">
        <v>263</v>
      </c>
      <c r="D21" s="17" t="s">
        <v>74</v>
      </c>
      <c r="E21" s="38" t="s">
        <v>10711</v>
      </c>
      <c r="F21" s="38" t="s">
        <v>11184</v>
      </c>
      <c r="G21" s="38" t="s">
        <v>11250</v>
      </c>
      <c r="H21" s="114">
        <v>27</v>
      </c>
      <c r="I21" s="114">
        <v>3</v>
      </c>
      <c r="J21" s="168">
        <v>5</v>
      </c>
      <c r="K21" s="168">
        <v>25</v>
      </c>
      <c r="L21" s="114">
        <v>12</v>
      </c>
      <c r="M21" s="114">
        <v>4</v>
      </c>
      <c r="N21" s="114">
        <v>28</v>
      </c>
      <c r="O21" s="168">
        <v>31</v>
      </c>
      <c r="P21" s="176">
        <v>15</v>
      </c>
      <c r="Q21" s="114">
        <v>150</v>
      </c>
      <c r="R21" s="114"/>
      <c r="S21" s="1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50" customFormat="1" ht="14.5" x14ac:dyDescent="0.35">
      <c r="A22" s="38">
        <v>16</v>
      </c>
      <c r="B22" s="114" t="s">
        <v>418</v>
      </c>
      <c r="C22" s="12" t="s">
        <v>417</v>
      </c>
      <c r="D22" s="10" t="s">
        <v>9639</v>
      </c>
      <c r="E22" s="12" t="s">
        <v>10712</v>
      </c>
      <c r="F22" s="12" t="s">
        <v>9743</v>
      </c>
      <c r="G22" s="12">
        <v>1</v>
      </c>
      <c r="H22" s="114">
        <v>1</v>
      </c>
      <c r="I22" s="114">
        <v>1</v>
      </c>
      <c r="J22" s="168">
        <v>1</v>
      </c>
      <c r="K22" s="168">
        <v>1</v>
      </c>
      <c r="L22" s="114">
        <v>1</v>
      </c>
      <c r="M22" s="114">
        <v>1</v>
      </c>
      <c r="N22" s="114">
        <v>1</v>
      </c>
      <c r="O22" s="168">
        <v>2</v>
      </c>
      <c r="P22" s="176">
        <v>1</v>
      </c>
      <c r="Q22" s="114">
        <v>10</v>
      </c>
      <c r="R22" s="114"/>
      <c r="S22" s="1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21" customFormat="1" ht="14.5" x14ac:dyDescent="0.35">
      <c r="A23" s="38">
        <v>17</v>
      </c>
      <c r="B23" s="114" t="s">
        <v>418</v>
      </c>
      <c r="C23" s="38" t="s">
        <v>967</v>
      </c>
      <c r="D23" s="17" t="s">
        <v>9639</v>
      </c>
      <c r="E23" s="38" t="s">
        <v>9629</v>
      </c>
      <c r="F23" s="38" t="s">
        <v>105</v>
      </c>
      <c r="G23" s="38" t="s">
        <v>11250</v>
      </c>
      <c r="H23" s="114">
        <v>1</v>
      </c>
      <c r="I23" s="114">
        <v>1</v>
      </c>
      <c r="J23" s="168">
        <v>1</v>
      </c>
      <c r="K23" s="168">
        <v>10</v>
      </c>
      <c r="L23" s="114">
        <v>4</v>
      </c>
      <c r="M23" s="114">
        <v>1</v>
      </c>
      <c r="N23" s="114">
        <v>4</v>
      </c>
      <c r="O23" s="168">
        <v>1</v>
      </c>
      <c r="P23" s="176">
        <v>4</v>
      </c>
      <c r="Q23" s="114">
        <v>27</v>
      </c>
      <c r="R23" s="114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150" customFormat="1" ht="25" x14ac:dyDescent="0.35">
      <c r="A24" s="38">
        <v>18</v>
      </c>
      <c r="B24" s="114" t="s">
        <v>418</v>
      </c>
      <c r="C24" s="38" t="s">
        <v>9817</v>
      </c>
      <c r="D24" s="17" t="s">
        <v>10625</v>
      </c>
      <c r="E24" s="38" t="s">
        <v>2096</v>
      </c>
      <c r="F24" s="38" t="s">
        <v>11185</v>
      </c>
      <c r="G24" s="38" t="s">
        <v>11251</v>
      </c>
      <c r="H24" s="114">
        <v>1</v>
      </c>
      <c r="I24" s="114">
        <v>1</v>
      </c>
      <c r="J24" s="168">
        <v>1</v>
      </c>
      <c r="K24" s="168">
        <v>1</v>
      </c>
      <c r="L24" s="114">
        <v>1</v>
      </c>
      <c r="M24" s="114">
        <v>1</v>
      </c>
      <c r="N24" s="114">
        <v>1</v>
      </c>
      <c r="O24" s="168">
        <v>1</v>
      </c>
      <c r="P24" s="176">
        <v>1</v>
      </c>
      <c r="Q24" s="114">
        <v>9</v>
      </c>
      <c r="R24" s="114"/>
      <c r="S24" s="1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50" customFormat="1" ht="14.5" x14ac:dyDescent="0.35">
      <c r="A25" s="38">
        <v>19</v>
      </c>
      <c r="B25" s="114" t="s">
        <v>418</v>
      </c>
      <c r="C25" s="38" t="s">
        <v>9818</v>
      </c>
      <c r="D25" s="17" t="s">
        <v>9639</v>
      </c>
      <c r="E25" s="38" t="s">
        <v>3644</v>
      </c>
      <c r="F25" s="38" t="s">
        <v>114</v>
      </c>
      <c r="G25" s="38" t="s">
        <v>11246</v>
      </c>
      <c r="H25" s="114">
        <v>141</v>
      </c>
      <c r="I25" s="114">
        <v>168</v>
      </c>
      <c r="J25" s="168">
        <v>25</v>
      </c>
      <c r="K25" s="168">
        <v>190</v>
      </c>
      <c r="L25" s="114">
        <v>135</v>
      </c>
      <c r="M25" s="114">
        <v>120</v>
      </c>
      <c r="N25" s="114">
        <v>140</v>
      </c>
      <c r="O25" s="168">
        <v>160</v>
      </c>
      <c r="P25" s="176">
        <v>121</v>
      </c>
      <c r="Q25" s="114">
        <v>1200</v>
      </c>
      <c r="R25" s="114"/>
      <c r="S25" s="1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50" customFormat="1" ht="25.75" customHeight="1" x14ac:dyDescent="0.35">
      <c r="A26" s="38">
        <v>20</v>
      </c>
      <c r="B26" s="114" t="s">
        <v>418</v>
      </c>
      <c r="C26" s="38" t="s">
        <v>3488</v>
      </c>
      <c r="D26" s="17" t="s">
        <v>9639</v>
      </c>
      <c r="E26" s="38" t="s">
        <v>3647</v>
      </c>
      <c r="F26" s="38" t="s">
        <v>114</v>
      </c>
      <c r="G26" s="38" t="s">
        <v>11246</v>
      </c>
      <c r="H26" s="114">
        <v>104</v>
      </c>
      <c r="I26" s="114">
        <v>25</v>
      </c>
      <c r="J26" s="168">
        <v>140</v>
      </c>
      <c r="K26" s="168">
        <v>5</v>
      </c>
      <c r="L26" s="114">
        <v>19</v>
      </c>
      <c r="M26" s="114">
        <v>18</v>
      </c>
      <c r="N26" s="114">
        <v>88</v>
      </c>
      <c r="O26" s="168">
        <v>52</v>
      </c>
      <c r="P26" s="176">
        <v>5</v>
      </c>
      <c r="Q26" s="114">
        <v>456</v>
      </c>
      <c r="R26" s="114"/>
      <c r="S26" s="1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21" customFormat="1" ht="14.5" x14ac:dyDescent="0.35">
      <c r="A27" s="38">
        <v>21</v>
      </c>
      <c r="B27" s="114" t="s">
        <v>418</v>
      </c>
      <c r="C27" s="38" t="s">
        <v>998</v>
      </c>
      <c r="D27" s="17" t="s">
        <v>9639</v>
      </c>
      <c r="E27" s="38" t="s">
        <v>3809</v>
      </c>
      <c r="F27" s="38" t="s">
        <v>105</v>
      </c>
      <c r="G27" s="38" t="s">
        <v>11250</v>
      </c>
      <c r="H27" s="114">
        <v>1</v>
      </c>
      <c r="I27" s="114">
        <v>22</v>
      </c>
      <c r="J27" s="168">
        <v>5</v>
      </c>
      <c r="K27" s="168">
        <v>9</v>
      </c>
      <c r="L27" s="114">
        <v>41</v>
      </c>
      <c r="M27" s="114">
        <v>6</v>
      </c>
      <c r="N27" s="114">
        <v>22</v>
      </c>
      <c r="O27" s="168">
        <v>19</v>
      </c>
      <c r="P27" s="176">
        <v>25</v>
      </c>
      <c r="Q27" s="114">
        <v>150</v>
      </c>
      <c r="R27" s="114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 s="150" customFormat="1" ht="14.5" x14ac:dyDescent="0.35">
      <c r="A28" s="38">
        <v>22</v>
      </c>
      <c r="B28" s="114" t="s">
        <v>172</v>
      </c>
      <c r="C28" s="38" t="s">
        <v>9819</v>
      </c>
      <c r="D28" s="17" t="s">
        <v>5</v>
      </c>
      <c r="E28" s="38" t="s">
        <v>9629</v>
      </c>
      <c r="F28" s="38" t="s">
        <v>11</v>
      </c>
      <c r="G28" s="38" t="s">
        <v>11248</v>
      </c>
      <c r="H28" s="114">
        <v>9</v>
      </c>
      <c r="I28" s="114">
        <v>1</v>
      </c>
      <c r="J28" s="168">
        <v>1</v>
      </c>
      <c r="K28" s="168">
        <v>1</v>
      </c>
      <c r="L28" s="114">
        <v>50</v>
      </c>
      <c r="M28" s="114">
        <v>1</v>
      </c>
      <c r="N28" s="114">
        <v>3</v>
      </c>
      <c r="O28" s="168">
        <v>1</v>
      </c>
      <c r="P28" s="176">
        <v>1</v>
      </c>
      <c r="Q28" s="114">
        <v>68</v>
      </c>
      <c r="R28" s="114"/>
      <c r="S28" s="1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21" customFormat="1" ht="14.5" x14ac:dyDescent="0.35">
      <c r="A29" s="38">
        <v>23</v>
      </c>
      <c r="B29" s="114" t="s">
        <v>172</v>
      </c>
      <c r="C29" s="38" t="s">
        <v>9820</v>
      </c>
      <c r="D29" s="17" t="s">
        <v>5</v>
      </c>
      <c r="E29" s="38" t="s">
        <v>1714</v>
      </c>
      <c r="F29" s="38" t="s">
        <v>79</v>
      </c>
      <c r="G29" s="38" t="s">
        <v>11249</v>
      </c>
      <c r="H29" s="114">
        <v>14</v>
      </c>
      <c r="I29" s="114">
        <v>1</v>
      </c>
      <c r="J29" s="168">
        <v>1</v>
      </c>
      <c r="K29" s="168">
        <v>1</v>
      </c>
      <c r="L29" s="114">
        <v>70</v>
      </c>
      <c r="M29" s="114">
        <v>1</v>
      </c>
      <c r="N29" s="114">
        <v>68</v>
      </c>
      <c r="O29" s="168">
        <v>1</v>
      </c>
      <c r="P29" s="176">
        <v>1</v>
      </c>
      <c r="Q29" s="114">
        <v>158</v>
      </c>
      <c r="R29" s="114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1:30" s="21" customFormat="1" ht="14.5" x14ac:dyDescent="0.35">
      <c r="A30" s="38">
        <v>24</v>
      </c>
      <c r="B30" s="114" t="s">
        <v>172</v>
      </c>
      <c r="C30" s="38" t="s">
        <v>9821</v>
      </c>
      <c r="D30" s="17" t="s">
        <v>9639</v>
      </c>
      <c r="E30" s="38" t="s">
        <v>10713</v>
      </c>
      <c r="F30" s="38" t="s">
        <v>95</v>
      </c>
      <c r="G30" s="38" t="s">
        <v>11245</v>
      </c>
      <c r="H30" s="114">
        <v>23</v>
      </c>
      <c r="I30" s="114">
        <v>6</v>
      </c>
      <c r="J30" s="168">
        <v>1</v>
      </c>
      <c r="K30" s="168">
        <v>1</v>
      </c>
      <c r="L30" s="114">
        <v>10</v>
      </c>
      <c r="M30" s="114">
        <v>1</v>
      </c>
      <c r="N30" s="114">
        <v>4</v>
      </c>
      <c r="O30" s="168">
        <v>7</v>
      </c>
      <c r="P30" s="176">
        <v>3</v>
      </c>
      <c r="Q30" s="114">
        <v>56</v>
      </c>
      <c r="R30" s="114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0" s="21" customFormat="1" ht="14.5" x14ac:dyDescent="0.35">
      <c r="A31" s="38">
        <v>25</v>
      </c>
      <c r="B31" s="114" t="s">
        <v>172</v>
      </c>
      <c r="C31" s="38" t="s">
        <v>9822</v>
      </c>
      <c r="D31" s="17" t="s">
        <v>9639</v>
      </c>
      <c r="E31" s="38" t="s">
        <v>3813</v>
      </c>
      <c r="F31" s="38" t="s">
        <v>95</v>
      </c>
      <c r="G31" s="38" t="s">
        <v>11245</v>
      </c>
      <c r="H31" s="114">
        <v>9</v>
      </c>
      <c r="I31" s="114">
        <v>1</v>
      </c>
      <c r="J31" s="168">
        <v>1</v>
      </c>
      <c r="K31" s="168">
        <v>2</v>
      </c>
      <c r="L31" s="114">
        <v>10</v>
      </c>
      <c r="M31" s="114">
        <v>1</v>
      </c>
      <c r="N31" s="114">
        <v>15</v>
      </c>
      <c r="O31" s="168">
        <v>1</v>
      </c>
      <c r="P31" s="176">
        <v>1</v>
      </c>
      <c r="Q31" s="114">
        <v>41</v>
      </c>
      <c r="R31" s="114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</row>
    <row r="32" spans="1:30" s="21" customFormat="1" ht="14.5" x14ac:dyDescent="0.35">
      <c r="A32" s="38">
        <v>26</v>
      </c>
      <c r="B32" s="114" t="s">
        <v>172</v>
      </c>
      <c r="C32" s="38" t="s">
        <v>9823</v>
      </c>
      <c r="D32" s="17" t="s">
        <v>67</v>
      </c>
      <c r="E32" s="38">
        <v>0.05</v>
      </c>
      <c r="F32" s="38" t="s">
        <v>402</v>
      </c>
      <c r="G32" s="38">
        <v>2</v>
      </c>
      <c r="H32" s="114">
        <v>1</v>
      </c>
      <c r="I32" s="114">
        <v>1</v>
      </c>
      <c r="J32" s="168">
        <v>1</v>
      </c>
      <c r="K32" s="168">
        <v>2</v>
      </c>
      <c r="L32" s="114">
        <v>5</v>
      </c>
      <c r="M32" s="114">
        <v>1</v>
      </c>
      <c r="N32" s="114">
        <v>1</v>
      </c>
      <c r="O32" s="168">
        <v>1</v>
      </c>
      <c r="P32" s="176">
        <v>1</v>
      </c>
      <c r="Q32" s="114">
        <v>14</v>
      </c>
      <c r="R32" s="114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</row>
    <row r="33" spans="1:30" s="150" customFormat="1" ht="14.5" x14ac:dyDescent="0.35">
      <c r="A33" s="38">
        <v>27</v>
      </c>
      <c r="B33" s="114" t="s">
        <v>172</v>
      </c>
      <c r="C33" s="38" t="s">
        <v>419</v>
      </c>
      <c r="D33" s="17" t="s">
        <v>865</v>
      </c>
      <c r="E33" s="38" t="s">
        <v>10714</v>
      </c>
      <c r="F33" s="38" t="s">
        <v>420</v>
      </c>
      <c r="G33" s="38" t="s">
        <v>11252</v>
      </c>
      <c r="H33" s="114">
        <v>1</v>
      </c>
      <c r="I33" s="114">
        <v>1</v>
      </c>
      <c r="J33" s="168">
        <v>1</v>
      </c>
      <c r="K33" s="168">
        <v>1</v>
      </c>
      <c r="L33" s="114">
        <v>5</v>
      </c>
      <c r="M33" s="114">
        <v>1</v>
      </c>
      <c r="N33" s="114">
        <v>1</v>
      </c>
      <c r="O33" s="168">
        <v>1</v>
      </c>
      <c r="P33" s="176">
        <v>1</v>
      </c>
      <c r="Q33" s="114">
        <v>13</v>
      </c>
      <c r="R33" s="114"/>
      <c r="S33" s="1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21" customFormat="1" ht="14.5" x14ac:dyDescent="0.35">
      <c r="A34" s="38">
        <v>28</v>
      </c>
      <c r="B34" s="114" t="s">
        <v>172</v>
      </c>
      <c r="C34" s="12" t="s">
        <v>1197</v>
      </c>
      <c r="D34" s="10" t="s">
        <v>67</v>
      </c>
      <c r="E34" s="12" t="s">
        <v>10715</v>
      </c>
      <c r="F34" s="12" t="s">
        <v>805</v>
      </c>
      <c r="G34" s="12" t="s">
        <v>11249</v>
      </c>
      <c r="H34" s="114">
        <v>22</v>
      </c>
      <c r="I34" s="114">
        <v>1</v>
      </c>
      <c r="J34" s="168">
        <v>2</v>
      </c>
      <c r="K34" s="168">
        <v>1</v>
      </c>
      <c r="L34" s="114">
        <v>2</v>
      </c>
      <c r="M34" s="114">
        <v>1</v>
      </c>
      <c r="N34" s="114">
        <v>1</v>
      </c>
      <c r="O34" s="168">
        <v>1</v>
      </c>
      <c r="P34" s="176">
        <v>1</v>
      </c>
      <c r="Q34" s="114">
        <v>32</v>
      </c>
      <c r="R34" s="114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</row>
    <row r="35" spans="1:30" s="21" customFormat="1" ht="14.5" x14ac:dyDescent="0.35">
      <c r="A35" s="38">
        <v>29</v>
      </c>
      <c r="B35" s="114" t="s">
        <v>275</v>
      </c>
      <c r="C35" s="38" t="s">
        <v>274</v>
      </c>
      <c r="D35" s="17" t="s">
        <v>5</v>
      </c>
      <c r="E35" s="38" t="s">
        <v>10716</v>
      </c>
      <c r="F35" s="38" t="s">
        <v>277</v>
      </c>
      <c r="G35" s="38" t="s">
        <v>11253</v>
      </c>
      <c r="H35" s="114">
        <v>33</v>
      </c>
      <c r="I35" s="114">
        <v>17</v>
      </c>
      <c r="J35" s="168">
        <v>2</v>
      </c>
      <c r="K35" s="168">
        <v>15</v>
      </c>
      <c r="L35" s="114">
        <v>15</v>
      </c>
      <c r="M35" s="114">
        <v>3</v>
      </c>
      <c r="N35" s="114">
        <v>15</v>
      </c>
      <c r="O35" s="168">
        <v>4</v>
      </c>
      <c r="P35" s="176">
        <v>30</v>
      </c>
      <c r="Q35" s="114">
        <v>134</v>
      </c>
      <c r="R35" s="114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1:30" s="21" customFormat="1" ht="25" x14ac:dyDescent="0.35">
      <c r="A36" s="38">
        <v>30</v>
      </c>
      <c r="B36" s="114" t="s">
        <v>3489</v>
      </c>
      <c r="C36" s="38" t="s">
        <v>3490</v>
      </c>
      <c r="D36" s="17" t="s">
        <v>5</v>
      </c>
      <c r="E36" s="69" t="s">
        <v>10717</v>
      </c>
      <c r="F36" s="38" t="s">
        <v>19</v>
      </c>
      <c r="G36" s="38" t="s">
        <v>11247</v>
      </c>
      <c r="H36" s="114">
        <v>1</v>
      </c>
      <c r="I36" s="114">
        <v>181</v>
      </c>
      <c r="J36" s="168">
        <v>1</v>
      </c>
      <c r="K36" s="168">
        <v>1</v>
      </c>
      <c r="L36" s="114">
        <v>1</v>
      </c>
      <c r="M36" s="114">
        <v>1</v>
      </c>
      <c r="N36" s="114">
        <v>1</v>
      </c>
      <c r="O36" s="168">
        <v>1</v>
      </c>
      <c r="P36" s="176">
        <v>1</v>
      </c>
      <c r="Q36" s="114">
        <v>189</v>
      </c>
      <c r="R36" s="114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</row>
    <row r="37" spans="1:30" s="150" customFormat="1" ht="14.5" x14ac:dyDescent="0.35">
      <c r="A37" s="38">
        <v>31</v>
      </c>
      <c r="B37" s="114" t="s">
        <v>1029</v>
      </c>
      <c r="C37" s="38" t="s">
        <v>1020</v>
      </c>
      <c r="D37" s="17" t="s">
        <v>10626</v>
      </c>
      <c r="E37" s="69" t="s">
        <v>10718</v>
      </c>
      <c r="F37" s="38" t="s">
        <v>1009</v>
      </c>
      <c r="G37" s="38">
        <v>1</v>
      </c>
      <c r="H37" s="114">
        <v>3</v>
      </c>
      <c r="I37" s="114">
        <v>1</v>
      </c>
      <c r="J37" s="168">
        <v>1</v>
      </c>
      <c r="K37" s="168">
        <v>1</v>
      </c>
      <c r="L37" s="114">
        <v>5</v>
      </c>
      <c r="M37" s="114">
        <v>18</v>
      </c>
      <c r="N37" s="114">
        <v>1</v>
      </c>
      <c r="O37" s="168">
        <v>1</v>
      </c>
      <c r="P37" s="176">
        <v>1</v>
      </c>
      <c r="Q37" s="114">
        <v>32</v>
      </c>
      <c r="R37" s="114"/>
      <c r="S37" s="1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21" customFormat="1" ht="14.5" x14ac:dyDescent="0.35">
      <c r="A38" s="38">
        <v>32</v>
      </c>
      <c r="B38" s="114" t="s">
        <v>347</v>
      </c>
      <c r="C38" s="38" t="s">
        <v>9824</v>
      </c>
      <c r="D38" s="17" t="s">
        <v>5</v>
      </c>
      <c r="E38" s="38" t="s">
        <v>10719</v>
      </c>
      <c r="F38" s="38" t="s">
        <v>76</v>
      </c>
      <c r="G38" s="38">
        <v>1</v>
      </c>
      <c r="H38" s="114">
        <v>562</v>
      </c>
      <c r="I38" s="114">
        <v>100</v>
      </c>
      <c r="J38" s="168">
        <v>20</v>
      </c>
      <c r="K38" s="168">
        <v>30</v>
      </c>
      <c r="L38" s="114">
        <v>50</v>
      </c>
      <c r="M38" s="114">
        <v>20</v>
      </c>
      <c r="N38" s="114">
        <v>290</v>
      </c>
      <c r="O38" s="168">
        <v>26</v>
      </c>
      <c r="P38" s="176">
        <v>36</v>
      </c>
      <c r="Q38" s="114">
        <v>1134</v>
      </c>
      <c r="R38" s="114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</row>
    <row r="39" spans="1:30" s="21" customFormat="1" ht="14.5" x14ac:dyDescent="0.35">
      <c r="A39" s="38">
        <v>33</v>
      </c>
      <c r="B39" s="114" t="s">
        <v>347</v>
      </c>
      <c r="C39" s="38" t="s">
        <v>9825</v>
      </c>
      <c r="D39" s="17" t="s">
        <v>5</v>
      </c>
      <c r="E39" s="38" t="s">
        <v>10719</v>
      </c>
      <c r="F39" s="38" t="s">
        <v>76</v>
      </c>
      <c r="G39" s="38">
        <v>1</v>
      </c>
      <c r="H39" s="114">
        <v>1172</v>
      </c>
      <c r="I39" s="114">
        <v>159</v>
      </c>
      <c r="J39" s="168">
        <v>100</v>
      </c>
      <c r="K39" s="168">
        <v>200</v>
      </c>
      <c r="L39" s="114">
        <v>300</v>
      </c>
      <c r="M39" s="114">
        <v>15</v>
      </c>
      <c r="N39" s="114">
        <v>64</v>
      </c>
      <c r="O39" s="168">
        <v>16</v>
      </c>
      <c r="P39" s="176">
        <v>160</v>
      </c>
      <c r="Q39" s="114">
        <v>2186</v>
      </c>
      <c r="R39" s="114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</row>
    <row r="40" spans="1:30" s="21" customFormat="1" ht="25" x14ac:dyDescent="0.35">
      <c r="A40" s="38">
        <v>34</v>
      </c>
      <c r="B40" s="114" t="s">
        <v>1008</v>
      </c>
      <c r="C40" s="38" t="s">
        <v>9826</v>
      </c>
      <c r="D40" s="17" t="s">
        <v>9639</v>
      </c>
      <c r="E40" s="38" t="s">
        <v>10720</v>
      </c>
      <c r="F40" s="38" t="s">
        <v>966</v>
      </c>
      <c r="G40" s="38" t="s">
        <v>11254</v>
      </c>
      <c r="H40" s="114">
        <v>1</v>
      </c>
      <c r="I40" s="114">
        <v>1</v>
      </c>
      <c r="J40" s="168">
        <v>1</v>
      </c>
      <c r="K40" s="168">
        <v>1</v>
      </c>
      <c r="L40" s="114">
        <v>1</v>
      </c>
      <c r="M40" s="114">
        <v>10</v>
      </c>
      <c r="N40" s="114">
        <v>5</v>
      </c>
      <c r="O40" s="168">
        <v>1</v>
      </c>
      <c r="P40" s="176">
        <v>1</v>
      </c>
      <c r="Q40" s="114">
        <v>22</v>
      </c>
      <c r="R40" s="114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</row>
    <row r="41" spans="1:30" s="21" customFormat="1" ht="14.5" x14ac:dyDescent="0.35">
      <c r="A41" s="38">
        <v>35</v>
      </c>
      <c r="B41" s="114" t="s">
        <v>1012</v>
      </c>
      <c r="C41" s="38" t="s">
        <v>1011</v>
      </c>
      <c r="D41" s="17" t="s">
        <v>9619</v>
      </c>
      <c r="E41" s="38" t="s">
        <v>10721</v>
      </c>
      <c r="F41" s="38" t="s">
        <v>406</v>
      </c>
      <c r="G41" s="38" t="s">
        <v>11244</v>
      </c>
      <c r="H41" s="114">
        <v>1</v>
      </c>
      <c r="I41" s="114">
        <v>2</v>
      </c>
      <c r="J41" s="168">
        <v>1</v>
      </c>
      <c r="K41" s="168">
        <v>1</v>
      </c>
      <c r="L41" s="114">
        <v>1</v>
      </c>
      <c r="M41" s="114">
        <v>1</v>
      </c>
      <c r="N41" s="114">
        <v>1</v>
      </c>
      <c r="O41" s="168">
        <v>1</v>
      </c>
      <c r="P41" s="176">
        <v>1</v>
      </c>
      <c r="Q41" s="114">
        <v>10</v>
      </c>
      <c r="R41" s="114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</row>
    <row r="42" spans="1:30" s="150" customFormat="1" ht="14.5" x14ac:dyDescent="0.35">
      <c r="A42" s="38">
        <v>36</v>
      </c>
      <c r="B42" s="114" t="s">
        <v>1012</v>
      </c>
      <c r="C42" s="38" t="s">
        <v>1011</v>
      </c>
      <c r="D42" s="17" t="s">
        <v>9619</v>
      </c>
      <c r="E42" s="38" t="s">
        <v>10722</v>
      </c>
      <c r="F42" s="38" t="s">
        <v>406</v>
      </c>
      <c r="G42" s="38" t="s">
        <v>11244</v>
      </c>
      <c r="H42" s="114">
        <v>1</v>
      </c>
      <c r="I42" s="114">
        <v>2</v>
      </c>
      <c r="J42" s="168">
        <v>1</v>
      </c>
      <c r="K42" s="168">
        <v>1</v>
      </c>
      <c r="L42" s="114">
        <v>4</v>
      </c>
      <c r="M42" s="114">
        <v>1</v>
      </c>
      <c r="N42" s="114">
        <v>1</v>
      </c>
      <c r="O42" s="168">
        <v>2</v>
      </c>
      <c r="P42" s="176">
        <v>1</v>
      </c>
      <c r="Q42" s="114">
        <v>14</v>
      </c>
      <c r="R42" s="114"/>
      <c r="S42" s="1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50" customFormat="1" ht="14.5" x14ac:dyDescent="0.35">
      <c r="A43" s="38">
        <v>37</v>
      </c>
      <c r="B43" s="114" t="s">
        <v>1012</v>
      </c>
      <c r="C43" s="38" t="s">
        <v>1011</v>
      </c>
      <c r="D43" s="17" t="s">
        <v>9619</v>
      </c>
      <c r="E43" s="38" t="s">
        <v>1013</v>
      </c>
      <c r="F43" s="38" t="s">
        <v>406</v>
      </c>
      <c r="G43" s="38" t="s">
        <v>11244</v>
      </c>
      <c r="H43" s="114">
        <v>6</v>
      </c>
      <c r="I43" s="114">
        <v>3</v>
      </c>
      <c r="J43" s="168">
        <v>1</v>
      </c>
      <c r="K43" s="168">
        <v>1</v>
      </c>
      <c r="L43" s="114">
        <v>1</v>
      </c>
      <c r="M43" s="114">
        <v>1</v>
      </c>
      <c r="N43" s="114">
        <v>1</v>
      </c>
      <c r="O43" s="168">
        <v>1</v>
      </c>
      <c r="P43" s="176">
        <v>1</v>
      </c>
      <c r="Q43" s="114">
        <v>16</v>
      </c>
      <c r="R43" s="114"/>
      <c r="S43" s="1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50" customFormat="1" ht="14.5" x14ac:dyDescent="0.35">
      <c r="A44" s="38">
        <v>38</v>
      </c>
      <c r="B44" s="114" t="s">
        <v>1017</v>
      </c>
      <c r="C44" s="38" t="s">
        <v>9827</v>
      </c>
      <c r="D44" s="17" t="s">
        <v>121</v>
      </c>
      <c r="E44" s="38" t="s">
        <v>531</v>
      </c>
      <c r="F44" s="38" t="s">
        <v>531</v>
      </c>
      <c r="G44" s="38" t="s">
        <v>11245</v>
      </c>
      <c r="H44" s="114">
        <v>422</v>
      </c>
      <c r="I44" s="114">
        <v>9</v>
      </c>
      <c r="J44" s="168">
        <v>20</v>
      </c>
      <c r="K44" s="168">
        <v>30</v>
      </c>
      <c r="L44" s="114">
        <v>260</v>
      </c>
      <c r="M44" s="114">
        <v>1</v>
      </c>
      <c r="N44" s="114">
        <v>1</v>
      </c>
      <c r="O44" s="168">
        <v>5</v>
      </c>
      <c r="P44" s="176">
        <v>1</v>
      </c>
      <c r="Q44" s="114">
        <v>749</v>
      </c>
      <c r="R44" s="114"/>
      <c r="S44" s="1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50" customFormat="1" ht="14.5" x14ac:dyDescent="0.35">
      <c r="A45" s="38">
        <v>39</v>
      </c>
      <c r="B45" s="114" t="s">
        <v>1017</v>
      </c>
      <c r="C45" s="38" t="s">
        <v>9828</v>
      </c>
      <c r="D45" s="17" t="s">
        <v>3680</v>
      </c>
      <c r="E45" s="38" t="s">
        <v>10723</v>
      </c>
      <c r="F45" s="38" t="s">
        <v>531</v>
      </c>
      <c r="G45" s="38" t="s">
        <v>11245</v>
      </c>
      <c r="H45" s="114">
        <v>36</v>
      </c>
      <c r="I45" s="114">
        <v>1</v>
      </c>
      <c r="J45" s="168">
        <v>8</v>
      </c>
      <c r="K45" s="168">
        <v>30</v>
      </c>
      <c r="L45" s="114">
        <v>40</v>
      </c>
      <c r="M45" s="114">
        <v>20</v>
      </c>
      <c r="N45" s="114">
        <v>2</v>
      </c>
      <c r="O45" s="168">
        <v>8</v>
      </c>
      <c r="P45" s="176">
        <v>1</v>
      </c>
      <c r="Q45" s="114">
        <v>146</v>
      </c>
      <c r="R45" s="114"/>
      <c r="S45" s="15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50" customFormat="1" ht="14.5" x14ac:dyDescent="0.35">
      <c r="A46" s="38">
        <v>40</v>
      </c>
      <c r="B46" s="114" t="s">
        <v>1017</v>
      </c>
      <c r="C46" s="38" t="s">
        <v>9829</v>
      </c>
      <c r="D46" s="17" t="s">
        <v>67</v>
      </c>
      <c r="E46" s="38" t="s">
        <v>770</v>
      </c>
      <c r="F46" s="38" t="s">
        <v>770</v>
      </c>
      <c r="G46" s="38" t="s">
        <v>11255</v>
      </c>
      <c r="H46" s="114">
        <v>115</v>
      </c>
      <c r="I46" s="114">
        <v>1</v>
      </c>
      <c r="J46" s="168">
        <v>8</v>
      </c>
      <c r="K46" s="168">
        <v>1</v>
      </c>
      <c r="L46" s="114">
        <v>24</v>
      </c>
      <c r="M46" s="114">
        <v>40</v>
      </c>
      <c r="N46" s="114">
        <v>4</v>
      </c>
      <c r="O46" s="168">
        <v>40</v>
      </c>
      <c r="P46" s="176">
        <v>1</v>
      </c>
      <c r="Q46" s="114">
        <v>234</v>
      </c>
      <c r="R46" s="114"/>
      <c r="S46" s="153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21" customFormat="1" ht="14.5" x14ac:dyDescent="0.35">
      <c r="A47" s="38">
        <v>41</v>
      </c>
      <c r="B47" s="114" t="s">
        <v>1019</v>
      </c>
      <c r="C47" s="38" t="s">
        <v>1018</v>
      </c>
      <c r="D47" s="17" t="s">
        <v>74</v>
      </c>
      <c r="E47" s="38" t="s">
        <v>470</v>
      </c>
      <c r="F47" s="38" t="s">
        <v>11186</v>
      </c>
      <c r="G47" s="38" t="s">
        <v>11256</v>
      </c>
      <c r="H47" s="114">
        <v>5</v>
      </c>
      <c r="I47" s="114">
        <v>1</v>
      </c>
      <c r="J47" s="168">
        <v>1</v>
      </c>
      <c r="K47" s="168">
        <v>1</v>
      </c>
      <c r="L47" s="114">
        <v>69</v>
      </c>
      <c r="M47" s="114">
        <v>1</v>
      </c>
      <c r="N47" s="114">
        <v>1</v>
      </c>
      <c r="O47" s="168">
        <v>1</v>
      </c>
      <c r="P47" s="176">
        <v>2</v>
      </c>
      <c r="Q47" s="114">
        <v>82</v>
      </c>
      <c r="R47" s="114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</row>
    <row r="48" spans="1:30" s="21" customFormat="1" ht="14.5" x14ac:dyDescent="0.35">
      <c r="A48" s="38">
        <v>42</v>
      </c>
      <c r="B48" s="114" t="s">
        <v>626</v>
      </c>
      <c r="C48" s="38" t="s">
        <v>1882</v>
      </c>
      <c r="D48" s="17" t="s">
        <v>9639</v>
      </c>
      <c r="E48" s="38" t="s">
        <v>3646</v>
      </c>
      <c r="F48" s="38" t="s">
        <v>158</v>
      </c>
      <c r="G48" s="38" t="s">
        <v>11251</v>
      </c>
      <c r="H48" s="114">
        <v>90</v>
      </c>
      <c r="I48" s="114">
        <v>25</v>
      </c>
      <c r="J48" s="168">
        <v>6</v>
      </c>
      <c r="K48" s="168">
        <v>45</v>
      </c>
      <c r="L48" s="114">
        <v>95</v>
      </c>
      <c r="M48" s="114">
        <v>32</v>
      </c>
      <c r="N48" s="114">
        <v>31</v>
      </c>
      <c r="O48" s="168">
        <v>24</v>
      </c>
      <c r="P48" s="176">
        <v>40</v>
      </c>
      <c r="Q48" s="114">
        <v>388</v>
      </c>
      <c r="R48" s="114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</row>
    <row r="49" spans="1:30" s="21" customFormat="1" ht="14.5" x14ac:dyDescent="0.35">
      <c r="A49" s="38">
        <v>43</v>
      </c>
      <c r="B49" s="114" t="s">
        <v>626</v>
      </c>
      <c r="C49" s="38" t="s">
        <v>1882</v>
      </c>
      <c r="D49" s="17" t="s">
        <v>9639</v>
      </c>
      <c r="E49" s="38" t="s">
        <v>3809</v>
      </c>
      <c r="F49" s="38" t="s">
        <v>392</v>
      </c>
      <c r="G49" s="38" t="s">
        <v>11244</v>
      </c>
      <c r="H49" s="114">
        <v>36</v>
      </c>
      <c r="I49" s="114">
        <v>10</v>
      </c>
      <c r="J49" s="168">
        <v>2</v>
      </c>
      <c r="K49" s="168">
        <v>11</v>
      </c>
      <c r="L49" s="114">
        <v>55</v>
      </c>
      <c r="M49" s="114">
        <v>1</v>
      </c>
      <c r="N49" s="114">
        <v>11</v>
      </c>
      <c r="O49" s="168">
        <v>30</v>
      </c>
      <c r="P49" s="176">
        <v>30</v>
      </c>
      <c r="Q49" s="114">
        <v>186</v>
      </c>
      <c r="R49" s="114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</row>
    <row r="50" spans="1:30" s="21" customFormat="1" ht="14.5" x14ac:dyDescent="0.35">
      <c r="A50" s="38">
        <v>44</v>
      </c>
      <c r="B50" s="114" t="s">
        <v>1031</v>
      </c>
      <c r="C50" s="38" t="s">
        <v>9830</v>
      </c>
      <c r="D50" s="17" t="s">
        <v>10627</v>
      </c>
      <c r="E50" s="38"/>
      <c r="F50" s="38" t="s">
        <v>367</v>
      </c>
      <c r="G50" s="38">
        <v>6</v>
      </c>
      <c r="H50" s="114">
        <v>1</v>
      </c>
      <c r="I50" s="114">
        <v>1</v>
      </c>
      <c r="J50" s="168">
        <v>1</v>
      </c>
      <c r="K50" s="168">
        <v>1</v>
      </c>
      <c r="L50" s="114">
        <v>14</v>
      </c>
      <c r="M50" s="114">
        <v>2</v>
      </c>
      <c r="N50" s="114">
        <v>1</v>
      </c>
      <c r="O50" s="168">
        <v>1</v>
      </c>
      <c r="P50" s="176">
        <v>1</v>
      </c>
      <c r="Q50" s="114">
        <v>23</v>
      </c>
      <c r="R50" s="11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</row>
    <row r="51" spans="1:30" s="21" customFormat="1" ht="14.5" x14ac:dyDescent="0.35">
      <c r="A51" s="38">
        <v>45</v>
      </c>
      <c r="B51" s="114" t="s">
        <v>1032</v>
      </c>
      <c r="C51" s="38" t="s">
        <v>1022</v>
      </c>
      <c r="D51" s="17" t="s">
        <v>9639</v>
      </c>
      <c r="E51" s="38"/>
      <c r="F51" s="38" t="s">
        <v>95</v>
      </c>
      <c r="G51" s="38" t="s">
        <v>11245</v>
      </c>
      <c r="H51" s="114">
        <v>1</v>
      </c>
      <c r="I51" s="114">
        <v>1</v>
      </c>
      <c r="J51" s="168">
        <v>2</v>
      </c>
      <c r="K51" s="168">
        <v>1</v>
      </c>
      <c r="L51" s="114">
        <v>1</v>
      </c>
      <c r="M51" s="114">
        <v>1</v>
      </c>
      <c r="N51" s="114">
        <v>1</v>
      </c>
      <c r="O51" s="168">
        <v>1</v>
      </c>
      <c r="P51" s="176">
        <v>1</v>
      </c>
      <c r="Q51" s="114">
        <v>10</v>
      </c>
      <c r="R51" s="114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1:30" s="21" customFormat="1" ht="14.5" x14ac:dyDescent="0.35">
      <c r="A52" s="38">
        <v>46</v>
      </c>
      <c r="B52" s="114" t="s">
        <v>948</v>
      </c>
      <c r="C52" s="38" t="s">
        <v>9831</v>
      </c>
      <c r="D52" s="17" t="s">
        <v>9639</v>
      </c>
      <c r="E52" s="38" t="s">
        <v>802</v>
      </c>
      <c r="F52" s="38" t="s">
        <v>95</v>
      </c>
      <c r="G52" s="38" t="s">
        <v>11245</v>
      </c>
      <c r="H52" s="114">
        <v>35</v>
      </c>
      <c r="I52" s="114">
        <v>21</v>
      </c>
      <c r="J52" s="168">
        <v>1</v>
      </c>
      <c r="K52" s="168">
        <v>96</v>
      </c>
      <c r="L52" s="114">
        <v>1</v>
      </c>
      <c r="M52" s="114">
        <v>1</v>
      </c>
      <c r="N52" s="114">
        <v>15</v>
      </c>
      <c r="O52" s="168">
        <v>1</v>
      </c>
      <c r="P52" s="176">
        <v>1</v>
      </c>
      <c r="Q52" s="114">
        <v>172</v>
      </c>
      <c r="R52" s="114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</row>
    <row r="53" spans="1:30" s="21" customFormat="1" ht="14.5" x14ac:dyDescent="0.35">
      <c r="A53" s="38">
        <v>47</v>
      </c>
      <c r="B53" s="114" t="s">
        <v>948</v>
      </c>
      <c r="C53" s="38" t="s">
        <v>9831</v>
      </c>
      <c r="D53" s="17" t="s">
        <v>9639</v>
      </c>
      <c r="E53" s="38" t="s">
        <v>366</v>
      </c>
      <c r="F53" s="38" t="s">
        <v>95</v>
      </c>
      <c r="G53" s="38" t="s">
        <v>11245</v>
      </c>
      <c r="H53" s="114">
        <v>28</v>
      </c>
      <c r="I53" s="114">
        <v>10</v>
      </c>
      <c r="J53" s="168">
        <v>1</v>
      </c>
      <c r="K53" s="168">
        <v>35</v>
      </c>
      <c r="L53" s="114">
        <v>1</v>
      </c>
      <c r="M53" s="114">
        <v>1</v>
      </c>
      <c r="N53" s="114">
        <v>1</v>
      </c>
      <c r="O53" s="168">
        <v>1</v>
      </c>
      <c r="P53" s="176">
        <v>1</v>
      </c>
      <c r="Q53" s="114">
        <v>79</v>
      </c>
      <c r="R53" s="114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</row>
    <row r="54" spans="1:30" s="21" customFormat="1" ht="14.5" x14ac:dyDescent="0.35">
      <c r="A54" s="38">
        <v>48</v>
      </c>
      <c r="B54" s="114" t="s">
        <v>1033</v>
      </c>
      <c r="C54" s="38" t="s">
        <v>9832</v>
      </c>
      <c r="D54" s="17" t="s">
        <v>5</v>
      </c>
      <c r="E54" s="38" t="s">
        <v>10724</v>
      </c>
      <c r="F54" s="38" t="s">
        <v>33</v>
      </c>
      <c r="G54" s="38" t="s">
        <v>11249</v>
      </c>
      <c r="H54" s="114">
        <v>1</v>
      </c>
      <c r="I54" s="114">
        <v>1</v>
      </c>
      <c r="J54" s="168">
        <v>1</v>
      </c>
      <c r="K54" s="168">
        <v>1</v>
      </c>
      <c r="L54" s="114">
        <v>1</v>
      </c>
      <c r="M54" s="114">
        <v>1</v>
      </c>
      <c r="N54" s="114">
        <v>1</v>
      </c>
      <c r="O54" s="168">
        <v>1</v>
      </c>
      <c r="P54" s="176">
        <v>1</v>
      </c>
      <c r="Q54" s="114">
        <v>9</v>
      </c>
      <c r="R54" s="114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</row>
    <row r="55" spans="1:30" s="21" customFormat="1" ht="14.5" x14ac:dyDescent="0.35">
      <c r="A55" s="38">
        <v>49</v>
      </c>
      <c r="B55" s="114" t="s">
        <v>633</v>
      </c>
      <c r="C55" s="38" t="s">
        <v>9833</v>
      </c>
      <c r="D55" s="17" t="s">
        <v>5</v>
      </c>
      <c r="E55" s="69" t="s">
        <v>1630</v>
      </c>
      <c r="F55" s="38" t="s">
        <v>19</v>
      </c>
      <c r="G55" s="38" t="s">
        <v>11247</v>
      </c>
      <c r="H55" s="114">
        <v>11</v>
      </c>
      <c r="I55" s="114">
        <v>1</v>
      </c>
      <c r="J55" s="168">
        <v>1</v>
      </c>
      <c r="K55" s="168">
        <v>1</v>
      </c>
      <c r="L55" s="114">
        <v>26</v>
      </c>
      <c r="M55" s="114">
        <v>1</v>
      </c>
      <c r="N55" s="114">
        <v>35</v>
      </c>
      <c r="O55" s="168">
        <v>1</v>
      </c>
      <c r="P55" s="176">
        <v>1</v>
      </c>
      <c r="Q55" s="114">
        <v>78</v>
      </c>
      <c r="R55" s="114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s="21" customFormat="1" ht="14.5" x14ac:dyDescent="0.35">
      <c r="A56" s="38">
        <v>50</v>
      </c>
      <c r="B56" s="114" t="s">
        <v>633</v>
      </c>
      <c r="C56" s="38" t="s">
        <v>9833</v>
      </c>
      <c r="D56" s="17" t="s">
        <v>5</v>
      </c>
      <c r="E56" s="38" t="s">
        <v>9648</v>
      </c>
      <c r="F56" s="38" t="s">
        <v>19</v>
      </c>
      <c r="G56" s="38" t="s">
        <v>11247</v>
      </c>
      <c r="H56" s="114">
        <v>156</v>
      </c>
      <c r="I56" s="114">
        <v>1</v>
      </c>
      <c r="J56" s="168">
        <v>1</v>
      </c>
      <c r="K56" s="168">
        <v>1</v>
      </c>
      <c r="L56" s="114">
        <v>52</v>
      </c>
      <c r="M56" s="114">
        <v>1</v>
      </c>
      <c r="N56" s="114">
        <v>70</v>
      </c>
      <c r="O56" s="168">
        <v>1</v>
      </c>
      <c r="P56" s="176">
        <v>1</v>
      </c>
      <c r="Q56" s="114">
        <v>284</v>
      </c>
      <c r="R56" s="114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</row>
    <row r="57" spans="1:30" s="21" customFormat="1" ht="14.5" x14ac:dyDescent="0.35">
      <c r="A57" s="38">
        <v>51</v>
      </c>
      <c r="B57" s="114" t="s">
        <v>633</v>
      </c>
      <c r="C57" s="38" t="s">
        <v>9833</v>
      </c>
      <c r="D57" s="17" t="s">
        <v>5</v>
      </c>
      <c r="E57" s="38" t="s">
        <v>9640</v>
      </c>
      <c r="F57" s="38" t="s">
        <v>19</v>
      </c>
      <c r="G57" s="38" t="s">
        <v>11247</v>
      </c>
      <c r="H57" s="114">
        <v>72</v>
      </c>
      <c r="I57" s="114">
        <v>1</v>
      </c>
      <c r="J57" s="168">
        <v>1</v>
      </c>
      <c r="K57" s="168">
        <v>6</v>
      </c>
      <c r="L57" s="114">
        <v>52</v>
      </c>
      <c r="M57" s="114">
        <v>1</v>
      </c>
      <c r="N57" s="114">
        <v>50</v>
      </c>
      <c r="O57" s="168">
        <v>1</v>
      </c>
      <c r="P57" s="176">
        <v>4</v>
      </c>
      <c r="Q57" s="114">
        <v>188</v>
      </c>
      <c r="R57" s="114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</row>
    <row r="58" spans="1:30" s="21" customFormat="1" ht="14.5" x14ac:dyDescent="0.35">
      <c r="A58" s="38">
        <v>52</v>
      </c>
      <c r="B58" s="114" t="s">
        <v>127</v>
      </c>
      <c r="C58" s="38" t="s">
        <v>9834</v>
      </c>
      <c r="D58" s="17" t="s">
        <v>125</v>
      </c>
      <c r="E58" s="38" t="s">
        <v>10725</v>
      </c>
      <c r="F58" s="38" t="s">
        <v>429</v>
      </c>
      <c r="G58" s="38" t="s">
        <v>11257</v>
      </c>
      <c r="H58" s="114">
        <v>210</v>
      </c>
      <c r="I58" s="114">
        <v>11</v>
      </c>
      <c r="J58" s="168">
        <v>3</v>
      </c>
      <c r="K58" s="168">
        <v>15</v>
      </c>
      <c r="L58" s="114">
        <v>202</v>
      </c>
      <c r="M58" s="114">
        <v>47</v>
      </c>
      <c r="N58" s="114">
        <v>31</v>
      </c>
      <c r="O58" s="168">
        <v>1</v>
      </c>
      <c r="P58" s="176">
        <v>2</v>
      </c>
      <c r="Q58" s="114">
        <v>522</v>
      </c>
      <c r="R58" s="114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</row>
    <row r="59" spans="1:30" s="21" customFormat="1" ht="14.5" x14ac:dyDescent="0.35">
      <c r="A59" s="38">
        <v>53</v>
      </c>
      <c r="B59" s="114" t="s">
        <v>127</v>
      </c>
      <c r="C59" s="38" t="s">
        <v>126</v>
      </c>
      <c r="D59" s="17" t="s">
        <v>197</v>
      </c>
      <c r="E59" s="38" t="s">
        <v>1250</v>
      </c>
      <c r="F59" s="38" t="s">
        <v>100</v>
      </c>
      <c r="G59" s="38" t="s">
        <v>11253</v>
      </c>
      <c r="H59" s="114">
        <v>118</v>
      </c>
      <c r="I59" s="114">
        <v>5</v>
      </c>
      <c r="J59" s="168">
        <v>24</v>
      </c>
      <c r="K59" s="168">
        <v>11</v>
      </c>
      <c r="L59" s="114">
        <v>20</v>
      </c>
      <c r="M59" s="114">
        <v>20</v>
      </c>
      <c r="N59" s="114">
        <v>13</v>
      </c>
      <c r="O59" s="168">
        <v>6</v>
      </c>
      <c r="P59" s="176">
        <v>5</v>
      </c>
      <c r="Q59" s="114">
        <v>222</v>
      </c>
      <c r="R59" s="114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0" s="150" customFormat="1" ht="25" x14ac:dyDescent="0.35">
      <c r="A60" s="38">
        <v>54</v>
      </c>
      <c r="B60" s="114" t="s">
        <v>1035</v>
      </c>
      <c r="C60" s="38" t="s">
        <v>9835</v>
      </c>
      <c r="D60" s="17" t="s">
        <v>600</v>
      </c>
      <c r="E60" s="38">
        <v>4.4999999999999998E-2</v>
      </c>
      <c r="F60" s="38" t="s">
        <v>17</v>
      </c>
      <c r="G60" s="38" t="s">
        <v>11258</v>
      </c>
      <c r="H60" s="114">
        <v>1</v>
      </c>
      <c r="I60" s="114">
        <v>37</v>
      </c>
      <c r="J60" s="168">
        <v>1</v>
      </c>
      <c r="K60" s="168">
        <v>1</v>
      </c>
      <c r="L60" s="114">
        <v>28</v>
      </c>
      <c r="M60" s="114">
        <v>2</v>
      </c>
      <c r="N60" s="114">
        <v>10</v>
      </c>
      <c r="O60" s="168">
        <v>1</v>
      </c>
      <c r="P60" s="176">
        <v>2</v>
      </c>
      <c r="Q60" s="114">
        <v>83</v>
      </c>
      <c r="R60" s="114"/>
      <c r="S60" s="153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s="150" customFormat="1" ht="14.5" x14ac:dyDescent="0.35">
      <c r="A61" s="38">
        <v>55</v>
      </c>
      <c r="B61" s="114" t="s">
        <v>1036</v>
      </c>
      <c r="C61" s="38" t="s">
        <v>1026</v>
      </c>
      <c r="D61" s="17" t="s">
        <v>9619</v>
      </c>
      <c r="E61" s="38" t="s">
        <v>3851</v>
      </c>
      <c r="F61" s="38" t="s">
        <v>11187</v>
      </c>
      <c r="G61" s="38">
        <v>20</v>
      </c>
      <c r="H61" s="114">
        <v>1</v>
      </c>
      <c r="I61" s="114">
        <v>1</v>
      </c>
      <c r="J61" s="168">
        <v>1</v>
      </c>
      <c r="K61" s="168">
        <v>1</v>
      </c>
      <c r="L61" s="114">
        <v>2</v>
      </c>
      <c r="M61" s="114">
        <v>1</v>
      </c>
      <c r="N61" s="114">
        <v>1</v>
      </c>
      <c r="O61" s="168">
        <v>1</v>
      </c>
      <c r="P61" s="176">
        <v>6</v>
      </c>
      <c r="Q61" s="114">
        <v>15</v>
      </c>
      <c r="R61" s="114"/>
      <c r="S61" s="153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s="21" customFormat="1" ht="14.5" x14ac:dyDescent="0.35">
      <c r="A62" s="38">
        <v>56</v>
      </c>
      <c r="B62" s="114" t="s">
        <v>351</v>
      </c>
      <c r="C62" s="38" t="s">
        <v>350</v>
      </c>
      <c r="D62" s="17" t="s">
        <v>10628</v>
      </c>
      <c r="E62" s="38" t="s">
        <v>10726</v>
      </c>
      <c r="F62" s="38" t="s">
        <v>34</v>
      </c>
      <c r="G62" s="38" t="s">
        <v>11248</v>
      </c>
      <c r="H62" s="114">
        <v>6</v>
      </c>
      <c r="I62" s="114">
        <v>3</v>
      </c>
      <c r="J62" s="168">
        <v>1</v>
      </c>
      <c r="K62" s="168">
        <v>2</v>
      </c>
      <c r="L62" s="114">
        <v>1</v>
      </c>
      <c r="M62" s="114">
        <v>1</v>
      </c>
      <c r="N62" s="114">
        <v>5</v>
      </c>
      <c r="O62" s="168">
        <v>1</v>
      </c>
      <c r="P62" s="176">
        <v>1</v>
      </c>
      <c r="Q62" s="114">
        <v>21</v>
      </c>
      <c r="R62" s="114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</row>
    <row r="63" spans="1:30" s="21" customFormat="1" ht="14.5" x14ac:dyDescent="0.35">
      <c r="A63" s="38">
        <v>57</v>
      </c>
      <c r="B63" s="114" t="s">
        <v>351</v>
      </c>
      <c r="C63" s="38" t="s">
        <v>350</v>
      </c>
      <c r="D63" s="17" t="s">
        <v>9639</v>
      </c>
      <c r="E63" s="38" t="s">
        <v>10727</v>
      </c>
      <c r="F63" s="38" t="s">
        <v>392</v>
      </c>
      <c r="G63" s="38" t="s">
        <v>11244</v>
      </c>
      <c r="H63" s="114">
        <v>7</v>
      </c>
      <c r="I63" s="114">
        <v>1</v>
      </c>
      <c r="J63" s="168">
        <v>1</v>
      </c>
      <c r="K63" s="168">
        <v>1</v>
      </c>
      <c r="L63" s="114">
        <v>1</v>
      </c>
      <c r="M63" s="114">
        <v>1</v>
      </c>
      <c r="N63" s="114">
        <v>1</v>
      </c>
      <c r="O63" s="168">
        <v>9</v>
      </c>
      <c r="P63" s="176">
        <v>1</v>
      </c>
      <c r="Q63" s="114">
        <v>23</v>
      </c>
      <c r="R63" s="114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</row>
    <row r="64" spans="1:30" s="150" customFormat="1" ht="14.5" x14ac:dyDescent="0.35">
      <c r="A64" s="38">
        <v>58</v>
      </c>
      <c r="B64" s="114" t="s">
        <v>351</v>
      </c>
      <c r="C64" s="38" t="s">
        <v>9836</v>
      </c>
      <c r="D64" s="17" t="s">
        <v>10629</v>
      </c>
      <c r="E64" s="38" t="s">
        <v>10727</v>
      </c>
      <c r="F64" s="38" t="s">
        <v>1343</v>
      </c>
      <c r="G64" s="38" t="s">
        <v>11251</v>
      </c>
      <c r="H64" s="114">
        <v>1</v>
      </c>
      <c r="I64" s="114">
        <v>1</v>
      </c>
      <c r="J64" s="168">
        <v>1</v>
      </c>
      <c r="K64" s="168">
        <v>1</v>
      </c>
      <c r="L64" s="114">
        <v>1</v>
      </c>
      <c r="M64" s="114">
        <v>1</v>
      </c>
      <c r="N64" s="114">
        <v>1</v>
      </c>
      <c r="O64" s="168">
        <v>1</v>
      </c>
      <c r="P64" s="176">
        <v>1</v>
      </c>
      <c r="Q64" s="114">
        <v>9</v>
      </c>
      <c r="R64" s="114"/>
      <c r="S64" s="153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21" customFormat="1" ht="14.5" x14ac:dyDescent="0.35">
      <c r="A65" s="38">
        <v>59</v>
      </c>
      <c r="B65" s="114" t="s">
        <v>203</v>
      </c>
      <c r="C65" s="38" t="s">
        <v>9837</v>
      </c>
      <c r="D65" s="17" t="s">
        <v>190</v>
      </c>
      <c r="E65" s="38" t="s">
        <v>10728</v>
      </c>
      <c r="F65" s="38" t="s">
        <v>20</v>
      </c>
      <c r="G65" s="38" t="s">
        <v>11244</v>
      </c>
      <c r="H65" s="114">
        <v>4</v>
      </c>
      <c r="I65" s="114">
        <v>8</v>
      </c>
      <c r="J65" s="168">
        <v>1</v>
      </c>
      <c r="K65" s="168">
        <v>45</v>
      </c>
      <c r="L65" s="114">
        <v>1</v>
      </c>
      <c r="M65" s="114">
        <v>2</v>
      </c>
      <c r="N65" s="114">
        <v>1</v>
      </c>
      <c r="O65" s="168">
        <v>1</v>
      </c>
      <c r="P65" s="176">
        <v>2</v>
      </c>
      <c r="Q65" s="114">
        <v>65</v>
      </c>
      <c r="R65" s="114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</row>
    <row r="66" spans="1:30" s="150" customFormat="1" ht="14.5" x14ac:dyDescent="0.35">
      <c r="A66" s="38">
        <v>60</v>
      </c>
      <c r="B66" s="114" t="s">
        <v>203</v>
      </c>
      <c r="C66" s="38" t="s">
        <v>9838</v>
      </c>
      <c r="D66" s="17" t="s">
        <v>9619</v>
      </c>
      <c r="E66" s="38" t="s">
        <v>3644</v>
      </c>
      <c r="F66" s="38" t="s">
        <v>1041</v>
      </c>
      <c r="G66" s="38" t="s">
        <v>11248</v>
      </c>
      <c r="H66" s="114">
        <v>1</v>
      </c>
      <c r="I66" s="114">
        <v>1</v>
      </c>
      <c r="J66" s="168">
        <v>5</v>
      </c>
      <c r="K66" s="168">
        <v>1</v>
      </c>
      <c r="L66" s="114">
        <v>3</v>
      </c>
      <c r="M66" s="114">
        <v>1</v>
      </c>
      <c r="N66" s="114">
        <v>100</v>
      </c>
      <c r="O66" s="168">
        <v>1</v>
      </c>
      <c r="P66" s="176">
        <v>1</v>
      </c>
      <c r="Q66" s="114">
        <v>114</v>
      </c>
      <c r="R66" s="114"/>
      <c r="S66" s="153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21" customFormat="1" ht="14.5" x14ac:dyDescent="0.35">
      <c r="A67" s="38">
        <v>61</v>
      </c>
      <c r="B67" s="114" t="s">
        <v>203</v>
      </c>
      <c r="C67" s="38" t="s">
        <v>9839</v>
      </c>
      <c r="D67" s="17" t="s">
        <v>65</v>
      </c>
      <c r="E67" s="38" t="s">
        <v>10729</v>
      </c>
      <c r="F67" s="38" t="s">
        <v>20</v>
      </c>
      <c r="G67" s="38" t="s">
        <v>11244</v>
      </c>
      <c r="H67" s="114">
        <v>1</v>
      </c>
      <c r="I67" s="114">
        <v>4</v>
      </c>
      <c r="J67" s="168">
        <v>1</v>
      </c>
      <c r="K67" s="168">
        <v>1</v>
      </c>
      <c r="L67" s="114">
        <v>3</v>
      </c>
      <c r="M67" s="114">
        <v>12</v>
      </c>
      <c r="N67" s="114">
        <v>10</v>
      </c>
      <c r="O67" s="168">
        <v>1</v>
      </c>
      <c r="P67" s="176">
        <v>2</v>
      </c>
      <c r="Q67" s="114">
        <v>35</v>
      </c>
      <c r="R67" s="114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</row>
    <row r="68" spans="1:30" s="150" customFormat="1" ht="14.5" x14ac:dyDescent="0.35">
      <c r="A68" s="38">
        <v>62</v>
      </c>
      <c r="B68" s="114" t="s">
        <v>203</v>
      </c>
      <c r="C68" s="38" t="s">
        <v>9840</v>
      </c>
      <c r="D68" s="17" t="s">
        <v>9639</v>
      </c>
      <c r="E68" s="38" t="s">
        <v>222</v>
      </c>
      <c r="F68" s="38" t="s">
        <v>143</v>
      </c>
      <c r="G68" s="38" t="s">
        <v>11248</v>
      </c>
      <c r="H68" s="114">
        <v>1</v>
      </c>
      <c r="I68" s="114">
        <v>3</v>
      </c>
      <c r="J68" s="168">
        <v>10</v>
      </c>
      <c r="K68" s="168">
        <v>1</v>
      </c>
      <c r="L68" s="114">
        <v>1</v>
      </c>
      <c r="M68" s="114">
        <v>1</v>
      </c>
      <c r="N68" s="114">
        <v>1</v>
      </c>
      <c r="O68" s="168">
        <v>1</v>
      </c>
      <c r="P68" s="176">
        <v>2</v>
      </c>
      <c r="Q68" s="114">
        <v>21</v>
      </c>
      <c r="R68" s="114"/>
      <c r="S68" s="153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21" customFormat="1" ht="14.5" x14ac:dyDescent="0.35">
      <c r="A69" s="38">
        <v>63</v>
      </c>
      <c r="B69" s="114" t="s">
        <v>203</v>
      </c>
      <c r="C69" s="38" t="s">
        <v>9841</v>
      </c>
      <c r="D69" s="17" t="s">
        <v>5</v>
      </c>
      <c r="E69" s="38" t="s">
        <v>10730</v>
      </c>
      <c r="F69" s="38" t="s">
        <v>59</v>
      </c>
      <c r="G69" s="38" t="s">
        <v>11248</v>
      </c>
      <c r="H69" s="114">
        <v>1</v>
      </c>
      <c r="I69" s="114">
        <v>18</v>
      </c>
      <c r="J69" s="168">
        <v>2</v>
      </c>
      <c r="K69" s="168">
        <v>20</v>
      </c>
      <c r="L69" s="114">
        <v>1</v>
      </c>
      <c r="M69" s="114">
        <v>1</v>
      </c>
      <c r="N69" s="114">
        <v>145</v>
      </c>
      <c r="O69" s="168">
        <v>1</v>
      </c>
      <c r="P69" s="176">
        <v>1</v>
      </c>
      <c r="Q69" s="114">
        <v>190</v>
      </c>
      <c r="R69" s="114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</row>
    <row r="70" spans="1:30" s="21" customFormat="1" ht="14.5" x14ac:dyDescent="0.35">
      <c r="A70" s="38">
        <v>64</v>
      </c>
      <c r="B70" s="114" t="s">
        <v>9667</v>
      </c>
      <c r="C70" s="38" t="s">
        <v>9668</v>
      </c>
      <c r="D70" s="17" t="s">
        <v>65</v>
      </c>
      <c r="E70" s="38" t="s">
        <v>9669</v>
      </c>
      <c r="F70" s="38" t="s">
        <v>352</v>
      </c>
      <c r="G70" s="38" t="s">
        <v>11248</v>
      </c>
      <c r="H70" s="114">
        <v>1</v>
      </c>
      <c r="I70" s="114">
        <v>5</v>
      </c>
      <c r="J70" s="168">
        <v>1</v>
      </c>
      <c r="K70" s="168">
        <v>1</v>
      </c>
      <c r="L70" s="114">
        <v>1</v>
      </c>
      <c r="M70" s="114">
        <v>1</v>
      </c>
      <c r="N70" s="114">
        <v>1</v>
      </c>
      <c r="O70" s="168">
        <v>1</v>
      </c>
      <c r="P70" s="176">
        <v>1</v>
      </c>
      <c r="Q70" s="114">
        <v>13</v>
      </c>
      <c r="R70" s="114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</row>
    <row r="71" spans="1:30" s="21" customFormat="1" ht="14.5" x14ac:dyDescent="0.35">
      <c r="A71" s="38">
        <v>65</v>
      </c>
      <c r="B71" s="114" t="s">
        <v>1042</v>
      </c>
      <c r="C71" s="38" t="s">
        <v>9842</v>
      </c>
      <c r="D71" s="17" t="s">
        <v>5</v>
      </c>
      <c r="E71" s="38" t="s">
        <v>10731</v>
      </c>
      <c r="F71" s="38" t="s">
        <v>19</v>
      </c>
      <c r="G71" s="38" t="s">
        <v>11247</v>
      </c>
      <c r="H71" s="114">
        <v>50</v>
      </c>
      <c r="I71" s="114">
        <v>24</v>
      </c>
      <c r="J71" s="168">
        <v>60</v>
      </c>
      <c r="K71" s="168">
        <v>250</v>
      </c>
      <c r="L71" s="114">
        <v>289</v>
      </c>
      <c r="M71" s="114">
        <v>1</v>
      </c>
      <c r="N71" s="114">
        <v>150</v>
      </c>
      <c r="O71" s="168">
        <v>36</v>
      </c>
      <c r="P71" s="176">
        <v>50</v>
      </c>
      <c r="Q71" s="114">
        <v>910</v>
      </c>
      <c r="R71" s="114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2" spans="1:30" s="21" customFormat="1" ht="25" x14ac:dyDescent="0.35">
      <c r="A72" s="38">
        <v>66</v>
      </c>
      <c r="B72" s="114" t="s">
        <v>1042</v>
      </c>
      <c r="C72" s="38" t="s">
        <v>9843</v>
      </c>
      <c r="D72" s="17" t="s">
        <v>5</v>
      </c>
      <c r="E72" s="38" t="s">
        <v>10732</v>
      </c>
      <c r="F72" s="38" t="s">
        <v>19</v>
      </c>
      <c r="G72" s="38" t="s">
        <v>11247</v>
      </c>
      <c r="H72" s="114">
        <v>1374</v>
      </c>
      <c r="I72" s="114">
        <v>50</v>
      </c>
      <c r="J72" s="168">
        <v>10</v>
      </c>
      <c r="K72" s="168">
        <v>210</v>
      </c>
      <c r="L72" s="114">
        <v>180</v>
      </c>
      <c r="M72" s="114">
        <v>40</v>
      </c>
      <c r="N72" s="114">
        <v>115</v>
      </c>
      <c r="O72" s="168">
        <v>90</v>
      </c>
      <c r="P72" s="176">
        <v>130</v>
      </c>
      <c r="Q72" s="114">
        <v>2199</v>
      </c>
      <c r="R72" s="114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</row>
    <row r="73" spans="1:30" s="150" customFormat="1" ht="25" x14ac:dyDescent="0.35">
      <c r="A73" s="38">
        <v>67</v>
      </c>
      <c r="B73" s="114" t="s">
        <v>1042</v>
      </c>
      <c r="C73" s="12" t="s">
        <v>1039</v>
      </c>
      <c r="D73" s="10" t="s">
        <v>5</v>
      </c>
      <c r="E73" s="12" t="s">
        <v>10733</v>
      </c>
      <c r="F73" s="12" t="s">
        <v>19</v>
      </c>
      <c r="G73" s="12" t="s">
        <v>11247</v>
      </c>
      <c r="H73" s="114">
        <v>250</v>
      </c>
      <c r="I73" s="114">
        <v>20</v>
      </c>
      <c r="J73" s="168">
        <v>55</v>
      </c>
      <c r="K73" s="168">
        <v>1</v>
      </c>
      <c r="L73" s="114">
        <v>90</v>
      </c>
      <c r="M73" s="114">
        <v>1</v>
      </c>
      <c r="N73" s="114">
        <v>50</v>
      </c>
      <c r="O73" s="168">
        <v>1</v>
      </c>
      <c r="P73" s="176">
        <v>450</v>
      </c>
      <c r="Q73" s="114">
        <v>918</v>
      </c>
      <c r="R73" s="114"/>
      <c r="S73" s="153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21" customFormat="1" ht="25" x14ac:dyDescent="0.35">
      <c r="A74" s="38">
        <v>68</v>
      </c>
      <c r="B74" s="114" t="s">
        <v>1042</v>
      </c>
      <c r="C74" s="12" t="s">
        <v>9844</v>
      </c>
      <c r="D74" s="10" t="s">
        <v>423</v>
      </c>
      <c r="E74" s="12" t="s">
        <v>375</v>
      </c>
      <c r="F74" s="12" t="s">
        <v>375</v>
      </c>
      <c r="G74" s="12" t="s">
        <v>11249</v>
      </c>
      <c r="H74" s="114">
        <v>5</v>
      </c>
      <c r="I74" s="114">
        <v>1</v>
      </c>
      <c r="J74" s="168">
        <v>2</v>
      </c>
      <c r="K74" s="168">
        <v>2</v>
      </c>
      <c r="L74" s="114">
        <v>7</v>
      </c>
      <c r="M74" s="114">
        <v>2</v>
      </c>
      <c r="N74" s="114">
        <v>10</v>
      </c>
      <c r="O74" s="168">
        <v>1</v>
      </c>
      <c r="P74" s="176">
        <v>7</v>
      </c>
      <c r="Q74" s="114">
        <v>37</v>
      </c>
      <c r="R74" s="114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</row>
    <row r="75" spans="1:30" s="150" customFormat="1" ht="14.5" x14ac:dyDescent="0.35">
      <c r="A75" s="38">
        <v>69</v>
      </c>
      <c r="B75" s="114" t="s">
        <v>9703</v>
      </c>
      <c r="C75" s="38" t="s">
        <v>1195</v>
      </c>
      <c r="D75" s="17" t="s">
        <v>125</v>
      </c>
      <c r="E75" s="38" t="s">
        <v>10734</v>
      </c>
      <c r="F75" s="38" t="s">
        <v>809</v>
      </c>
      <c r="G75" s="38" t="s">
        <v>11251</v>
      </c>
      <c r="H75" s="114">
        <v>1</v>
      </c>
      <c r="I75" s="114">
        <v>1</v>
      </c>
      <c r="J75" s="168">
        <v>1</v>
      </c>
      <c r="K75" s="168">
        <v>1</v>
      </c>
      <c r="L75" s="114">
        <v>1</v>
      </c>
      <c r="M75" s="114">
        <v>20</v>
      </c>
      <c r="N75" s="114">
        <v>1</v>
      </c>
      <c r="O75" s="168">
        <v>1</v>
      </c>
      <c r="P75" s="176">
        <v>1</v>
      </c>
      <c r="Q75" s="114">
        <v>28</v>
      </c>
      <c r="R75" s="114"/>
      <c r="S75" s="153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s="21" customFormat="1" ht="14.5" x14ac:dyDescent="0.35">
      <c r="A76" s="38">
        <v>70</v>
      </c>
      <c r="B76" s="114" t="s">
        <v>1048</v>
      </c>
      <c r="C76" s="38" t="s">
        <v>9845</v>
      </c>
      <c r="D76" s="17" t="s">
        <v>9639</v>
      </c>
      <c r="E76" s="38" t="s">
        <v>10735</v>
      </c>
      <c r="F76" s="38" t="s">
        <v>158</v>
      </c>
      <c r="G76" s="38" t="s">
        <v>11251</v>
      </c>
      <c r="H76" s="114">
        <v>1</v>
      </c>
      <c r="I76" s="114">
        <v>1</v>
      </c>
      <c r="J76" s="168">
        <v>1</v>
      </c>
      <c r="K76" s="168">
        <v>1</v>
      </c>
      <c r="L76" s="114">
        <v>1</v>
      </c>
      <c r="M76" s="114">
        <v>1</v>
      </c>
      <c r="N76" s="114">
        <v>1</v>
      </c>
      <c r="O76" s="168">
        <v>1</v>
      </c>
      <c r="P76" s="176">
        <v>1</v>
      </c>
      <c r="Q76" s="114">
        <v>9</v>
      </c>
      <c r="R76" s="114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</row>
    <row r="77" spans="1:30" s="21" customFormat="1" ht="14.5" x14ac:dyDescent="0.35">
      <c r="A77" s="38">
        <v>71</v>
      </c>
      <c r="B77" s="114" t="s">
        <v>1048</v>
      </c>
      <c r="C77" s="38" t="s">
        <v>1047</v>
      </c>
      <c r="D77" s="17" t="s">
        <v>10630</v>
      </c>
      <c r="E77" s="38" t="s">
        <v>10736</v>
      </c>
      <c r="F77" s="38" t="s">
        <v>158</v>
      </c>
      <c r="G77" s="38" t="s">
        <v>11251</v>
      </c>
      <c r="H77" s="114">
        <v>1</v>
      </c>
      <c r="I77" s="114">
        <v>1</v>
      </c>
      <c r="J77" s="168">
        <v>1</v>
      </c>
      <c r="K77" s="168">
        <v>6</v>
      </c>
      <c r="L77" s="114">
        <v>5</v>
      </c>
      <c r="M77" s="114">
        <v>1</v>
      </c>
      <c r="N77" s="114">
        <v>1</v>
      </c>
      <c r="O77" s="168">
        <v>1</v>
      </c>
      <c r="P77" s="176">
        <v>1</v>
      </c>
      <c r="Q77" s="114">
        <v>18</v>
      </c>
      <c r="R77" s="114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</row>
    <row r="78" spans="1:30" s="21" customFormat="1" ht="14.5" x14ac:dyDescent="0.35">
      <c r="A78" s="38">
        <v>72</v>
      </c>
      <c r="B78" s="114" t="s">
        <v>279</v>
      </c>
      <c r="C78" s="38" t="s">
        <v>9846</v>
      </c>
      <c r="D78" s="17" t="s">
        <v>5</v>
      </c>
      <c r="E78" s="38" t="s">
        <v>10737</v>
      </c>
      <c r="F78" s="38" t="s">
        <v>59</v>
      </c>
      <c r="G78" s="38" t="s">
        <v>11248</v>
      </c>
      <c r="H78" s="114">
        <v>166</v>
      </c>
      <c r="I78" s="114">
        <v>65</v>
      </c>
      <c r="J78" s="168">
        <v>16</v>
      </c>
      <c r="K78" s="168">
        <v>150</v>
      </c>
      <c r="L78" s="114">
        <v>250</v>
      </c>
      <c r="M78" s="114">
        <v>50</v>
      </c>
      <c r="N78" s="114">
        <v>63</v>
      </c>
      <c r="O78" s="168">
        <v>13</v>
      </c>
      <c r="P78" s="176">
        <v>220</v>
      </c>
      <c r="Q78" s="114">
        <v>993</v>
      </c>
      <c r="R78" s="11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</row>
    <row r="79" spans="1:30" s="21" customFormat="1" ht="14.5" x14ac:dyDescent="0.35">
      <c r="A79" s="38">
        <v>73</v>
      </c>
      <c r="B79" s="114" t="s">
        <v>279</v>
      </c>
      <c r="C79" s="38" t="s">
        <v>1999</v>
      </c>
      <c r="D79" s="17" t="s">
        <v>9639</v>
      </c>
      <c r="E79" s="38" t="s">
        <v>10707</v>
      </c>
      <c r="F79" s="38" t="s">
        <v>114</v>
      </c>
      <c r="G79" s="38" t="s">
        <v>11246</v>
      </c>
      <c r="H79" s="114">
        <v>1</v>
      </c>
      <c r="I79" s="114">
        <v>2</v>
      </c>
      <c r="J79" s="168">
        <v>12</v>
      </c>
      <c r="K79" s="168">
        <v>4</v>
      </c>
      <c r="L79" s="114">
        <v>22</v>
      </c>
      <c r="M79" s="114">
        <v>9</v>
      </c>
      <c r="N79" s="114">
        <v>8</v>
      </c>
      <c r="O79" s="168">
        <v>6</v>
      </c>
      <c r="P79" s="176">
        <v>5</v>
      </c>
      <c r="Q79" s="114">
        <v>69</v>
      </c>
      <c r="R79" s="114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</row>
    <row r="80" spans="1:30" s="21" customFormat="1" ht="14.5" x14ac:dyDescent="0.35">
      <c r="A80" s="38">
        <v>74</v>
      </c>
      <c r="B80" s="114" t="s">
        <v>1052</v>
      </c>
      <c r="C80" s="38" t="s">
        <v>9847</v>
      </c>
      <c r="D80" s="17" t="s">
        <v>9639</v>
      </c>
      <c r="E80" s="38" t="s">
        <v>1630</v>
      </c>
      <c r="F80" s="38" t="s">
        <v>114</v>
      </c>
      <c r="G80" s="38" t="s">
        <v>11246</v>
      </c>
      <c r="H80" s="114">
        <v>2</v>
      </c>
      <c r="I80" s="114">
        <v>3</v>
      </c>
      <c r="J80" s="168">
        <v>1</v>
      </c>
      <c r="K80" s="168">
        <v>3</v>
      </c>
      <c r="L80" s="114">
        <v>2</v>
      </c>
      <c r="M80" s="114">
        <v>1</v>
      </c>
      <c r="N80" s="114">
        <v>1</v>
      </c>
      <c r="O80" s="168">
        <v>1</v>
      </c>
      <c r="P80" s="176">
        <v>1</v>
      </c>
      <c r="Q80" s="114">
        <v>15</v>
      </c>
      <c r="R80" s="114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</row>
    <row r="81" spans="1:30" s="21" customFormat="1" ht="14.5" x14ac:dyDescent="0.35">
      <c r="A81" s="38">
        <v>75</v>
      </c>
      <c r="B81" s="114" t="s">
        <v>1052</v>
      </c>
      <c r="C81" s="38" t="s">
        <v>9847</v>
      </c>
      <c r="D81" s="17" t="s">
        <v>9639</v>
      </c>
      <c r="E81" s="38" t="s">
        <v>3805</v>
      </c>
      <c r="F81" s="38" t="s">
        <v>114</v>
      </c>
      <c r="G81" s="38" t="s">
        <v>11246</v>
      </c>
      <c r="H81" s="114">
        <v>3</v>
      </c>
      <c r="I81" s="114">
        <v>4</v>
      </c>
      <c r="J81" s="168">
        <v>1</v>
      </c>
      <c r="K81" s="168">
        <v>1</v>
      </c>
      <c r="L81" s="114">
        <v>3</v>
      </c>
      <c r="M81" s="114">
        <v>1</v>
      </c>
      <c r="N81" s="114">
        <v>1</v>
      </c>
      <c r="O81" s="168">
        <v>1</v>
      </c>
      <c r="P81" s="176">
        <v>1</v>
      </c>
      <c r="Q81" s="114">
        <v>16</v>
      </c>
      <c r="R81" s="114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</row>
    <row r="82" spans="1:30" s="21" customFormat="1" ht="14.5" x14ac:dyDescent="0.35">
      <c r="A82" s="38">
        <v>76</v>
      </c>
      <c r="B82" s="164" t="s">
        <v>283</v>
      </c>
      <c r="C82" s="38" t="s">
        <v>9848</v>
      </c>
      <c r="D82" s="17" t="s">
        <v>9639</v>
      </c>
      <c r="E82" s="38" t="s">
        <v>10707</v>
      </c>
      <c r="F82" s="38" t="s">
        <v>95</v>
      </c>
      <c r="G82" s="38" t="s">
        <v>11245</v>
      </c>
      <c r="H82" s="114">
        <v>1</v>
      </c>
      <c r="I82" s="114">
        <v>1</v>
      </c>
      <c r="J82" s="114">
        <v>1</v>
      </c>
      <c r="K82" s="114">
        <v>1</v>
      </c>
      <c r="L82" s="114">
        <v>10</v>
      </c>
      <c r="M82" s="114">
        <v>1</v>
      </c>
      <c r="N82" s="168">
        <v>1</v>
      </c>
      <c r="O82" s="114">
        <v>1</v>
      </c>
      <c r="P82" s="114">
        <v>1</v>
      </c>
      <c r="Q82" s="114">
        <v>18</v>
      </c>
      <c r="R82" s="114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</row>
    <row r="83" spans="1:30" s="21" customFormat="1" ht="14.5" x14ac:dyDescent="0.35">
      <c r="A83" s="38">
        <v>77</v>
      </c>
      <c r="B83" s="114" t="s">
        <v>283</v>
      </c>
      <c r="C83" s="38" t="s">
        <v>9849</v>
      </c>
      <c r="D83" s="17" t="s">
        <v>9639</v>
      </c>
      <c r="E83" s="38" t="s">
        <v>183</v>
      </c>
      <c r="F83" s="38" t="s">
        <v>95</v>
      </c>
      <c r="G83" s="38" t="s">
        <v>11245</v>
      </c>
      <c r="H83" s="114">
        <v>1</v>
      </c>
      <c r="I83" s="114">
        <v>1</v>
      </c>
      <c r="J83" s="168">
        <v>1</v>
      </c>
      <c r="K83" s="168">
        <v>1</v>
      </c>
      <c r="L83" s="114">
        <v>20</v>
      </c>
      <c r="M83" s="114">
        <v>1</v>
      </c>
      <c r="N83" s="114">
        <v>1</v>
      </c>
      <c r="O83" s="168">
        <v>1</v>
      </c>
      <c r="P83" s="176">
        <v>1</v>
      </c>
      <c r="Q83" s="114">
        <v>28</v>
      </c>
      <c r="R83" s="114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</row>
    <row r="84" spans="1:30" s="150" customFormat="1" ht="14.5" x14ac:dyDescent="0.35">
      <c r="A84" s="38">
        <v>78</v>
      </c>
      <c r="B84" s="114" t="s">
        <v>133</v>
      </c>
      <c r="C84" s="38" t="s">
        <v>9850</v>
      </c>
      <c r="D84" s="17" t="s">
        <v>9639</v>
      </c>
      <c r="E84" s="38" t="s">
        <v>1630</v>
      </c>
      <c r="F84" s="38" t="s">
        <v>95</v>
      </c>
      <c r="G84" s="38" t="s">
        <v>11245</v>
      </c>
      <c r="H84" s="114">
        <v>68</v>
      </c>
      <c r="I84" s="114">
        <v>15</v>
      </c>
      <c r="J84" s="168">
        <v>16</v>
      </c>
      <c r="K84" s="168">
        <v>30</v>
      </c>
      <c r="L84" s="114">
        <v>16</v>
      </c>
      <c r="M84" s="114">
        <v>105</v>
      </c>
      <c r="N84" s="114">
        <v>120</v>
      </c>
      <c r="O84" s="168">
        <v>31</v>
      </c>
      <c r="P84" s="176">
        <v>15</v>
      </c>
      <c r="Q84" s="114">
        <v>416</v>
      </c>
      <c r="R84" s="114"/>
      <c r="S84" s="153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s="21" customFormat="1" ht="14.5" x14ac:dyDescent="0.35">
      <c r="A85" s="38">
        <v>79</v>
      </c>
      <c r="B85" s="114" t="s">
        <v>133</v>
      </c>
      <c r="C85" s="38" t="s">
        <v>9850</v>
      </c>
      <c r="D85" s="17" t="s">
        <v>9639</v>
      </c>
      <c r="E85" s="38" t="s">
        <v>3949</v>
      </c>
      <c r="F85" s="38" t="s">
        <v>95</v>
      </c>
      <c r="G85" s="38" t="s">
        <v>11245</v>
      </c>
      <c r="H85" s="114">
        <v>92</v>
      </c>
      <c r="I85" s="114">
        <v>205</v>
      </c>
      <c r="J85" s="168">
        <v>25</v>
      </c>
      <c r="K85" s="168">
        <v>100</v>
      </c>
      <c r="L85" s="114">
        <v>85</v>
      </c>
      <c r="M85" s="114">
        <v>265</v>
      </c>
      <c r="N85" s="114">
        <v>158</v>
      </c>
      <c r="O85" s="168">
        <v>49</v>
      </c>
      <c r="P85" s="176">
        <v>30</v>
      </c>
      <c r="Q85" s="114">
        <v>1009</v>
      </c>
      <c r="R85" s="114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</row>
    <row r="86" spans="1:30" s="21" customFormat="1" ht="14.5" x14ac:dyDescent="0.35">
      <c r="A86" s="38">
        <v>80</v>
      </c>
      <c r="B86" s="114" t="s">
        <v>251</v>
      </c>
      <c r="C86" s="38" t="s">
        <v>250</v>
      </c>
      <c r="D86" s="17" t="s">
        <v>9639</v>
      </c>
      <c r="E86" s="38" t="s">
        <v>10738</v>
      </c>
      <c r="F86" s="38" t="s">
        <v>224</v>
      </c>
      <c r="G86" s="38" t="s">
        <v>11259</v>
      </c>
      <c r="H86" s="114">
        <v>3</v>
      </c>
      <c r="I86" s="114">
        <v>1</v>
      </c>
      <c r="J86" s="168">
        <v>15</v>
      </c>
      <c r="K86" s="168">
        <v>3</v>
      </c>
      <c r="L86" s="114">
        <v>2</v>
      </c>
      <c r="M86" s="114">
        <v>1</v>
      </c>
      <c r="N86" s="114">
        <v>1</v>
      </c>
      <c r="O86" s="168">
        <v>1</v>
      </c>
      <c r="P86" s="176">
        <v>1</v>
      </c>
      <c r="Q86" s="114">
        <v>28</v>
      </c>
      <c r="R86" s="114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</row>
    <row r="87" spans="1:30" s="150" customFormat="1" ht="14.5" x14ac:dyDescent="0.35">
      <c r="A87" s="38">
        <v>81</v>
      </c>
      <c r="B87" s="114" t="s">
        <v>251</v>
      </c>
      <c r="C87" s="38" t="s">
        <v>250</v>
      </c>
      <c r="D87" s="17" t="s">
        <v>9639</v>
      </c>
      <c r="E87" s="38" t="s">
        <v>10739</v>
      </c>
      <c r="F87" s="38" t="s">
        <v>224</v>
      </c>
      <c r="G87" s="38" t="s">
        <v>11259</v>
      </c>
      <c r="H87" s="114">
        <v>2</v>
      </c>
      <c r="I87" s="114">
        <v>1</v>
      </c>
      <c r="J87" s="168">
        <v>1</v>
      </c>
      <c r="K87" s="168">
        <v>1</v>
      </c>
      <c r="L87" s="114">
        <v>2</v>
      </c>
      <c r="M87" s="114">
        <v>1</v>
      </c>
      <c r="N87" s="114">
        <v>1</v>
      </c>
      <c r="O87" s="168">
        <v>1</v>
      </c>
      <c r="P87" s="176">
        <v>1</v>
      </c>
      <c r="Q87" s="114">
        <v>11</v>
      </c>
      <c r="R87" s="114"/>
      <c r="S87" s="153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s="150" customFormat="1" ht="14.5" x14ac:dyDescent="0.35">
      <c r="A88" s="38">
        <v>82</v>
      </c>
      <c r="B88" s="114" t="s">
        <v>247</v>
      </c>
      <c r="C88" s="38" t="s">
        <v>9851</v>
      </c>
      <c r="D88" s="17" t="s">
        <v>9639</v>
      </c>
      <c r="E88" s="38" t="s">
        <v>248</v>
      </c>
      <c r="F88" s="38" t="s">
        <v>224</v>
      </c>
      <c r="G88" s="38" t="s">
        <v>11259</v>
      </c>
      <c r="H88" s="114">
        <v>1</v>
      </c>
      <c r="I88" s="114">
        <v>1</v>
      </c>
      <c r="J88" s="168">
        <v>1</v>
      </c>
      <c r="K88" s="168">
        <v>1</v>
      </c>
      <c r="L88" s="114">
        <v>3</v>
      </c>
      <c r="M88" s="114">
        <v>1</v>
      </c>
      <c r="N88" s="114">
        <v>1</v>
      </c>
      <c r="O88" s="168">
        <v>1</v>
      </c>
      <c r="P88" s="176">
        <v>1</v>
      </c>
      <c r="Q88" s="114">
        <v>11</v>
      </c>
      <c r="R88" s="114"/>
      <c r="S88" s="153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s="150" customFormat="1" ht="14.5" x14ac:dyDescent="0.35">
      <c r="A89" s="38">
        <v>83</v>
      </c>
      <c r="B89" s="114" t="s">
        <v>247</v>
      </c>
      <c r="C89" s="38" t="s">
        <v>9851</v>
      </c>
      <c r="D89" s="17" t="s">
        <v>9639</v>
      </c>
      <c r="E89" s="38" t="s">
        <v>249</v>
      </c>
      <c r="F89" s="38" t="s">
        <v>224</v>
      </c>
      <c r="G89" s="38" t="s">
        <v>11259</v>
      </c>
      <c r="H89" s="114">
        <v>1</v>
      </c>
      <c r="I89" s="114">
        <v>1</v>
      </c>
      <c r="J89" s="168">
        <v>1</v>
      </c>
      <c r="K89" s="168">
        <v>1</v>
      </c>
      <c r="L89" s="114">
        <v>2</v>
      </c>
      <c r="M89" s="114">
        <v>1</v>
      </c>
      <c r="N89" s="114">
        <v>1</v>
      </c>
      <c r="O89" s="168">
        <v>1</v>
      </c>
      <c r="P89" s="176">
        <v>1</v>
      </c>
      <c r="Q89" s="114">
        <v>10</v>
      </c>
      <c r="R89" s="114"/>
      <c r="S89" s="153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s="150" customFormat="1" ht="14.5" x14ac:dyDescent="0.35">
      <c r="A90" s="38">
        <v>84</v>
      </c>
      <c r="B90" s="114" t="s">
        <v>663</v>
      </c>
      <c r="C90" s="38" t="s">
        <v>662</v>
      </c>
      <c r="D90" s="17" t="s">
        <v>9639</v>
      </c>
      <c r="E90" s="38" t="s">
        <v>4221</v>
      </c>
      <c r="F90" s="38" t="s">
        <v>95</v>
      </c>
      <c r="G90" s="38" t="s">
        <v>11245</v>
      </c>
      <c r="H90" s="114">
        <v>1</v>
      </c>
      <c r="I90" s="114">
        <v>1</v>
      </c>
      <c r="J90" s="168">
        <v>1</v>
      </c>
      <c r="K90" s="168">
        <v>1</v>
      </c>
      <c r="L90" s="114">
        <v>1</v>
      </c>
      <c r="M90" s="114">
        <v>1</v>
      </c>
      <c r="N90" s="114">
        <v>1</v>
      </c>
      <c r="O90" s="168">
        <v>1</v>
      </c>
      <c r="P90" s="176">
        <v>1</v>
      </c>
      <c r="Q90" s="114">
        <v>9</v>
      </c>
      <c r="R90" s="114"/>
      <c r="S90" s="153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s="150" customFormat="1" ht="14.5" x14ac:dyDescent="0.35">
      <c r="A91" s="38">
        <v>85</v>
      </c>
      <c r="B91" s="114" t="s">
        <v>663</v>
      </c>
      <c r="C91" s="38" t="s">
        <v>662</v>
      </c>
      <c r="D91" s="17" t="s">
        <v>9639</v>
      </c>
      <c r="E91" s="38" t="s">
        <v>10740</v>
      </c>
      <c r="F91" s="38" t="s">
        <v>95</v>
      </c>
      <c r="G91" s="38" t="s">
        <v>11245</v>
      </c>
      <c r="H91" s="114">
        <v>1</v>
      </c>
      <c r="I91" s="114">
        <v>1</v>
      </c>
      <c r="J91" s="168">
        <v>1</v>
      </c>
      <c r="K91" s="168">
        <v>1</v>
      </c>
      <c r="L91" s="114">
        <v>1</v>
      </c>
      <c r="M91" s="114">
        <v>1</v>
      </c>
      <c r="N91" s="114">
        <v>1</v>
      </c>
      <c r="O91" s="168">
        <v>1</v>
      </c>
      <c r="P91" s="176">
        <v>1</v>
      </c>
      <c r="Q91" s="114">
        <v>9</v>
      </c>
      <c r="R91" s="114"/>
      <c r="S91" s="153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s="150" customFormat="1" ht="14.5" x14ac:dyDescent="0.35">
      <c r="A92" s="38">
        <v>86</v>
      </c>
      <c r="B92" s="114" t="s">
        <v>235</v>
      </c>
      <c r="C92" s="12" t="s">
        <v>9852</v>
      </c>
      <c r="D92" s="10" t="s">
        <v>9639</v>
      </c>
      <c r="E92" s="12" t="s">
        <v>9650</v>
      </c>
      <c r="F92" s="12" t="s">
        <v>224</v>
      </c>
      <c r="G92" s="12" t="s">
        <v>11259</v>
      </c>
      <c r="H92" s="114">
        <v>2</v>
      </c>
      <c r="I92" s="114">
        <v>1</v>
      </c>
      <c r="J92" s="168">
        <v>1</v>
      </c>
      <c r="K92" s="168">
        <v>1</v>
      </c>
      <c r="L92" s="114">
        <v>1</v>
      </c>
      <c r="M92" s="114">
        <v>1</v>
      </c>
      <c r="N92" s="114">
        <v>1</v>
      </c>
      <c r="O92" s="168">
        <v>1</v>
      </c>
      <c r="P92" s="176">
        <v>1</v>
      </c>
      <c r="Q92" s="114">
        <v>10</v>
      </c>
      <c r="R92" s="114"/>
      <c r="S92" s="153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21" customFormat="1" ht="14.5" x14ac:dyDescent="0.35">
      <c r="A93" s="38">
        <v>87</v>
      </c>
      <c r="B93" s="114" t="s">
        <v>235</v>
      </c>
      <c r="C93" s="38" t="s">
        <v>9852</v>
      </c>
      <c r="D93" s="17" t="s">
        <v>9639</v>
      </c>
      <c r="E93" s="38" t="s">
        <v>234</v>
      </c>
      <c r="F93" s="38" t="s">
        <v>224</v>
      </c>
      <c r="G93" s="38" t="s">
        <v>11259</v>
      </c>
      <c r="H93" s="114">
        <v>1</v>
      </c>
      <c r="I93" s="114">
        <v>1</v>
      </c>
      <c r="J93" s="168">
        <v>5</v>
      </c>
      <c r="K93" s="168">
        <v>2</v>
      </c>
      <c r="L93" s="114">
        <v>16</v>
      </c>
      <c r="M93" s="114">
        <v>1</v>
      </c>
      <c r="N93" s="114">
        <v>2</v>
      </c>
      <c r="O93" s="168">
        <v>1</v>
      </c>
      <c r="P93" s="176">
        <v>1</v>
      </c>
      <c r="Q93" s="114">
        <v>30</v>
      </c>
      <c r="R93" s="114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</row>
    <row r="94" spans="1:30" s="150" customFormat="1" ht="14.5" x14ac:dyDescent="0.35">
      <c r="A94" s="38">
        <v>88</v>
      </c>
      <c r="B94" s="114" t="s">
        <v>235</v>
      </c>
      <c r="C94" s="38" t="s">
        <v>9852</v>
      </c>
      <c r="D94" s="17" t="s">
        <v>9639</v>
      </c>
      <c r="E94" s="38" t="s">
        <v>4221</v>
      </c>
      <c r="F94" s="38" t="s">
        <v>224</v>
      </c>
      <c r="G94" s="38" t="s">
        <v>11259</v>
      </c>
      <c r="H94" s="114">
        <v>2</v>
      </c>
      <c r="I94" s="114">
        <v>1</v>
      </c>
      <c r="J94" s="168">
        <v>5</v>
      </c>
      <c r="K94" s="168">
        <v>2</v>
      </c>
      <c r="L94" s="114">
        <v>1</v>
      </c>
      <c r="M94" s="114">
        <v>1</v>
      </c>
      <c r="N94" s="114">
        <v>4</v>
      </c>
      <c r="O94" s="168">
        <v>1</v>
      </c>
      <c r="P94" s="176">
        <v>1</v>
      </c>
      <c r="Q94" s="114">
        <v>18</v>
      </c>
      <c r="R94" s="114"/>
      <c r="S94" s="153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21" customFormat="1" ht="14.5" x14ac:dyDescent="0.35">
      <c r="A95" s="38">
        <v>89</v>
      </c>
      <c r="B95" s="114" t="s">
        <v>235</v>
      </c>
      <c r="C95" s="12" t="s">
        <v>9852</v>
      </c>
      <c r="D95" s="10" t="s">
        <v>9639</v>
      </c>
      <c r="E95" s="12" t="s">
        <v>10741</v>
      </c>
      <c r="F95" s="12" t="s">
        <v>224</v>
      </c>
      <c r="G95" s="12" t="s">
        <v>11259</v>
      </c>
      <c r="H95" s="114">
        <v>1</v>
      </c>
      <c r="I95" s="114">
        <v>1</v>
      </c>
      <c r="J95" s="168">
        <v>1</v>
      </c>
      <c r="K95" s="168">
        <v>3</v>
      </c>
      <c r="L95" s="114">
        <v>1</v>
      </c>
      <c r="M95" s="114">
        <v>1</v>
      </c>
      <c r="N95" s="114">
        <v>1</v>
      </c>
      <c r="O95" s="168">
        <v>1</v>
      </c>
      <c r="P95" s="176">
        <v>1</v>
      </c>
      <c r="Q95" s="114">
        <v>11</v>
      </c>
      <c r="R95" s="114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</row>
    <row r="96" spans="1:30" s="150" customFormat="1" ht="14.5" x14ac:dyDescent="0.35">
      <c r="A96" s="38">
        <v>90</v>
      </c>
      <c r="B96" s="165" t="s">
        <v>9704</v>
      </c>
      <c r="C96" s="38" t="s">
        <v>9644</v>
      </c>
      <c r="D96" s="17" t="s">
        <v>9619</v>
      </c>
      <c r="E96" s="38" t="s">
        <v>10742</v>
      </c>
      <c r="F96" s="38" t="s">
        <v>196</v>
      </c>
      <c r="G96" s="38" t="s">
        <v>11245</v>
      </c>
      <c r="H96" s="114">
        <v>1</v>
      </c>
      <c r="I96" s="114">
        <v>1</v>
      </c>
      <c r="J96" s="114">
        <v>1</v>
      </c>
      <c r="K96" s="114">
        <v>1</v>
      </c>
      <c r="L96" s="114">
        <v>1</v>
      </c>
      <c r="M96" s="114">
        <v>5</v>
      </c>
      <c r="N96" s="168">
        <v>1</v>
      </c>
      <c r="O96" s="114">
        <v>1</v>
      </c>
      <c r="P96" s="114">
        <v>1</v>
      </c>
      <c r="Q96" s="114">
        <v>13</v>
      </c>
      <c r="R96" s="114"/>
      <c r="S96" s="153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21" customFormat="1" ht="14.5" x14ac:dyDescent="0.35">
      <c r="A97" s="38">
        <v>91</v>
      </c>
      <c r="B97" s="114" t="s">
        <v>1830</v>
      </c>
      <c r="C97" s="38" t="s">
        <v>9853</v>
      </c>
      <c r="D97" s="17" t="s">
        <v>3680</v>
      </c>
      <c r="E97" s="38">
        <v>0.1</v>
      </c>
      <c r="F97" s="38" t="s">
        <v>122</v>
      </c>
      <c r="G97" s="38" t="s">
        <v>11250</v>
      </c>
      <c r="H97" s="114">
        <v>8</v>
      </c>
      <c r="I97" s="114">
        <v>1</v>
      </c>
      <c r="J97" s="168">
        <v>1</v>
      </c>
      <c r="K97" s="168">
        <v>1</v>
      </c>
      <c r="L97" s="114">
        <v>1</v>
      </c>
      <c r="M97" s="114">
        <v>10</v>
      </c>
      <c r="N97" s="114">
        <v>1</v>
      </c>
      <c r="O97" s="168">
        <v>1</v>
      </c>
      <c r="P97" s="176">
        <v>3</v>
      </c>
      <c r="Q97" s="114">
        <v>27</v>
      </c>
      <c r="R97" s="114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</row>
    <row r="98" spans="1:30" s="21" customFormat="1" ht="14.5" x14ac:dyDescent="0.35">
      <c r="A98" s="38">
        <v>92</v>
      </c>
      <c r="B98" s="114" t="s">
        <v>128</v>
      </c>
      <c r="C98" s="38" t="s">
        <v>1929</v>
      </c>
      <c r="D98" s="17" t="s">
        <v>9639</v>
      </c>
      <c r="E98" s="38" t="s">
        <v>9629</v>
      </c>
      <c r="F98" s="38" t="s">
        <v>105</v>
      </c>
      <c r="G98" s="38" t="s">
        <v>11250</v>
      </c>
      <c r="H98" s="114">
        <v>21</v>
      </c>
      <c r="I98" s="114">
        <v>1</v>
      </c>
      <c r="J98" s="168">
        <v>4</v>
      </c>
      <c r="K98" s="168">
        <v>10</v>
      </c>
      <c r="L98" s="114">
        <v>26</v>
      </c>
      <c r="M98" s="114">
        <v>1</v>
      </c>
      <c r="N98" s="114">
        <v>5</v>
      </c>
      <c r="O98" s="168">
        <v>1</v>
      </c>
      <c r="P98" s="176">
        <v>10</v>
      </c>
      <c r="Q98" s="114">
        <v>79</v>
      </c>
      <c r="R98" s="114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1:30" s="21" customFormat="1" ht="14.5" x14ac:dyDescent="0.35">
      <c r="A99" s="38">
        <v>93</v>
      </c>
      <c r="B99" s="114" t="s">
        <v>128</v>
      </c>
      <c r="C99" s="38" t="s">
        <v>9854</v>
      </c>
      <c r="D99" s="17" t="s">
        <v>5</v>
      </c>
      <c r="E99" s="38" t="s">
        <v>10743</v>
      </c>
      <c r="F99" s="38" t="s">
        <v>19</v>
      </c>
      <c r="G99" s="38" t="s">
        <v>11247</v>
      </c>
      <c r="H99" s="114">
        <v>800</v>
      </c>
      <c r="I99" s="114">
        <v>1</v>
      </c>
      <c r="J99" s="168">
        <v>1</v>
      </c>
      <c r="K99" s="168">
        <v>1</v>
      </c>
      <c r="L99" s="114">
        <v>360</v>
      </c>
      <c r="M99" s="114">
        <v>320</v>
      </c>
      <c r="N99" s="114">
        <v>1</v>
      </c>
      <c r="O99" s="168">
        <v>1</v>
      </c>
      <c r="P99" s="176">
        <v>410</v>
      </c>
      <c r="Q99" s="114">
        <v>1895</v>
      </c>
      <c r="R99" s="114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50" customFormat="1" ht="14.5" x14ac:dyDescent="0.35">
      <c r="A100" s="38">
        <v>94</v>
      </c>
      <c r="B100" s="114" t="s">
        <v>128</v>
      </c>
      <c r="C100" s="12" t="s">
        <v>1053</v>
      </c>
      <c r="D100" s="10" t="s">
        <v>9619</v>
      </c>
      <c r="E100" s="12" t="s">
        <v>9629</v>
      </c>
      <c r="F100" s="12" t="s">
        <v>185</v>
      </c>
      <c r="G100" s="12" t="s">
        <v>11260</v>
      </c>
      <c r="H100" s="114">
        <v>1</v>
      </c>
      <c r="I100" s="114">
        <v>1</v>
      </c>
      <c r="J100" s="168">
        <v>1</v>
      </c>
      <c r="K100" s="168">
        <v>1</v>
      </c>
      <c r="L100" s="114">
        <v>1</v>
      </c>
      <c r="M100" s="114">
        <v>1</v>
      </c>
      <c r="N100" s="114">
        <v>1</v>
      </c>
      <c r="O100" s="168">
        <v>1</v>
      </c>
      <c r="P100" s="176">
        <v>1</v>
      </c>
      <c r="Q100" s="114">
        <v>9</v>
      </c>
      <c r="R100" s="114"/>
      <c r="S100" s="153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s="21" customFormat="1" ht="14.5" x14ac:dyDescent="0.35">
      <c r="A101" s="38">
        <v>95</v>
      </c>
      <c r="B101" s="114" t="s">
        <v>128</v>
      </c>
      <c r="C101" s="38" t="s">
        <v>115</v>
      </c>
      <c r="D101" s="17" t="s">
        <v>9639</v>
      </c>
      <c r="E101" s="38" t="s">
        <v>1250</v>
      </c>
      <c r="F101" s="38" t="s">
        <v>129</v>
      </c>
      <c r="G101" s="38" t="s">
        <v>11260</v>
      </c>
      <c r="H101" s="114">
        <v>13</v>
      </c>
      <c r="I101" s="114">
        <v>40</v>
      </c>
      <c r="J101" s="168">
        <v>12</v>
      </c>
      <c r="K101" s="168">
        <v>18</v>
      </c>
      <c r="L101" s="114">
        <v>70</v>
      </c>
      <c r="M101" s="114">
        <v>70</v>
      </c>
      <c r="N101" s="114">
        <v>1</v>
      </c>
      <c r="O101" s="168">
        <v>1</v>
      </c>
      <c r="P101" s="176">
        <v>8</v>
      </c>
      <c r="Q101" s="114">
        <v>233</v>
      </c>
      <c r="R101" s="114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21" customFormat="1" ht="14.5" x14ac:dyDescent="0.35">
      <c r="A102" s="38">
        <v>96</v>
      </c>
      <c r="B102" s="114" t="s">
        <v>131</v>
      </c>
      <c r="C102" s="38" t="s">
        <v>116</v>
      </c>
      <c r="D102" s="17" t="s">
        <v>9639</v>
      </c>
      <c r="E102" s="38" t="s">
        <v>10744</v>
      </c>
      <c r="F102" s="38" t="s">
        <v>130</v>
      </c>
      <c r="G102" s="38" t="s">
        <v>11261</v>
      </c>
      <c r="H102" s="114">
        <v>8</v>
      </c>
      <c r="I102" s="114">
        <v>1</v>
      </c>
      <c r="J102" s="168">
        <v>1</v>
      </c>
      <c r="K102" s="168">
        <v>1</v>
      </c>
      <c r="L102" s="114">
        <v>1</v>
      </c>
      <c r="M102" s="114">
        <v>1</v>
      </c>
      <c r="N102" s="114">
        <v>10</v>
      </c>
      <c r="O102" s="168">
        <v>1</v>
      </c>
      <c r="P102" s="176">
        <v>5</v>
      </c>
      <c r="Q102" s="114">
        <v>29</v>
      </c>
      <c r="R102" s="114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50" customFormat="1" ht="14.5" x14ac:dyDescent="0.35">
      <c r="A103" s="38">
        <v>97</v>
      </c>
      <c r="B103" s="114" t="s">
        <v>131</v>
      </c>
      <c r="C103" s="38" t="s">
        <v>2086</v>
      </c>
      <c r="D103" s="17" t="s">
        <v>600</v>
      </c>
      <c r="E103" s="38" t="s">
        <v>10745</v>
      </c>
      <c r="F103" s="38" t="s">
        <v>1794</v>
      </c>
      <c r="G103" s="38" t="s">
        <v>11262</v>
      </c>
      <c r="H103" s="114">
        <v>5</v>
      </c>
      <c r="I103" s="114">
        <v>1</v>
      </c>
      <c r="J103" s="168">
        <v>1</v>
      </c>
      <c r="K103" s="168">
        <v>1</v>
      </c>
      <c r="L103" s="114">
        <v>1</v>
      </c>
      <c r="M103" s="114">
        <v>1</v>
      </c>
      <c r="N103" s="114">
        <v>1</v>
      </c>
      <c r="O103" s="168">
        <v>1</v>
      </c>
      <c r="P103" s="176">
        <v>1</v>
      </c>
      <c r="Q103" s="114">
        <v>13</v>
      </c>
      <c r="R103" s="114"/>
      <c r="S103" s="153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21" customFormat="1" ht="14.5" x14ac:dyDescent="0.35">
      <c r="A104" s="38">
        <v>98</v>
      </c>
      <c r="B104" s="114" t="s">
        <v>131</v>
      </c>
      <c r="C104" s="12" t="s">
        <v>116</v>
      </c>
      <c r="D104" s="10" t="s">
        <v>9639</v>
      </c>
      <c r="E104" s="12" t="s">
        <v>1250</v>
      </c>
      <c r="F104" s="12" t="s">
        <v>130</v>
      </c>
      <c r="G104" s="12" t="s">
        <v>11261</v>
      </c>
      <c r="H104" s="114">
        <v>213</v>
      </c>
      <c r="I104" s="114">
        <v>89</v>
      </c>
      <c r="J104" s="168">
        <v>145</v>
      </c>
      <c r="K104" s="168">
        <v>100</v>
      </c>
      <c r="L104" s="114">
        <v>227</v>
      </c>
      <c r="M104" s="114">
        <v>210</v>
      </c>
      <c r="N104" s="114">
        <v>150</v>
      </c>
      <c r="O104" s="168">
        <v>38</v>
      </c>
      <c r="P104" s="176">
        <v>120</v>
      </c>
      <c r="Q104" s="114">
        <v>1292</v>
      </c>
      <c r="R104" s="114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50" customFormat="1" ht="14.5" x14ac:dyDescent="0.35">
      <c r="A105" s="38">
        <v>99</v>
      </c>
      <c r="B105" s="114" t="s">
        <v>131</v>
      </c>
      <c r="C105" s="38" t="s">
        <v>2086</v>
      </c>
      <c r="D105" s="17" t="s">
        <v>5</v>
      </c>
      <c r="E105" s="38" t="s">
        <v>10746</v>
      </c>
      <c r="F105" s="38" t="s">
        <v>19</v>
      </c>
      <c r="G105" s="38" t="s">
        <v>11247</v>
      </c>
      <c r="H105" s="114">
        <v>7925</v>
      </c>
      <c r="I105" s="114">
        <v>2560</v>
      </c>
      <c r="J105" s="168">
        <v>1350</v>
      </c>
      <c r="K105" s="168">
        <v>2950</v>
      </c>
      <c r="L105" s="114">
        <v>6730</v>
      </c>
      <c r="M105" s="114">
        <v>2500</v>
      </c>
      <c r="N105" s="114">
        <v>3500</v>
      </c>
      <c r="O105" s="168">
        <v>1725</v>
      </c>
      <c r="P105" s="176">
        <v>2625</v>
      </c>
      <c r="Q105" s="114">
        <v>31865</v>
      </c>
      <c r="R105" s="114"/>
      <c r="S105" s="153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21" customFormat="1" ht="14.5" x14ac:dyDescent="0.35">
      <c r="A106" s="38">
        <v>100</v>
      </c>
      <c r="B106" s="114" t="s">
        <v>574</v>
      </c>
      <c r="C106" s="38" t="s">
        <v>9855</v>
      </c>
      <c r="D106" s="17" t="s">
        <v>5</v>
      </c>
      <c r="E106" s="38" t="s">
        <v>572</v>
      </c>
      <c r="F106" s="38" t="s">
        <v>19</v>
      </c>
      <c r="G106" s="38" t="s">
        <v>11247</v>
      </c>
      <c r="H106" s="114">
        <v>1</v>
      </c>
      <c r="I106" s="114">
        <v>1</v>
      </c>
      <c r="J106" s="168">
        <v>1</v>
      </c>
      <c r="K106" s="168">
        <v>1</v>
      </c>
      <c r="L106" s="114">
        <v>1</v>
      </c>
      <c r="M106" s="114">
        <v>1</v>
      </c>
      <c r="N106" s="114">
        <v>1</v>
      </c>
      <c r="O106" s="168">
        <v>1</v>
      </c>
      <c r="P106" s="176">
        <v>1</v>
      </c>
      <c r="Q106" s="114">
        <v>9</v>
      </c>
      <c r="R106" s="114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21" customFormat="1" ht="14.5" x14ac:dyDescent="0.35">
      <c r="A107" s="38">
        <v>101</v>
      </c>
      <c r="B107" s="114" t="s">
        <v>574</v>
      </c>
      <c r="C107" s="12" t="s">
        <v>9856</v>
      </c>
      <c r="D107" s="10" t="s">
        <v>5</v>
      </c>
      <c r="E107" s="12" t="s">
        <v>1250</v>
      </c>
      <c r="F107" s="12" t="s">
        <v>19</v>
      </c>
      <c r="G107" s="12" t="s">
        <v>11247</v>
      </c>
      <c r="H107" s="114">
        <v>740</v>
      </c>
      <c r="I107" s="114">
        <v>1</v>
      </c>
      <c r="J107" s="168">
        <v>1</v>
      </c>
      <c r="K107" s="168">
        <v>20</v>
      </c>
      <c r="L107" s="114">
        <v>190</v>
      </c>
      <c r="M107" s="114">
        <v>100</v>
      </c>
      <c r="N107" s="114">
        <v>420</v>
      </c>
      <c r="O107" s="168">
        <v>1</v>
      </c>
      <c r="P107" s="176">
        <v>600</v>
      </c>
      <c r="Q107" s="114">
        <v>2073</v>
      </c>
      <c r="R107" s="114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21" customFormat="1" ht="14.5" x14ac:dyDescent="0.35">
      <c r="A108" s="38">
        <v>102</v>
      </c>
      <c r="B108" s="114" t="s">
        <v>574</v>
      </c>
      <c r="C108" s="12" t="s">
        <v>9856</v>
      </c>
      <c r="D108" s="10" t="s">
        <v>5</v>
      </c>
      <c r="E108" s="12" t="s">
        <v>10747</v>
      </c>
      <c r="F108" s="12" t="s">
        <v>19</v>
      </c>
      <c r="G108" s="12" t="s">
        <v>11247</v>
      </c>
      <c r="H108" s="114">
        <v>490</v>
      </c>
      <c r="I108" s="114">
        <v>1</v>
      </c>
      <c r="J108" s="168">
        <v>1</v>
      </c>
      <c r="K108" s="168">
        <v>1</v>
      </c>
      <c r="L108" s="114">
        <v>210</v>
      </c>
      <c r="M108" s="114">
        <v>1</v>
      </c>
      <c r="N108" s="114">
        <v>30</v>
      </c>
      <c r="O108" s="168">
        <v>1</v>
      </c>
      <c r="P108" s="176">
        <v>150</v>
      </c>
      <c r="Q108" s="114">
        <v>885</v>
      </c>
      <c r="R108" s="114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50" customFormat="1" ht="14.5" x14ac:dyDescent="0.35">
      <c r="A109" s="38">
        <v>103</v>
      </c>
      <c r="B109" s="114" t="s">
        <v>574</v>
      </c>
      <c r="C109" s="38" t="s">
        <v>9856</v>
      </c>
      <c r="D109" s="17" t="s">
        <v>5</v>
      </c>
      <c r="E109" s="38" t="s">
        <v>9629</v>
      </c>
      <c r="F109" s="38" t="s">
        <v>19</v>
      </c>
      <c r="G109" s="38" t="s">
        <v>11247</v>
      </c>
      <c r="H109" s="114">
        <v>270</v>
      </c>
      <c r="I109" s="114">
        <v>1</v>
      </c>
      <c r="J109" s="168">
        <v>1</v>
      </c>
      <c r="K109" s="168">
        <v>1</v>
      </c>
      <c r="L109" s="114">
        <v>50</v>
      </c>
      <c r="M109" s="114">
        <v>50</v>
      </c>
      <c r="N109" s="114">
        <v>1</v>
      </c>
      <c r="O109" s="168">
        <v>1</v>
      </c>
      <c r="P109" s="176">
        <v>250</v>
      </c>
      <c r="Q109" s="114">
        <v>625</v>
      </c>
      <c r="R109" s="114"/>
      <c r="S109" s="153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21" customFormat="1" ht="14.5" x14ac:dyDescent="0.35">
      <c r="A110" s="38">
        <v>104</v>
      </c>
      <c r="B110" s="114" t="s">
        <v>574</v>
      </c>
      <c r="C110" s="38" t="s">
        <v>571</v>
      </c>
      <c r="D110" s="17" t="s">
        <v>5</v>
      </c>
      <c r="E110" s="38" t="s">
        <v>573</v>
      </c>
      <c r="F110" s="38" t="s">
        <v>19</v>
      </c>
      <c r="G110" s="38" t="s">
        <v>11247</v>
      </c>
      <c r="H110" s="114">
        <v>1</v>
      </c>
      <c r="I110" s="114">
        <v>120</v>
      </c>
      <c r="J110" s="168">
        <v>1</v>
      </c>
      <c r="K110" s="168">
        <v>1</v>
      </c>
      <c r="L110" s="114">
        <v>1</v>
      </c>
      <c r="M110" s="114">
        <v>1</v>
      </c>
      <c r="N110" s="114">
        <v>1</v>
      </c>
      <c r="O110" s="168">
        <v>1</v>
      </c>
      <c r="P110" s="176">
        <v>1</v>
      </c>
      <c r="Q110" s="114">
        <v>128</v>
      </c>
      <c r="R110" s="114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50" customFormat="1" ht="14.5" x14ac:dyDescent="0.35">
      <c r="A111" s="38">
        <v>105</v>
      </c>
      <c r="B111" s="114" t="s">
        <v>1060</v>
      </c>
      <c r="C111" s="38" t="s">
        <v>1056</v>
      </c>
      <c r="D111" s="17" t="s">
        <v>5</v>
      </c>
      <c r="E111" s="38" t="s">
        <v>10748</v>
      </c>
      <c r="F111" s="38" t="s">
        <v>59</v>
      </c>
      <c r="G111" s="38" t="s">
        <v>11248</v>
      </c>
      <c r="H111" s="114">
        <v>1</v>
      </c>
      <c r="I111" s="114">
        <v>11</v>
      </c>
      <c r="J111" s="168">
        <v>12</v>
      </c>
      <c r="K111" s="168">
        <v>10</v>
      </c>
      <c r="L111" s="114">
        <v>26</v>
      </c>
      <c r="M111" s="114">
        <v>10</v>
      </c>
      <c r="N111" s="114">
        <v>7</v>
      </c>
      <c r="O111" s="168">
        <v>9</v>
      </c>
      <c r="P111" s="176">
        <v>30</v>
      </c>
      <c r="Q111" s="114">
        <v>116</v>
      </c>
      <c r="R111" s="114"/>
      <c r="S111" s="153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s="21" customFormat="1" ht="14.5" x14ac:dyDescent="0.35">
      <c r="A112" s="38">
        <v>106</v>
      </c>
      <c r="B112" s="114" t="s">
        <v>1879</v>
      </c>
      <c r="C112" s="38" t="s">
        <v>1878</v>
      </c>
      <c r="D112" s="17" t="s">
        <v>5</v>
      </c>
      <c r="E112" s="38" t="s">
        <v>10749</v>
      </c>
      <c r="F112" s="38" t="s">
        <v>215</v>
      </c>
      <c r="G112" s="38" t="s">
        <v>11247</v>
      </c>
      <c r="H112" s="114">
        <v>1</v>
      </c>
      <c r="I112" s="114">
        <v>1</v>
      </c>
      <c r="J112" s="168">
        <v>1</v>
      </c>
      <c r="K112" s="168">
        <v>10</v>
      </c>
      <c r="L112" s="114">
        <v>50</v>
      </c>
      <c r="M112" s="114">
        <v>1</v>
      </c>
      <c r="N112" s="114">
        <v>70</v>
      </c>
      <c r="O112" s="168">
        <v>20</v>
      </c>
      <c r="P112" s="176">
        <v>70</v>
      </c>
      <c r="Q112" s="114">
        <v>224</v>
      </c>
      <c r="R112" s="114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21" customFormat="1" ht="14.5" x14ac:dyDescent="0.35">
      <c r="A113" s="38">
        <v>107</v>
      </c>
      <c r="B113" s="114" t="s">
        <v>1879</v>
      </c>
      <c r="C113" s="38" t="s">
        <v>9857</v>
      </c>
      <c r="D113" s="17" t="s">
        <v>5</v>
      </c>
      <c r="E113" s="38" t="s">
        <v>10750</v>
      </c>
      <c r="F113" s="38" t="s">
        <v>215</v>
      </c>
      <c r="G113" s="38" t="s">
        <v>11247</v>
      </c>
      <c r="H113" s="114">
        <v>46</v>
      </c>
      <c r="I113" s="114">
        <v>1</v>
      </c>
      <c r="J113" s="168">
        <v>1</v>
      </c>
      <c r="K113" s="168">
        <v>1</v>
      </c>
      <c r="L113" s="114">
        <v>15</v>
      </c>
      <c r="M113" s="114">
        <v>1</v>
      </c>
      <c r="N113" s="114">
        <v>15</v>
      </c>
      <c r="O113" s="168">
        <v>3</v>
      </c>
      <c r="P113" s="176">
        <v>60</v>
      </c>
      <c r="Q113" s="114">
        <v>143</v>
      </c>
      <c r="R113" s="114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50" customFormat="1" ht="14.5" x14ac:dyDescent="0.35">
      <c r="A114" s="38">
        <v>108</v>
      </c>
      <c r="B114" s="114" t="s">
        <v>1879</v>
      </c>
      <c r="C114" s="38" t="s">
        <v>9857</v>
      </c>
      <c r="D114" s="17" t="s">
        <v>5</v>
      </c>
      <c r="E114" s="38" t="s">
        <v>10751</v>
      </c>
      <c r="F114" s="38" t="s">
        <v>215</v>
      </c>
      <c r="G114" s="38" t="s">
        <v>11247</v>
      </c>
      <c r="H114" s="114">
        <v>6</v>
      </c>
      <c r="I114" s="114">
        <v>1</v>
      </c>
      <c r="J114" s="168">
        <v>1</v>
      </c>
      <c r="K114" s="168">
        <v>1</v>
      </c>
      <c r="L114" s="114">
        <v>20</v>
      </c>
      <c r="M114" s="114">
        <v>1</v>
      </c>
      <c r="N114" s="114">
        <v>15</v>
      </c>
      <c r="O114" s="168">
        <v>3</v>
      </c>
      <c r="P114" s="176">
        <v>5</v>
      </c>
      <c r="Q114" s="114">
        <v>53</v>
      </c>
      <c r="R114" s="114"/>
      <c r="S114" s="153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s="150" customFormat="1" ht="14.5" x14ac:dyDescent="0.35">
      <c r="A115" s="38">
        <v>109</v>
      </c>
      <c r="B115" s="114" t="s">
        <v>1766</v>
      </c>
      <c r="C115" s="38" t="s">
        <v>9858</v>
      </c>
      <c r="D115" s="17" t="s">
        <v>9639</v>
      </c>
      <c r="E115" s="38" t="s">
        <v>3949</v>
      </c>
      <c r="F115" s="38" t="s">
        <v>114</v>
      </c>
      <c r="G115" s="38" t="s">
        <v>11246</v>
      </c>
      <c r="H115" s="114">
        <v>18</v>
      </c>
      <c r="I115" s="114">
        <v>1</v>
      </c>
      <c r="J115" s="168">
        <v>20</v>
      </c>
      <c r="K115" s="168">
        <v>3</v>
      </c>
      <c r="L115" s="114">
        <v>56</v>
      </c>
      <c r="M115" s="114">
        <v>23</v>
      </c>
      <c r="N115" s="114">
        <v>46</v>
      </c>
      <c r="O115" s="168">
        <v>17</v>
      </c>
      <c r="P115" s="176">
        <v>23</v>
      </c>
      <c r="Q115" s="114">
        <v>207</v>
      </c>
      <c r="R115" s="114"/>
      <c r="S115" s="153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150" customFormat="1" ht="14.5" x14ac:dyDescent="0.35">
      <c r="A116" s="38">
        <v>110</v>
      </c>
      <c r="B116" s="114" t="s">
        <v>1766</v>
      </c>
      <c r="C116" s="12" t="s">
        <v>9858</v>
      </c>
      <c r="D116" s="10" t="s">
        <v>9639</v>
      </c>
      <c r="E116" s="12" t="s">
        <v>3946</v>
      </c>
      <c r="F116" s="12" t="s">
        <v>114</v>
      </c>
      <c r="G116" s="12" t="s">
        <v>11246</v>
      </c>
      <c r="H116" s="114">
        <v>10</v>
      </c>
      <c r="I116" s="114">
        <v>9</v>
      </c>
      <c r="J116" s="168">
        <v>25</v>
      </c>
      <c r="K116" s="168">
        <v>25</v>
      </c>
      <c r="L116" s="114">
        <v>1</v>
      </c>
      <c r="M116" s="114">
        <v>21</v>
      </c>
      <c r="N116" s="114">
        <v>14</v>
      </c>
      <c r="O116" s="168">
        <v>34</v>
      </c>
      <c r="P116" s="176">
        <v>2</v>
      </c>
      <c r="Q116" s="114">
        <v>141</v>
      </c>
      <c r="R116" s="114"/>
      <c r="S116" s="153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s="150" customFormat="1" ht="14.5" x14ac:dyDescent="0.35">
      <c r="A117" s="38">
        <v>111</v>
      </c>
      <c r="B117" s="114" t="s">
        <v>1055</v>
      </c>
      <c r="C117" s="38" t="s">
        <v>9859</v>
      </c>
      <c r="D117" s="17" t="s">
        <v>5</v>
      </c>
      <c r="E117" s="38" t="s">
        <v>375</v>
      </c>
      <c r="F117" s="38" t="s">
        <v>1054</v>
      </c>
      <c r="G117" s="38" t="s">
        <v>11244</v>
      </c>
      <c r="H117" s="114">
        <v>11</v>
      </c>
      <c r="I117" s="114">
        <v>1</v>
      </c>
      <c r="J117" s="168">
        <v>8</v>
      </c>
      <c r="K117" s="168">
        <v>1</v>
      </c>
      <c r="L117" s="114">
        <v>6</v>
      </c>
      <c r="M117" s="114">
        <v>1</v>
      </c>
      <c r="N117" s="114">
        <v>9</v>
      </c>
      <c r="O117" s="168">
        <v>1</v>
      </c>
      <c r="P117" s="176">
        <v>1</v>
      </c>
      <c r="Q117" s="114">
        <v>39</v>
      </c>
      <c r="R117" s="114"/>
      <c r="S117" s="153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150" customFormat="1" ht="14.5" x14ac:dyDescent="0.35">
      <c r="A118" s="38">
        <v>112</v>
      </c>
      <c r="B118" s="114" t="s">
        <v>1055</v>
      </c>
      <c r="C118" s="38" t="s">
        <v>9859</v>
      </c>
      <c r="D118" s="17" t="s">
        <v>5</v>
      </c>
      <c r="E118" s="38" t="s">
        <v>27</v>
      </c>
      <c r="F118" s="38" t="s">
        <v>1054</v>
      </c>
      <c r="G118" s="38" t="s">
        <v>11244</v>
      </c>
      <c r="H118" s="114">
        <v>86</v>
      </c>
      <c r="I118" s="114">
        <v>35</v>
      </c>
      <c r="J118" s="168">
        <v>18</v>
      </c>
      <c r="K118" s="168">
        <v>1</v>
      </c>
      <c r="L118" s="114">
        <v>37</v>
      </c>
      <c r="M118" s="114">
        <v>1</v>
      </c>
      <c r="N118" s="114">
        <v>1</v>
      </c>
      <c r="O118" s="168">
        <v>23</v>
      </c>
      <c r="P118" s="176">
        <v>60</v>
      </c>
      <c r="Q118" s="114">
        <v>262</v>
      </c>
      <c r="R118" s="114"/>
      <c r="S118" s="153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s="21" customFormat="1" ht="14.5" x14ac:dyDescent="0.35">
      <c r="A119" s="38">
        <v>113</v>
      </c>
      <c r="B119" s="114" t="s">
        <v>173</v>
      </c>
      <c r="C119" s="38" t="s">
        <v>9860</v>
      </c>
      <c r="D119" s="17" t="s">
        <v>9639</v>
      </c>
      <c r="E119" s="38" t="s">
        <v>1630</v>
      </c>
      <c r="F119" s="38" t="s">
        <v>169</v>
      </c>
      <c r="G119" s="38" t="s">
        <v>11263</v>
      </c>
      <c r="H119" s="114">
        <v>2</v>
      </c>
      <c r="I119" s="114">
        <v>1</v>
      </c>
      <c r="J119" s="168">
        <v>1</v>
      </c>
      <c r="K119" s="168">
        <v>1</v>
      </c>
      <c r="L119" s="114">
        <v>1</v>
      </c>
      <c r="M119" s="114">
        <v>1</v>
      </c>
      <c r="N119" s="114">
        <v>1</v>
      </c>
      <c r="O119" s="168">
        <v>1</v>
      </c>
      <c r="P119" s="176">
        <v>1</v>
      </c>
      <c r="Q119" s="114">
        <v>10</v>
      </c>
      <c r="R119" s="114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</row>
    <row r="120" spans="1:30" s="21" customFormat="1" ht="14.5" x14ac:dyDescent="0.35">
      <c r="A120" s="38">
        <v>114</v>
      </c>
      <c r="B120" s="114" t="s">
        <v>1831</v>
      </c>
      <c r="C120" s="38" t="s">
        <v>9861</v>
      </c>
      <c r="D120" s="17" t="s">
        <v>3680</v>
      </c>
      <c r="E120" s="38" t="s">
        <v>531</v>
      </c>
      <c r="F120" s="38" t="s">
        <v>531</v>
      </c>
      <c r="G120" s="38" t="s">
        <v>11245</v>
      </c>
      <c r="H120" s="114">
        <v>1</v>
      </c>
      <c r="I120" s="114">
        <v>1</v>
      </c>
      <c r="J120" s="168">
        <v>18</v>
      </c>
      <c r="K120" s="168">
        <v>1</v>
      </c>
      <c r="L120" s="114">
        <v>1</v>
      </c>
      <c r="M120" s="114">
        <v>1</v>
      </c>
      <c r="N120" s="114">
        <v>1</v>
      </c>
      <c r="O120" s="168">
        <v>1</v>
      </c>
      <c r="P120" s="176">
        <v>1</v>
      </c>
      <c r="Q120" s="114">
        <v>26</v>
      </c>
      <c r="R120" s="114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</row>
    <row r="121" spans="1:30" s="150" customFormat="1" ht="14.5" x14ac:dyDescent="0.35">
      <c r="A121" s="38">
        <v>115</v>
      </c>
      <c r="B121" s="114" t="s">
        <v>421</v>
      </c>
      <c r="C121" s="38" t="s">
        <v>9862</v>
      </c>
      <c r="D121" s="17" t="s">
        <v>5</v>
      </c>
      <c r="E121" s="38" t="s">
        <v>10752</v>
      </c>
      <c r="F121" s="38" t="s">
        <v>33</v>
      </c>
      <c r="G121" s="38" t="s">
        <v>11249</v>
      </c>
      <c r="H121" s="114">
        <v>487</v>
      </c>
      <c r="I121" s="114">
        <v>154</v>
      </c>
      <c r="J121" s="168">
        <v>13</v>
      </c>
      <c r="K121" s="168">
        <v>1</v>
      </c>
      <c r="L121" s="114">
        <v>15</v>
      </c>
      <c r="M121" s="114">
        <v>5</v>
      </c>
      <c r="N121" s="114">
        <v>96</v>
      </c>
      <c r="O121" s="168">
        <v>390</v>
      </c>
      <c r="P121" s="176">
        <v>41</v>
      </c>
      <c r="Q121" s="114">
        <v>1202</v>
      </c>
      <c r="R121" s="114"/>
      <c r="S121" s="153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s="150" customFormat="1" ht="14.5" x14ac:dyDescent="0.35">
      <c r="A122" s="38">
        <v>116</v>
      </c>
      <c r="B122" s="114" t="s">
        <v>421</v>
      </c>
      <c r="C122" s="38" t="s">
        <v>9863</v>
      </c>
      <c r="D122" s="17" t="s">
        <v>570</v>
      </c>
      <c r="E122" s="38" t="s">
        <v>10753</v>
      </c>
      <c r="F122" s="38" t="s">
        <v>623</v>
      </c>
      <c r="G122" s="38" t="s">
        <v>11264</v>
      </c>
      <c r="H122" s="114">
        <v>1</v>
      </c>
      <c r="I122" s="114">
        <v>1</v>
      </c>
      <c r="J122" s="168">
        <v>1</v>
      </c>
      <c r="K122" s="168">
        <v>1</v>
      </c>
      <c r="L122" s="114">
        <v>1</v>
      </c>
      <c r="M122" s="114">
        <v>35</v>
      </c>
      <c r="N122" s="114">
        <v>1</v>
      </c>
      <c r="O122" s="168">
        <v>6</v>
      </c>
      <c r="P122" s="176">
        <v>1</v>
      </c>
      <c r="Q122" s="114">
        <v>48</v>
      </c>
      <c r="R122" s="114"/>
      <c r="S122" s="153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150" customFormat="1" ht="14.5" x14ac:dyDescent="0.35">
      <c r="A123" s="38">
        <v>117</v>
      </c>
      <c r="B123" s="114" t="s">
        <v>421</v>
      </c>
      <c r="C123" s="38" t="s">
        <v>9864</v>
      </c>
      <c r="D123" s="17" t="s">
        <v>9639</v>
      </c>
      <c r="E123" s="38" t="s">
        <v>10707</v>
      </c>
      <c r="F123" s="38" t="s">
        <v>158</v>
      </c>
      <c r="G123" s="38" t="s">
        <v>11251</v>
      </c>
      <c r="H123" s="114">
        <v>15</v>
      </c>
      <c r="I123" s="114">
        <v>63</v>
      </c>
      <c r="J123" s="168">
        <v>7</v>
      </c>
      <c r="K123" s="168">
        <v>45</v>
      </c>
      <c r="L123" s="114">
        <v>5</v>
      </c>
      <c r="M123" s="114">
        <v>45</v>
      </c>
      <c r="N123" s="114">
        <v>10</v>
      </c>
      <c r="O123" s="168">
        <v>48</v>
      </c>
      <c r="P123" s="176">
        <v>10</v>
      </c>
      <c r="Q123" s="114">
        <v>248</v>
      </c>
      <c r="R123" s="114"/>
      <c r="S123" s="153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s="150" customFormat="1" ht="14.5" x14ac:dyDescent="0.35">
      <c r="A124" s="38">
        <v>118</v>
      </c>
      <c r="B124" s="114" t="s">
        <v>1838</v>
      </c>
      <c r="C124" s="38" t="s">
        <v>9865</v>
      </c>
      <c r="D124" s="17" t="s">
        <v>10624</v>
      </c>
      <c r="E124" s="38"/>
      <c r="F124" s="38" t="s">
        <v>130</v>
      </c>
      <c r="G124" s="38" t="s">
        <v>11261</v>
      </c>
      <c r="H124" s="114">
        <v>15</v>
      </c>
      <c r="I124" s="114">
        <v>1</v>
      </c>
      <c r="J124" s="168">
        <v>1</v>
      </c>
      <c r="K124" s="168">
        <v>1</v>
      </c>
      <c r="L124" s="114">
        <v>1</v>
      </c>
      <c r="M124" s="114">
        <v>1</v>
      </c>
      <c r="N124" s="114">
        <v>1</v>
      </c>
      <c r="O124" s="168">
        <v>1</v>
      </c>
      <c r="P124" s="176">
        <v>4</v>
      </c>
      <c r="Q124" s="114">
        <v>26</v>
      </c>
      <c r="R124" s="114"/>
      <c r="S124" s="153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s="21" customFormat="1" ht="14.5" x14ac:dyDescent="0.35">
      <c r="A125" s="38">
        <v>119</v>
      </c>
      <c r="B125" s="114" t="s">
        <v>1838</v>
      </c>
      <c r="C125" s="38" t="s">
        <v>9866</v>
      </c>
      <c r="D125" s="17" t="s">
        <v>10624</v>
      </c>
      <c r="E125" s="38" t="s">
        <v>10754</v>
      </c>
      <c r="F125" s="38" t="s">
        <v>105</v>
      </c>
      <c r="G125" s="38" t="s">
        <v>11250</v>
      </c>
      <c r="H125" s="114">
        <v>1</v>
      </c>
      <c r="I125" s="114">
        <v>1</v>
      </c>
      <c r="J125" s="168">
        <v>1</v>
      </c>
      <c r="K125" s="168">
        <v>1</v>
      </c>
      <c r="L125" s="114">
        <v>1</v>
      </c>
      <c r="M125" s="114">
        <v>2</v>
      </c>
      <c r="N125" s="114">
        <v>1</v>
      </c>
      <c r="O125" s="168">
        <v>1</v>
      </c>
      <c r="P125" s="176">
        <v>1</v>
      </c>
      <c r="Q125" s="114">
        <v>10</v>
      </c>
      <c r="R125" s="114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</row>
    <row r="126" spans="1:30" s="21" customFormat="1" ht="14.5" x14ac:dyDescent="0.35">
      <c r="A126" s="38">
        <v>120</v>
      </c>
      <c r="B126" s="114" t="s">
        <v>889</v>
      </c>
      <c r="C126" s="38" t="s">
        <v>888</v>
      </c>
      <c r="D126" s="17" t="s">
        <v>9639</v>
      </c>
      <c r="E126" s="38"/>
      <c r="F126" s="38" t="s">
        <v>158</v>
      </c>
      <c r="G126" s="38" t="s">
        <v>11251</v>
      </c>
      <c r="H126" s="114">
        <v>1</v>
      </c>
      <c r="I126" s="114">
        <v>15</v>
      </c>
      <c r="J126" s="168">
        <v>20</v>
      </c>
      <c r="K126" s="168">
        <v>50</v>
      </c>
      <c r="L126" s="114">
        <v>19</v>
      </c>
      <c r="M126" s="114">
        <v>29</v>
      </c>
      <c r="N126" s="114">
        <v>44</v>
      </c>
      <c r="O126" s="168">
        <v>120</v>
      </c>
      <c r="P126" s="176">
        <v>25</v>
      </c>
      <c r="Q126" s="114">
        <v>323</v>
      </c>
      <c r="R126" s="114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</row>
    <row r="127" spans="1:30" s="21" customFormat="1" ht="14.5" x14ac:dyDescent="0.35">
      <c r="A127" s="38">
        <v>121</v>
      </c>
      <c r="B127" s="114" t="s">
        <v>1867</v>
      </c>
      <c r="C127" s="38" t="s">
        <v>1772</v>
      </c>
      <c r="D127" s="17" t="s">
        <v>9639</v>
      </c>
      <c r="E127" s="38"/>
      <c r="F127" s="38" t="s">
        <v>169</v>
      </c>
      <c r="G127" s="38" t="s">
        <v>11263</v>
      </c>
      <c r="H127" s="114">
        <v>1</v>
      </c>
      <c r="I127" s="114">
        <v>1</v>
      </c>
      <c r="J127" s="168">
        <v>1</v>
      </c>
      <c r="K127" s="168">
        <v>1</v>
      </c>
      <c r="L127" s="114">
        <v>1</v>
      </c>
      <c r="M127" s="114">
        <v>1</v>
      </c>
      <c r="N127" s="114">
        <v>1</v>
      </c>
      <c r="O127" s="168">
        <v>1</v>
      </c>
      <c r="P127" s="176">
        <v>1</v>
      </c>
      <c r="Q127" s="114">
        <v>9</v>
      </c>
      <c r="R127" s="114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</row>
    <row r="128" spans="1:30" s="21" customFormat="1" ht="14.5" x14ac:dyDescent="0.35">
      <c r="A128" s="38">
        <v>122</v>
      </c>
      <c r="B128" s="114" t="s">
        <v>938</v>
      </c>
      <c r="C128" s="38" t="s">
        <v>9867</v>
      </c>
      <c r="D128" s="17" t="s">
        <v>9639</v>
      </c>
      <c r="E128" s="38"/>
      <c r="F128" s="38" t="s">
        <v>937</v>
      </c>
      <c r="G128" s="38" t="s">
        <v>11265</v>
      </c>
      <c r="H128" s="114">
        <v>21</v>
      </c>
      <c r="I128" s="114">
        <v>23</v>
      </c>
      <c r="J128" s="168">
        <v>27</v>
      </c>
      <c r="K128" s="168">
        <v>1</v>
      </c>
      <c r="L128" s="114">
        <v>24</v>
      </c>
      <c r="M128" s="114">
        <v>106</v>
      </c>
      <c r="N128" s="114">
        <v>1</v>
      </c>
      <c r="O128" s="168">
        <v>3</v>
      </c>
      <c r="P128" s="176">
        <v>1</v>
      </c>
      <c r="Q128" s="114">
        <v>207</v>
      </c>
      <c r="R128" s="114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</row>
    <row r="129" spans="1:30" s="150" customFormat="1" ht="14.5" x14ac:dyDescent="0.35">
      <c r="A129" s="38">
        <v>123</v>
      </c>
      <c r="B129" s="114" t="s">
        <v>284</v>
      </c>
      <c r="C129" s="38" t="s">
        <v>9868</v>
      </c>
      <c r="D129" s="17" t="s">
        <v>9639</v>
      </c>
      <c r="E129" s="38" t="s">
        <v>3805</v>
      </c>
      <c r="F129" s="38" t="s">
        <v>114</v>
      </c>
      <c r="G129" s="38" t="s">
        <v>11246</v>
      </c>
      <c r="H129" s="114">
        <v>1</v>
      </c>
      <c r="I129" s="114">
        <v>1</v>
      </c>
      <c r="J129" s="168">
        <v>1</v>
      </c>
      <c r="K129" s="168">
        <v>1</v>
      </c>
      <c r="L129" s="114">
        <v>1</v>
      </c>
      <c r="M129" s="114">
        <v>1</v>
      </c>
      <c r="N129" s="114">
        <v>1</v>
      </c>
      <c r="O129" s="168">
        <v>1</v>
      </c>
      <c r="P129" s="176">
        <v>1</v>
      </c>
      <c r="Q129" s="114">
        <v>9</v>
      </c>
      <c r="R129" s="114"/>
      <c r="S129" s="153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s="21" customFormat="1" ht="14.5" x14ac:dyDescent="0.35">
      <c r="A130" s="38">
        <v>124</v>
      </c>
      <c r="B130" s="114" t="s">
        <v>284</v>
      </c>
      <c r="C130" s="38" t="s">
        <v>9869</v>
      </c>
      <c r="D130" s="10" t="s">
        <v>9639</v>
      </c>
      <c r="E130" s="12" t="s">
        <v>9640</v>
      </c>
      <c r="F130" s="12" t="s">
        <v>95</v>
      </c>
      <c r="G130" s="12" t="s">
        <v>11245</v>
      </c>
      <c r="H130" s="114">
        <v>1</v>
      </c>
      <c r="I130" s="114">
        <v>1</v>
      </c>
      <c r="J130" s="168">
        <v>1</v>
      </c>
      <c r="K130" s="168">
        <v>1</v>
      </c>
      <c r="L130" s="114">
        <v>1</v>
      </c>
      <c r="M130" s="114">
        <v>1</v>
      </c>
      <c r="N130" s="114">
        <v>2</v>
      </c>
      <c r="O130" s="168">
        <v>1</v>
      </c>
      <c r="P130" s="176">
        <v>1</v>
      </c>
      <c r="Q130" s="114">
        <v>10</v>
      </c>
      <c r="R130" s="114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</row>
    <row r="131" spans="1:30" s="21" customFormat="1" ht="14.5" x14ac:dyDescent="0.35">
      <c r="A131" s="38">
        <v>125</v>
      </c>
      <c r="B131" s="114" t="s">
        <v>949</v>
      </c>
      <c r="C131" s="38" t="s">
        <v>9870</v>
      </c>
      <c r="D131" s="17" t="s">
        <v>9639</v>
      </c>
      <c r="E131" s="38" t="s">
        <v>10755</v>
      </c>
      <c r="F131" s="38" t="s">
        <v>95</v>
      </c>
      <c r="G131" s="38" t="s">
        <v>11245</v>
      </c>
      <c r="H131" s="114">
        <v>199</v>
      </c>
      <c r="I131" s="114">
        <v>35</v>
      </c>
      <c r="J131" s="168">
        <v>70</v>
      </c>
      <c r="K131" s="168">
        <v>1</v>
      </c>
      <c r="L131" s="114">
        <v>15</v>
      </c>
      <c r="M131" s="114">
        <v>65</v>
      </c>
      <c r="N131" s="114">
        <v>44</v>
      </c>
      <c r="O131" s="168">
        <v>70</v>
      </c>
      <c r="P131" s="176">
        <v>36</v>
      </c>
      <c r="Q131" s="114">
        <v>535</v>
      </c>
      <c r="R131" s="114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</row>
    <row r="132" spans="1:30" s="21" customFormat="1" ht="14.5" x14ac:dyDescent="0.35">
      <c r="A132" s="38">
        <v>126</v>
      </c>
      <c r="B132" s="114" t="s">
        <v>949</v>
      </c>
      <c r="C132" s="38" t="s">
        <v>9871</v>
      </c>
      <c r="D132" s="17" t="s">
        <v>9639</v>
      </c>
      <c r="E132" s="38" t="s">
        <v>9648</v>
      </c>
      <c r="F132" s="38" t="s">
        <v>95</v>
      </c>
      <c r="G132" s="38" t="s">
        <v>11245</v>
      </c>
      <c r="H132" s="114">
        <v>167</v>
      </c>
      <c r="I132" s="114">
        <v>37</v>
      </c>
      <c r="J132" s="168">
        <v>85</v>
      </c>
      <c r="K132" s="168">
        <v>75</v>
      </c>
      <c r="L132" s="114">
        <v>60</v>
      </c>
      <c r="M132" s="114">
        <v>135</v>
      </c>
      <c r="N132" s="114">
        <v>94</v>
      </c>
      <c r="O132" s="168">
        <v>120</v>
      </c>
      <c r="P132" s="176">
        <v>34</v>
      </c>
      <c r="Q132" s="114">
        <v>807</v>
      </c>
      <c r="R132" s="114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</row>
    <row r="133" spans="1:30" s="150" customFormat="1" ht="14.5" x14ac:dyDescent="0.35">
      <c r="A133" s="38">
        <v>127</v>
      </c>
      <c r="B133" s="114" t="s">
        <v>461</v>
      </c>
      <c r="C133" s="38" t="s">
        <v>9872</v>
      </c>
      <c r="D133" s="17" t="s">
        <v>5</v>
      </c>
      <c r="E133" s="38" t="s">
        <v>3505</v>
      </c>
      <c r="F133" s="38" t="s">
        <v>19</v>
      </c>
      <c r="G133" s="38" t="s">
        <v>11247</v>
      </c>
      <c r="H133" s="114">
        <v>6</v>
      </c>
      <c r="I133" s="114">
        <v>1</v>
      </c>
      <c r="J133" s="168">
        <v>1</v>
      </c>
      <c r="K133" s="168">
        <v>1</v>
      </c>
      <c r="L133" s="114">
        <v>5</v>
      </c>
      <c r="M133" s="114">
        <v>1</v>
      </c>
      <c r="N133" s="114">
        <v>3</v>
      </c>
      <c r="O133" s="168">
        <v>1</v>
      </c>
      <c r="P133" s="176">
        <v>1</v>
      </c>
      <c r="Q133" s="114">
        <v>20</v>
      </c>
      <c r="R133" s="114"/>
      <c r="S133" s="153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s="21" customFormat="1" ht="14.5" x14ac:dyDescent="0.35">
      <c r="A134" s="38">
        <v>128</v>
      </c>
      <c r="B134" s="114" t="s">
        <v>461</v>
      </c>
      <c r="C134" s="38" t="s">
        <v>9873</v>
      </c>
      <c r="D134" s="17" t="s">
        <v>5</v>
      </c>
      <c r="E134" s="38" t="s">
        <v>10756</v>
      </c>
      <c r="F134" s="38" t="s">
        <v>19</v>
      </c>
      <c r="G134" s="38" t="s">
        <v>11247</v>
      </c>
      <c r="H134" s="114">
        <v>6</v>
      </c>
      <c r="I134" s="114">
        <v>1</v>
      </c>
      <c r="J134" s="168">
        <v>1</v>
      </c>
      <c r="K134" s="168">
        <v>1</v>
      </c>
      <c r="L134" s="114">
        <v>12</v>
      </c>
      <c r="M134" s="114">
        <v>1</v>
      </c>
      <c r="N134" s="114">
        <v>2</v>
      </c>
      <c r="O134" s="168">
        <v>1</v>
      </c>
      <c r="P134" s="176">
        <v>1</v>
      </c>
      <c r="Q134" s="114">
        <v>26</v>
      </c>
      <c r="R134" s="114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</row>
    <row r="135" spans="1:30" s="21" customFormat="1" ht="14.5" x14ac:dyDescent="0.35">
      <c r="A135" s="38">
        <v>129</v>
      </c>
      <c r="B135" s="114" t="s">
        <v>92</v>
      </c>
      <c r="C135" s="38" t="s">
        <v>9874</v>
      </c>
      <c r="D135" s="17" t="s">
        <v>5</v>
      </c>
      <c r="E135" s="38" t="s">
        <v>10757</v>
      </c>
      <c r="F135" s="38" t="s">
        <v>33</v>
      </c>
      <c r="G135" s="38" t="s">
        <v>11249</v>
      </c>
      <c r="H135" s="114">
        <v>1</v>
      </c>
      <c r="I135" s="114">
        <v>1</v>
      </c>
      <c r="J135" s="168">
        <v>10</v>
      </c>
      <c r="K135" s="168">
        <v>1</v>
      </c>
      <c r="L135" s="114">
        <v>1</v>
      </c>
      <c r="M135" s="114">
        <v>1</v>
      </c>
      <c r="N135" s="114">
        <v>1</v>
      </c>
      <c r="O135" s="168">
        <v>1</v>
      </c>
      <c r="P135" s="176">
        <v>1</v>
      </c>
      <c r="Q135" s="114">
        <v>18</v>
      </c>
      <c r="R135" s="114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</row>
    <row r="136" spans="1:30" s="21" customFormat="1" ht="14.5" x14ac:dyDescent="0.35">
      <c r="A136" s="38">
        <v>130</v>
      </c>
      <c r="B136" s="114" t="s">
        <v>940</v>
      </c>
      <c r="C136" s="38" t="s">
        <v>9875</v>
      </c>
      <c r="D136" s="17" t="s">
        <v>9639</v>
      </c>
      <c r="E136" s="38" t="s">
        <v>802</v>
      </c>
      <c r="F136" s="38" t="s">
        <v>105</v>
      </c>
      <c r="G136" s="38" t="s">
        <v>11250</v>
      </c>
      <c r="H136" s="114">
        <v>1</v>
      </c>
      <c r="I136" s="114">
        <v>1</v>
      </c>
      <c r="J136" s="168">
        <v>1</v>
      </c>
      <c r="K136" s="168">
        <v>1</v>
      </c>
      <c r="L136" s="114">
        <v>2</v>
      </c>
      <c r="M136" s="114">
        <v>1</v>
      </c>
      <c r="N136" s="114">
        <v>1</v>
      </c>
      <c r="O136" s="168">
        <v>1</v>
      </c>
      <c r="P136" s="176">
        <v>1</v>
      </c>
      <c r="Q136" s="114">
        <v>10</v>
      </c>
      <c r="R136" s="114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</row>
    <row r="137" spans="1:30" s="21" customFormat="1" ht="25" x14ac:dyDescent="0.35">
      <c r="A137" s="38">
        <v>131</v>
      </c>
      <c r="B137" s="114" t="s">
        <v>940</v>
      </c>
      <c r="C137" s="38" t="s">
        <v>9876</v>
      </c>
      <c r="D137" s="17" t="s">
        <v>5</v>
      </c>
      <c r="E137" s="38" t="s">
        <v>10758</v>
      </c>
      <c r="F137" s="38" t="s">
        <v>59</v>
      </c>
      <c r="G137" s="38" t="s">
        <v>11248</v>
      </c>
      <c r="H137" s="114">
        <v>172</v>
      </c>
      <c r="I137" s="114">
        <v>23</v>
      </c>
      <c r="J137" s="168">
        <v>1</v>
      </c>
      <c r="K137" s="168">
        <v>50</v>
      </c>
      <c r="L137" s="114">
        <v>151</v>
      </c>
      <c r="M137" s="114">
        <v>12</v>
      </c>
      <c r="N137" s="114">
        <v>78</v>
      </c>
      <c r="O137" s="168">
        <v>7</v>
      </c>
      <c r="P137" s="176">
        <v>65</v>
      </c>
      <c r="Q137" s="114">
        <v>559</v>
      </c>
      <c r="R137" s="114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</row>
    <row r="138" spans="1:30" s="21" customFormat="1" ht="25" x14ac:dyDescent="0.35">
      <c r="A138" s="38">
        <v>132</v>
      </c>
      <c r="B138" s="114" t="s">
        <v>940</v>
      </c>
      <c r="C138" s="38" t="s">
        <v>9877</v>
      </c>
      <c r="D138" s="17" t="s">
        <v>423</v>
      </c>
      <c r="E138" s="38">
        <v>0.01</v>
      </c>
      <c r="F138" s="38" t="s">
        <v>375</v>
      </c>
      <c r="G138" s="38" t="s">
        <v>11249</v>
      </c>
      <c r="H138" s="114">
        <v>1</v>
      </c>
      <c r="I138" s="114">
        <v>8</v>
      </c>
      <c r="J138" s="168">
        <v>1</v>
      </c>
      <c r="K138" s="168">
        <v>1</v>
      </c>
      <c r="L138" s="114">
        <v>1</v>
      </c>
      <c r="M138" s="114">
        <v>1</v>
      </c>
      <c r="N138" s="114">
        <v>1</v>
      </c>
      <c r="O138" s="168">
        <v>1</v>
      </c>
      <c r="P138" s="176">
        <v>1</v>
      </c>
      <c r="Q138" s="114">
        <v>16</v>
      </c>
      <c r="R138" s="114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</row>
    <row r="139" spans="1:30" s="21" customFormat="1" ht="25" x14ac:dyDescent="0.35">
      <c r="A139" s="38">
        <v>133</v>
      </c>
      <c r="B139" s="114" t="s">
        <v>940</v>
      </c>
      <c r="C139" s="38" t="s">
        <v>9876</v>
      </c>
      <c r="D139" s="17" t="s">
        <v>5</v>
      </c>
      <c r="E139" s="38" t="s">
        <v>10759</v>
      </c>
      <c r="F139" s="38" t="s">
        <v>59</v>
      </c>
      <c r="G139" s="38" t="s">
        <v>11248</v>
      </c>
      <c r="H139" s="114">
        <v>7</v>
      </c>
      <c r="I139" s="114">
        <v>37</v>
      </c>
      <c r="J139" s="168">
        <v>4</v>
      </c>
      <c r="K139" s="168">
        <v>25</v>
      </c>
      <c r="L139" s="114">
        <v>1</v>
      </c>
      <c r="M139" s="114">
        <v>1</v>
      </c>
      <c r="N139" s="114">
        <v>9</v>
      </c>
      <c r="O139" s="168">
        <v>53</v>
      </c>
      <c r="P139" s="176">
        <v>280</v>
      </c>
      <c r="Q139" s="114">
        <v>417</v>
      </c>
      <c r="R139" s="114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</row>
    <row r="140" spans="1:30" s="21" customFormat="1" ht="14.5" x14ac:dyDescent="0.35">
      <c r="A140" s="38">
        <v>134</v>
      </c>
      <c r="B140" s="114" t="s">
        <v>787</v>
      </c>
      <c r="C140" s="38" t="s">
        <v>9878</v>
      </c>
      <c r="D140" s="17" t="s">
        <v>9639</v>
      </c>
      <c r="E140" s="38" t="s">
        <v>9640</v>
      </c>
      <c r="F140" s="38" t="s">
        <v>158</v>
      </c>
      <c r="G140" s="38" t="s">
        <v>11251</v>
      </c>
      <c r="H140" s="114">
        <v>1</v>
      </c>
      <c r="I140" s="114">
        <v>1</v>
      </c>
      <c r="J140" s="168">
        <v>1</v>
      </c>
      <c r="K140" s="168">
        <v>1</v>
      </c>
      <c r="L140" s="114">
        <v>1</v>
      </c>
      <c r="M140" s="114">
        <v>1</v>
      </c>
      <c r="N140" s="114">
        <v>1</v>
      </c>
      <c r="O140" s="168">
        <v>1</v>
      </c>
      <c r="P140" s="176">
        <v>1</v>
      </c>
      <c r="Q140" s="114">
        <v>9</v>
      </c>
      <c r="R140" s="114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</row>
    <row r="141" spans="1:30" s="21" customFormat="1" ht="14.5" x14ac:dyDescent="0.35">
      <c r="A141" s="38">
        <v>135</v>
      </c>
      <c r="B141" s="114" t="s">
        <v>193</v>
      </c>
      <c r="C141" s="38" t="s">
        <v>627</v>
      </c>
      <c r="D141" s="17" t="s">
        <v>9639</v>
      </c>
      <c r="E141" s="38" t="s">
        <v>1714</v>
      </c>
      <c r="F141" s="38" t="s">
        <v>100</v>
      </c>
      <c r="G141" s="38" t="s">
        <v>11253</v>
      </c>
      <c r="H141" s="114">
        <v>5</v>
      </c>
      <c r="I141" s="114">
        <v>2</v>
      </c>
      <c r="J141" s="168">
        <v>1</v>
      </c>
      <c r="K141" s="168">
        <v>1</v>
      </c>
      <c r="L141" s="114">
        <v>10</v>
      </c>
      <c r="M141" s="114">
        <v>4</v>
      </c>
      <c r="N141" s="114">
        <v>1</v>
      </c>
      <c r="O141" s="168">
        <v>1</v>
      </c>
      <c r="P141" s="176">
        <v>1</v>
      </c>
      <c r="Q141" s="114">
        <v>26</v>
      </c>
      <c r="R141" s="114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</row>
    <row r="142" spans="1:30" s="21" customFormat="1" ht="14.5" x14ac:dyDescent="0.35">
      <c r="A142" s="38">
        <v>136</v>
      </c>
      <c r="B142" s="114" t="s">
        <v>193</v>
      </c>
      <c r="C142" s="38" t="s">
        <v>9879</v>
      </c>
      <c r="D142" s="17" t="s">
        <v>9639</v>
      </c>
      <c r="E142" s="38" t="s">
        <v>9629</v>
      </c>
      <c r="F142" s="38" t="s">
        <v>628</v>
      </c>
      <c r="G142" s="38" t="s">
        <v>11266</v>
      </c>
      <c r="H142" s="114">
        <v>35</v>
      </c>
      <c r="I142" s="114">
        <v>13</v>
      </c>
      <c r="J142" s="168">
        <v>1</v>
      </c>
      <c r="K142" s="168">
        <v>1</v>
      </c>
      <c r="L142" s="114">
        <v>10</v>
      </c>
      <c r="M142" s="114">
        <v>13</v>
      </c>
      <c r="N142" s="114">
        <v>1</v>
      </c>
      <c r="O142" s="168">
        <v>23</v>
      </c>
      <c r="P142" s="176">
        <v>4</v>
      </c>
      <c r="Q142" s="114">
        <v>101</v>
      </c>
      <c r="R142" s="114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</row>
    <row r="143" spans="1:30" s="21" customFormat="1" ht="14.5" x14ac:dyDescent="0.35">
      <c r="A143" s="38">
        <v>137</v>
      </c>
      <c r="B143" s="114"/>
      <c r="C143" s="38" t="s">
        <v>9880</v>
      </c>
      <c r="D143" s="17" t="s">
        <v>74</v>
      </c>
      <c r="E143" s="38" t="s">
        <v>10760</v>
      </c>
      <c r="F143" s="38" t="s">
        <v>11188</v>
      </c>
      <c r="G143" s="38" t="s">
        <v>11245</v>
      </c>
      <c r="H143" s="114">
        <v>1</v>
      </c>
      <c r="I143" s="114">
        <v>1</v>
      </c>
      <c r="J143" s="168">
        <v>1</v>
      </c>
      <c r="K143" s="168">
        <v>1</v>
      </c>
      <c r="L143" s="114">
        <v>3</v>
      </c>
      <c r="M143" s="114">
        <v>1</v>
      </c>
      <c r="N143" s="114">
        <v>1</v>
      </c>
      <c r="O143" s="168">
        <v>1</v>
      </c>
      <c r="P143" s="176">
        <v>1</v>
      </c>
      <c r="Q143" s="114">
        <v>11</v>
      </c>
      <c r="R143" s="114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</row>
    <row r="144" spans="1:30" s="21" customFormat="1" ht="14.5" x14ac:dyDescent="0.35">
      <c r="A144" s="38">
        <v>138</v>
      </c>
      <c r="B144" s="114"/>
      <c r="C144" s="38" t="s">
        <v>9881</v>
      </c>
      <c r="D144" s="17" t="s">
        <v>65</v>
      </c>
      <c r="E144" s="38" t="s">
        <v>17</v>
      </c>
      <c r="F144" s="38" t="s">
        <v>17</v>
      </c>
      <c r="G144" s="38" t="s">
        <v>11258</v>
      </c>
      <c r="H144" s="114">
        <v>1</v>
      </c>
      <c r="I144" s="114">
        <v>1</v>
      </c>
      <c r="J144" s="168">
        <v>1</v>
      </c>
      <c r="K144" s="168">
        <v>1</v>
      </c>
      <c r="L144" s="114">
        <v>1</v>
      </c>
      <c r="M144" s="114">
        <v>20</v>
      </c>
      <c r="N144" s="114">
        <v>1</v>
      </c>
      <c r="O144" s="168">
        <v>1</v>
      </c>
      <c r="P144" s="176">
        <v>1</v>
      </c>
      <c r="Q144" s="114">
        <v>28</v>
      </c>
      <c r="R144" s="114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</row>
    <row r="145" spans="1:30" s="21" customFormat="1" ht="14.5" x14ac:dyDescent="0.35">
      <c r="A145" s="38">
        <v>139</v>
      </c>
      <c r="B145" s="114" t="s">
        <v>1828</v>
      </c>
      <c r="C145" s="38" t="s">
        <v>9882</v>
      </c>
      <c r="D145" s="17" t="s">
        <v>3680</v>
      </c>
      <c r="E145" s="38" t="s">
        <v>122</v>
      </c>
      <c r="F145" s="38" t="s">
        <v>122</v>
      </c>
      <c r="G145" s="38" t="s">
        <v>11250</v>
      </c>
      <c r="H145" s="114">
        <v>1</v>
      </c>
      <c r="I145" s="114">
        <v>1</v>
      </c>
      <c r="J145" s="168">
        <v>1</v>
      </c>
      <c r="K145" s="168">
        <v>2</v>
      </c>
      <c r="L145" s="114">
        <v>1</v>
      </c>
      <c r="M145" s="114">
        <v>1</v>
      </c>
      <c r="N145" s="114">
        <v>1</v>
      </c>
      <c r="O145" s="168">
        <v>1</v>
      </c>
      <c r="P145" s="176">
        <v>1</v>
      </c>
      <c r="Q145" s="114">
        <v>10</v>
      </c>
      <c r="R145" s="114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</row>
    <row r="146" spans="1:30" s="21" customFormat="1" ht="14.5" x14ac:dyDescent="0.35">
      <c r="A146" s="38">
        <v>140</v>
      </c>
      <c r="B146" s="114" t="s">
        <v>1061</v>
      </c>
      <c r="C146" s="38" t="s">
        <v>9883</v>
      </c>
      <c r="D146" s="17" t="s">
        <v>9639</v>
      </c>
      <c r="E146" s="38" t="s">
        <v>1630</v>
      </c>
      <c r="F146" s="38" t="s">
        <v>158</v>
      </c>
      <c r="G146" s="38" t="s">
        <v>11251</v>
      </c>
      <c r="H146" s="114">
        <v>8</v>
      </c>
      <c r="I146" s="114">
        <v>8</v>
      </c>
      <c r="J146" s="168">
        <v>29</v>
      </c>
      <c r="K146" s="168">
        <v>26</v>
      </c>
      <c r="L146" s="114">
        <v>5</v>
      </c>
      <c r="M146" s="114">
        <v>9</v>
      </c>
      <c r="N146" s="114">
        <v>1</v>
      </c>
      <c r="O146" s="168">
        <v>25</v>
      </c>
      <c r="P146" s="176">
        <v>1</v>
      </c>
      <c r="Q146" s="114">
        <v>112</v>
      </c>
      <c r="R146" s="114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</row>
    <row r="147" spans="1:30" s="21" customFormat="1" ht="14.5" x14ac:dyDescent="0.35">
      <c r="A147" s="38">
        <v>141</v>
      </c>
      <c r="B147" s="114" t="s">
        <v>1061</v>
      </c>
      <c r="C147" s="38" t="s">
        <v>9883</v>
      </c>
      <c r="D147" s="17" t="s">
        <v>9639</v>
      </c>
      <c r="E147" s="38" t="s">
        <v>3805</v>
      </c>
      <c r="F147" s="38" t="s">
        <v>158</v>
      </c>
      <c r="G147" s="38" t="s">
        <v>11251</v>
      </c>
      <c r="H147" s="114">
        <v>2</v>
      </c>
      <c r="I147" s="114">
        <v>18</v>
      </c>
      <c r="J147" s="168">
        <v>13</v>
      </c>
      <c r="K147" s="168">
        <v>1</v>
      </c>
      <c r="L147" s="114">
        <v>2</v>
      </c>
      <c r="M147" s="114">
        <v>1</v>
      </c>
      <c r="N147" s="114">
        <v>1</v>
      </c>
      <c r="O147" s="168">
        <v>1</v>
      </c>
      <c r="P147" s="176">
        <v>1</v>
      </c>
      <c r="Q147" s="114">
        <v>40</v>
      </c>
      <c r="R147" s="114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</row>
    <row r="148" spans="1:30" s="21" customFormat="1" ht="14.5" x14ac:dyDescent="0.35">
      <c r="A148" s="38">
        <v>142</v>
      </c>
      <c r="B148" s="114" t="s">
        <v>1833</v>
      </c>
      <c r="C148" s="38" t="s">
        <v>9884</v>
      </c>
      <c r="D148" s="17" t="s">
        <v>121</v>
      </c>
      <c r="E148" s="38" t="s">
        <v>531</v>
      </c>
      <c r="F148" s="38" t="s">
        <v>531</v>
      </c>
      <c r="G148" s="38" t="s">
        <v>11245</v>
      </c>
      <c r="H148" s="114">
        <v>1</v>
      </c>
      <c r="I148" s="114">
        <v>1</v>
      </c>
      <c r="J148" s="168">
        <v>1</v>
      </c>
      <c r="K148" s="168">
        <v>1</v>
      </c>
      <c r="L148" s="114">
        <v>40</v>
      </c>
      <c r="M148" s="114">
        <v>1</v>
      </c>
      <c r="N148" s="114">
        <v>1</v>
      </c>
      <c r="O148" s="168">
        <v>1</v>
      </c>
      <c r="P148" s="176">
        <v>1</v>
      </c>
      <c r="Q148" s="114">
        <v>48</v>
      </c>
      <c r="R148" s="114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</row>
    <row r="149" spans="1:30" s="21" customFormat="1" ht="25" x14ac:dyDescent="0.35">
      <c r="A149" s="38">
        <v>143</v>
      </c>
      <c r="B149" s="114" t="s">
        <v>1062</v>
      </c>
      <c r="C149" s="38" t="s">
        <v>9885</v>
      </c>
      <c r="D149" s="17" t="s">
        <v>600</v>
      </c>
      <c r="E149" s="38" t="s">
        <v>782</v>
      </c>
      <c r="F149" s="38" t="s">
        <v>782</v>
      </c>
      <c r="G149" s="38" t="s">
        <v>11267</v>
      </c>
      <c r="H149" s="114">
        <v>1</v>
      </c>
      <c r="I149" s="114">
        <v>3</v>
      </c>
      <c r="J149" s="168">
        <v>1</v>
      </c>
      <c r="K149" s="168">
        <v>1</v>
      </c>
      <c r="L149" s="114">
        <v>1</v>
      </c>
      <c r="M149" s="114">
        <v>1</v>
      </c>
      <c r="N149" s="114">
        <v>5</v>
      </c>
      <c r="O149" s="168">
        <v>1</v>
      </c>
      <c r="P149" s="176">
        <v>1</v>
      </c>
      <c r="Q149" s="114">
        <v>15</v>
      </c>
      <c r="R149" s="114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</row>
    <row r="150" spans="1:30" s="21" customFormat="1" ht="25" x14ac:dyDescent="0.35">
      <c r="A150" s="38">
        <v>144</v>
      </c>
      <c r="B150" s="114" t="s">
        <v>1816</v>
      </c>
      <c r="C150" s="38" t="s">
        <v>1815</v>
      </c>
      <c r="D150" s="17" t="s">
        <v>66</v>
      </c>
      <c r="E150" s="38" t="s">
        <v>10761</v>
      </c>
      <c r="F150" s="38" t="s">
        <v>11189</v>
      </c>
      <c r="G150" s="38" t="s">
        <v>11268</v>
      </c>
      <c r="H150" s="114">
        <v>10</v>
      </c>
      <c r="I150" s="114">
        <v>1</v>
      </c>
      <c r="J150" s="168">
        <v>1</v>
      </c>
      <c r="K150" s="168">
        <v>1</v>
      </c>
      <c r="L150" s="114">
        <v>1</v>
      </c>
      <c r="M150" s="114">
        <v>1</v>
      </c>
      <c r="N150" s="114">
        <v>1</v>
      </c>
      <c r="O150" s="168">
        <v>6</v>
      </c>
      <c r="P150" s="176">
        <v>1</v>
      </c>
      <c r="Q150" s="114">
        <v>23</v>
      </c>
      <c r="R150" s="114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</row>
    <row r="151" spans="1:30" s="150" customFormat="1" ht="14.5" x14ac:dyDescent="0.35">
      <c r="A151" s="38">
        <v>145</v>
      </c>
      <c r="B151" s="114" t="s">
        <v>1854</v>
      </c>
      <c r="C151" s="38" t="s">
        <v>9886</v>
      </c>
      <c r="D151" s="17" t="s">
        <v>106</v>
      </c>
      <c r="E151" s="38"/>
      <c r="F151" s="71" t="s">
        <v>529</v>
      </c>
      <c r="G151" s="71" t="s">
        <v>11269</v>
      </c>
      <c r="H151" s="114">
        <v>11</v>
      </c>
      <c r="I151" s="114">
        <v>2</v>
      </c>
      <c r="J151" s="168">
        <v>3</v>
      </c>
      <c r="K151" s="168">
        <v>1</v>
      </c>
      <c r="L151" s="114">
        <v>10</v>
      </c>
      <c r="M151" s="114">
        <v>2</v>
      </c>
      <c r="N151" s="114">
        <v>1</v>
      </c>
      <c r="O151" s="168">
        <v>1</v>
      </c>
      <c r="P151" s="176">
        <v>1</v>
      </c>
      <c r="Q151" s="114">
        <v>32</v>
      </c>
      <c r="R151" s="114"/>
      <c r="S151" s="153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s="150" customFormat="1" ht="14.5" x14ac:dyDescent="0.35">
      <c r="A152" s="38">
        <v>146</v>
      </c>
      <c r="B152" s="114" t="s">
        <v>1077</v>
      </c>
      <c r="C152" s="38" t="s">
        <v>9887</v>
      </c>
      <c r="D152" s="17" t="s">
        <v>9639</v>
      </c>
      <c r="E152" s="38" t="s">
        <v>3646</v>
      </c>
      <c r="F152" s="38" t="s">
        <v>114</v>
      </c>
      <c r="G152" s="38" t="s">
        <v>11246</v>
      </c>
      <c r="H152" s="114">
        <v>1</v>
      </c>
      <c r="I152" s="114">
        <v>1</v>
      </c>
      <c r="J152" s="168">
        <v>1</v>
      </c>
      <c r="K152" s="168">
        <v>1</v>
      </c>
      <c r="L152" s="114">
        <v>2</v>
      </c>
      <c r="M152" s="114">
        <v>1</v>
      </c>
      <c r="N152" s="114">
        <v>1</v>
      </c>
      <c r="O152" s="168">
        <v>6</v>
      </c>
      <c r="P152" s="176">
        <v>1</v>
      </c>
      <c r="Q152" s="114">
        <v>15</v>
      </c>
      <c r="R152" s="114"/>
      <c r="S152" s="153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s="21" customFormat="1" ht="25" x14ac:dyDescent="0.35">
      <c r="A153" s="38">
        <v>147</v>
      </c>
      <c r="B153" s="114" t="s">
        <v>979</v>
      </c>
      <c r="C153" s="38" t="s">
        <v>9888</v>
      </c>
      <c r="D153" s="17" t="s">
        <v>10631</v>
      </c>
      <c r="E153" s="38" t="s">
        <v>9640</v>
      </c>
      <c r="F153" s="38" t="s">
        <v>11190</v>
      </c>
      <c r="G153" s="38" t="s">
        <v>11244</v>
      </c>
      <c r="H153" s="114">
        <v>1</v>
      </c>
      <c r="I153" s="114">
        <v>1</v>
      </c>
      <c r="J153" s="168">
        <v>1</v>
      </c>
      <c r="K153" s="168">
        <v>1</v>
      </c>
      <c r="L153" s="114">
        <v>1</v>
      </c>
      <c r="M153" s="114">
        <v>1</v>
      </c>
      <c r="N153" s="114">
        <v>1</v>
      </c>
      <c r="O153" s="168">
        <v>1</v>
      </c>
      <c r="P153" s="176">
        <v>1</v>
      </c>
      <c r="Q153" s="114">
        <v>9</v>
      </c>
      <c r="R153" s="114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</row>
    <row r="154" spans="1:30" s="21" customFormat="1" ht="14.5" x14ac:dyDescent="0.35">
      <c r="A154" s="38">
        <v>148</v>
      </c>
      <c r="B154" s="114" t="s">
        <v>981</v>
      </c>
      <c r="C154" s="38" t="s">
        <v>980</v>
      </c>
      <c r="D154" s="17" t="s">
        <v>9619</v>
      </c>
      <c r="E154" s="38" t="s">
        <v>10762</v>
      </c>
      <c r="F154" s="38" t="s">
        <v>406</v>
      </c>
      <c r="G154" s="38" t="s">
        <v>11244</v>
      </c>
      <c r="H154" s="114">
        <v>11</v>
      </c>
      <c r="I154" s="114">
        <v>1</v>
      </c>
      <c r="J154" s="168">
        <v>3</v>
      </c>
      <c r="K154" s="168">
        <v>1</v>
      </c>
      <c r="L154" s="114">
        <v>12</v>
      </c>
      <c r="M154" s="114">
        <v>26</v>
      </c>
      <c r="N154" s="114">
        <v>13</v>
      </c>
      <c r="O154" s="168">
        <v>33</v>
      </c>
      <c r="P154" s="176">
        <v>6</v>
      </c>
      <c r="Q154" s="114">
        <v>106</v>
      </c>
      <c r="R154" s="114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</row>
    <row r="155" spans="1:30" s="21" customFormat="1" ht="14.5" x14ac:dyDescent="0.35">
      <c r="A155" s="38">
        <v>149</v>
      </c>
      <c r="B155" s="114" t="s">
        <v>981</v>
      </c>
      <c r="C155" s="38" t="s">
        <v>980</v>
      </c>
      <c r="D155" s="17" t="s">
        <v>9619</v>
      </c>
      <c r="E155" s="38" t="s">
        <v>10763</v>
      </c>
      <c r="F155" s="38" t="s">
        <v>406</v>
      </c>
      <c r="G155" s="38" t="s">
        <v>11244</v>
      </c>
      <c r="H155" s="114">
        <v>9</v>
      </c>
      <c r="I155" s="114">
        <v>2</v>
      </c>
      <c r="J155" s="168">
        <v>3</v>
      </c>
      <c r="K155" s="168">
        <v>25</v>
      </c>
      <c r="L155" s="114">
        <v>3</v>
      </c>
      <c r="M155" s="114">
        <v>11</v>
      </c>
      <c r="N155" s="114">
        <v>4</v>
      </c>
      <c r="O155" s="168">
        <v>1</v>
      </c>
      <c r="P155" s="176">
        <v>2</v>
      </c>
      <c r="Q155" s="114">
        <v>60</v>
      </c>
      <c r="R155" s="114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</row>
    <row r="156" spans="1:30" s="21" customFormat="1" ht="14.5" x14ac:dyDescent="0.35">
      <c r="A156" s="38">
        <v>150</v>
      </c>
      <c r="B156" s="114" t="s">
        <v>981</v>
      </c>
      <c r="C156" s="38" t="s">
        <v>980</v>
      </c>
      <c r="D156" s="17" t="s">
        <v>9639</v>
      </c>
      <c r="E156" s="38" t="s">
        <v>1714</v>
      </c>
      <c r="F156" s="38" t="s">
        <v>392</v>
      </c>
      <c r="G156" s="38" t="s">
        <v>11244</v>
      </c>
      <c r="H156" s="114">
        <v>1</v>
      </c>
      <c r="I156" s="114">
        <v>2</v>
      </c>
      <c r="J156" s="168">
        <v>4</v>
      </c>
      <c r="K156" s="168">
        <v>1</v>
      </c>
      <c r="L156" s="114">
        <v>1</v>
      </c>
      <c r="M156" s="114">
        <v>1</v>
      </c>
      <c r="N156" s="114">
        <v>1</v>
      </c>
      <c r="O156" s="168">
        <v>1</v>
      </c>
      <c r="P156" s="176">
        <v>2</v>
      </c>
      <c r="Q156" s="114">
        <v>14</v>
      </c>
      <c r="R156" s="114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</row>
    <row r="157" spans="1:30" s="21" customFormat="1" ht="14.5" x14ac:dyDescent="0.35">
      <c r="A157" s="38">
        <v>151</v>
      </c>
      <c r="B157" s="114" t="s">
        <v>981</v>
      </c>
      <c r="C157" s="38" t="s">
        <v>1075</v>
      </c>
      <c r="D157" s="17" t="s">
        <v>9619</v>
      </c>
      <c r="E157" s="38" t="s">
        <v>10764</v>
      </c>
      <c r="F157" s="38" t="s">
        <v>406</v>
      </c>
      <c r="G157" s="38" t="s">
        <v>11244</v>
      </c>
      <c r="H157" s="114">
        <v>1</v>
      </c>
      <c r="I157" s="114">
        <v>3</v>
      </c>
      <c r="J157" s="168">
        <v>2</v>
      </c>
      <c r="K157" s="168">
        <v>1</v>
      </c>
      <c r="L157" s="114">
        <v>3</v>
      </c>
      <c r="M157" s="114">
        <v>6</v>
      </c>
      <c r="N157" s="114">
        <v>1</v>
      </c>
      <c r="O157" s="168">
        <v>6</v>
      </c>
      <c r="P157" s="176">
        <v>12</v>
      </c>
      <c r="Q157" s="114">
        <v>35</v>
      </c>
      <c r="R157" s="114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</row>
    <row r="158" spans="1:30" s="21" customFormat="1" ht="14.5" x14ac:dyDescent="0.35">
      <c r="A158" s="38">
        <v>152</v>
      </c>
      <c r="B158" s="114" t="s">
        <v>9705</v>
      </c>
      <c r="C158" s="38" t="s">
        <v>9889</v>
      </c>
      <c r="D158" s="17" t="s">
        <v>10632</v>
      </c>
      <c r="E158" s="38" t="s">
        <v>10765</v>
      </c>
      <c r="F158" s="38" t="s">
        <v>11191</v>
      </c>
      <c r="G158" s="38" t="s">
        <v>11245</v>
      </c>
      <c r="H158" s="114">
        <v>1</v>
      </c>
      <c r="I158" s="114">
        <v>20</v>
      </c>
      <c r="J158" s="168">
        <v>1</v>
      </c>
      <c r="K158" s="168">
        <v>1</v>
      </c>
      <c r="L158" s="114">
        <v>1</v>
      </c>
      <c r="M158" s="114">
        <v>1</v>
      </c>
      <c r="N158" s="114">
        <v>1</v>
      </c>
      <c r="O158" s="168">
        <v>1</v>
      </c>
      <c r="P158" s="176">
        <v>1</v>
      </c>
      <c r="Q158" s="114">
        <v>28</v>
      </c>
      <c r="R158" s="114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</row>
    <row r="159" spans="1:30" s="21" customFormat="1" ht="14.5" x14ac:dyDescent="0.35">
      <c r="A159" s="38">
        <v>153</v>
      </c>
      <c r="B159" s="114" t="s">
        <v>1835</v>
      </c>
      <c r="C159" s="38" t="s">
        <v>1063</v>
      </c>
      <c r="D159" s="17" t="s">
        <v>65</v>
      </c>
      <c r="E159" s="38" t="s">
        <v>3717</v>
      </c>
      <c r="F159" s="38" t="s">
        <v>3717</v>
      </c>
      <c r="G159" s="38" t="s">
        <v>11270</v>
      </c>
      <c r="H159" s="114">
        <v>45</v>
      </c>
      <c r="I159" s="114">
        <v>1</v>
      </c>
      <c r="J159" s="168">
        <v>1</v>
      </c>
      <c r="K159" s="168">
        <v>30</v>
      </c>
      <c r="L159" s="114">
        <v>30</v>
      </c>
      <c r="M159" s="114">
        <v>1</v>
      </c>
      <c r="N159" s="114">
        <v>1</v>
      </c>
      <c r="O159" s="168">
        <v>1</v>
      </c>
      <c r="P159" s="176">
        <v>1</v>
      </c>
      <c r="Q159" s="114">
        <v>111</v>
      </c>
      <c r="R159" s="114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</row>
    <row r="160" spans="1:30" s="21" customFormat="1" ht="14.5" x14ac:dyDescent="0.35">
      <c r="A160" s="38">
        <v>154</v>
      </c>
      <c r="B160" s="114" t="s">
        <v>1067</v>
      </c>
      <c r="C160" s="38" t="s">
        <v>1066</v>
      </c>
      <c r="D160" s="17" t="s">
        <v>66</v>
      </c>
      <c r="E160" s="38" t="s">
        <v>10766</v>
      </c>
      <c r="F160" s="38" t="s">
        <v>1541</v>
      </c>
      <c r="G160" s="38" t="s">
        <v>11245</v>
      </c>
      <c r="H160" s="114">
        <v>1</v>
      </c>
      <c r="I160" s="114">
        <v>1</v>
      </c>
      <c r="J160" s="168">
        <v>1</v>
      </c>
      <c r="K160" s="168">
        <v>1</v>
      </c>
      <c r="L160" s="114">
        <v>1</v>
      </c>
      <c r="M160" s="114">
        <v>1</v>
      </c>
      <c r="N160" s="114">
        <v>1</v>
      </c>
      <c r="O160" s="168">
        <v>1</v>
      </c>
      <c r="P160" s="176">
        <v>1</v>
      </c>
      <c r="Q160" s="114">
        <v>9</v>
      </c>
      <c r="R160" s="114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</row>
    <row r="161" spans="1:30" s="21" customFormat="1" ht="14.5" x14ac:dyDescent="0.35">
      <c r="A161" s="38">
        <v>155</v>
      </c>
      <c r="B161" s="114" t="s">
        <v>1079</v>
      </c>
      <c r="C161" s="38" t="s">
        <v>9890</v>
      </c>
      <c r="D161" s="17" t="s">
        <v>10633</v>
      </c>
      <c r="E161" s="38" t="s">
        <v>465</v>
      </c>
      <c r="F161" s="38" t="s">
        <v>465</v>
      </c>
      <c r="G161" s="38" t="s">
        <v>11271</v>
      </c>
      <c r="H161" s="114">
        <v>1</v>
      </c>
      <c r="I161" s="114">
        <v>1</v>
      </c>
      <c r="J161" s="168">
        <v>40</v>
      </c>
      <c r="K161" s="168">
        <v>1</v>
      </c>
      <c r="L161" s="114">
        <v>1</v>
      </c>
      <c r="M161" s="114">
        <v>4</v>
      </c>
      <c r="N161" s="114">
        <v>1</v>
      </c>
      <c r="O161" s="168">
        <v>1</v>
      </c>
      <c r="P161" s="176">
        <v>1</v>
      </c>
      <c r="Q161" s="114">
        <v>51</v>
      </c>
      <c r="R161" s="114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</row>
    <row r="162" spans="1:30" s="21" customFormat="1" ht="25" x14ac:dyDescent="0.35">
      <c r="A162" s="38">
        <v>156</v>
      </c>
      <c r="B162" s="114" t="s">
        <v>982</v>
      </c>
      <c r="C162" s="38" t="s">
        <v>983</v>
      </c>
      <c r="D162" s="17" t="s">
        <v>5</v>
      </c>
      <c r="E162" s="38" t="s">
        <v>10767</v>
      </c>
      <c r="F162" s="38" t="s">
        <v>19</v>
      </c>
      <c r="G162" s="38" t="s">
        <v>11247</v>
      </c>
      <c r="H162" s="114">
        <v>1</v>
      </c>
      <c r="I162" s="114">
        <v>1</v>
      </c>
      <c r="J162" s="168">
        <v>1</v>
      </c>
      <c r="K162" s="168">
        <v>1</v>
      </c>
      <c r="L162" s="114">
        <v>10</v>
      </c>
      <c r="M162" s="114">
        <v>1</v>
      </c>
      <c r="N162" s="114">
        <v>1</v>
      </c>
      <c r="O162" s="168">
        <v>1</v>
      </c>
      <c r="P162" s="176">
        <v>1</v>
      </c>
      <c r="Q162" s="114">
        <v>18</v>
      </c>
      <c r="R162" s="114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</row>
    <row r="163" spans="1:30" s="21" customFormat="1" ht="25" x14ac:dyDescent="0.35">
      <c r="A163" s="38">
        <v>157</v>
      </c>
      <c r="B163" s="114" t="s">
        <v>982</v>
      </c>
      <c r="C163" s="38" t="s">
        <v>983</v>
      </c>
      <c r="D163" s="17" t="s">
        <v>5</v>
      </c>
      <c r="E163" s="38" t="s">
        <v>10768</v>
      </c>
      <c r="F163" s="38" t="s">
        <v>19</v>
      </c>
      <c r="G163" s="38" t="s">
        <v>11247</v>
      </c>
      <c r="H163" s="114">
        <v>1</v>
      </c>
      <c r="I163" s="114">
        <v>1</v>
      </c>
      <c r="J163" s="168">
        <v>1</v>
      </c>
      <c r="K163" s="168">
        <v>1</v>
      </c>
      <c r="L163" s="114">
        <v>1</v>
      </c>
      <c r="M163" s="114">
        <v>1</v>
      </c>
      <c r="N163" s="114">
        <v>1</v>
      </c>
      <c r="O163" s="168">
        <v>1</v>
      </c>
      <c r="P163" s="176">
        <v>5</v>
      </c>
      <c r="Q163" s="114">
        <v>13</v>
      </c>
      <c r="R163" s="114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</row>
    <row r="164" spans="1:30" s="21" customFormat="1" ht="14.5" x14ac:dyDescent="0.35">
      <c r="A164" s="38">
        <v>158</v>
      </c>
      <c r="B164" s="114" t="s">
        <v>410</v>
      </c>
      <c r="C164" s="38" t="s">
        <v>9891</v>
      </c>
      <c r="D164" s="17" t="s">
        <v>9639</v>
      </c>
      <c r="E164" s="38" t="s">
        <v>10769</v>
      </c>
      <c r="F164" s="38" t="s">
        <v>114</v>
      </c>
      <c r="G164" s="38" t="s">
        <v>11246</v>
      </c>
      <c r="H164" s="114">
        <v>2</v>
      </c>
      <c r="I164" s="114">
        <v>1</v>
      </c>
      <c r="J164" s="168">
        <v>3</v>
      </c>
      <c r="K164" s="168">
        <v>12</v>
      </c>
      <c r="L164" s="114">
        <v>7</v>
      </c>
      <c r="M164" s="114">
        <v>1</v>
      </c>
      <c r="N164" s="114">
        <v>3</v>
      </c>
      <c r="O164" s="168">
        <v>4</v>
      </c>
      <c r="P164" s="176">
        <v>8</v>
      </c>
      <c r="Q164" s="114">
        <v>41</v>
      </c>
      <c r="R164" s="114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</row>
    <row r="165" spans="1:30" s="21" customFormat="1" ht="14.5" x14ac:dyDescent="0.35">
      <c r="A165" s="38">
        <v>159</v>
      </c>
      <c r="B165" s="114" t="s">
        <v>410</v>
      </c>
      <c r="C165" s="38" t="s">
        <v>9892</v>
      </c>
      <c r="D165" s="17" t="s">
        <v>9639</v>
      </c>
      <c r="E165" s="38" t="s">
        <v>10770</v>
      </c>
      <c r="F165" s="38" t="s">
        <v>114</v>
      </c>
      <c r="G165" s="38" t="s">
        <v>11246</v>
      </c>
      <c r="H165" s="114">
        <v>17</v>
      </c>
      <c r="I165" s="114">
        <v>10</v>
      </c>
      <c r="J165" s="168">
        <v>15</v>
      </c>
      <c r="K165" s="168">
        <v>7</v>
      </c>
      <c r="L165" s="114">
        <v>21</v>
      </c>
      <c r="M165" s="114">
        <v>3</v>
      </c>
      <c r="N165" s="114">
        <v>31</v>
      </c>
      <c r="O165" s="168">
        <v>1</v>
      </c>
      <c r="P165" s="176">
        <v>42</v>
      </c>
      <c r="Q165" s="114">
        <v>147</v>
      </c>
      <c r="R165" s="114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</row>
    <row r="166" spans="1:30" s="150" customFormat="1" ht="14.5" x14ac:dyDescent="0.35">
      <c r="A166" s="38">
        <v>160</v>
      </c>
      <c r="B166" s="114" t="s">
        <v>410</v>
      </c>
      <c r="C166" s="38" t="s">
        <v>9893</v>
      </c>
      <c r="D166" s="17" t="s">
        <v>9639</v>
      </c>
      <c r="E166" s="38" t="s">
        <v>3778</v>
      </c>
      <c r="F166" s="38" t="s">
        <v>392</v>
      </c>
      <c r="G166" s="38" t="s">
        <v>11244</v>
      </c>
      <c r="H166" s="114">
        <v>8</v>
      </c>
      <c r="I166" s="114">
        <v>2</v>
      </c>
      <c r="J166" s="168">
        <v>1</v>
      </c>
      <c r="K166" s="168">
        <v>10</v>
      </c>
      <c r="L166" s="114">
        <v>1</v>
      </c>
      <c r="M166" s="114">
        <v>1</v>
      </c>
      <c r="N166" s="114">
        <v>3</v>
      </c>
      <c r="O166" s="168">
        <v>1</v>
      </c>
      <c r="P166" s="176">
        <v>2</v>
      </c>
      <c r="Q166" s="114">
        <v>29</v>
      </c>
      <c r="R166" s="114"/>
      <c r="S166" s="153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s="21" customFormat="1" ht="14.5" x14ac:dyDescent="0.35">
      <c r="A167" s="38">
        <v>161</v>
      </c>
      <c r="B167" s="114" t="s">
        <v>1844</v>
      </c>
      <c r="C167" s="12" t="s">
        <v>9894</v>
      </c>
      <c r="D167" s="10" t="s">
        <v>5</v>
      </c>
      <c r="E167" s="12" t="s">
        <v>10771</v>
      </c>
      <c r="F167" s="12" t="s">
        <v>33</v>
      </c>
      <c r="G167" s="12" t="s">
        <v>11249</v>
      </c>
      <c r="H167" s="114">
        <v>72</v>
      </c>
      <c r="I167" s="114">
        <v>8</v>
      </c>
      <c r="J167" s="168">
        <v>1</v>
      </c>
      <c r="K167" s="168">
        <v>25</v>
      </c>
      <c r="L167" s="114">
        <v>105</v>
      </c>
      <c r="M167" s="114">
        <v>1</v>
      </c>
      <c r="N167" s="114">
        <v>1</v>
      </c>
      <c r="O167" s="168">
        <v>1</v>
      </c>
      <c r="P167" s="176">
        <v>16</v>
      </c>
      <c r="Q167" s="114">
        <v>230</v>
      </c>
      <c r="R167" s="114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</row>
    <row r="168" spans="1:30" s="21" customFormat="1" ht="14.5" x14ac:dyDescent="0.35">
      <c r="A168" s="38">
        <v>162</v>
      </c>
      <c r="B168" s="114" t="s">
        <v>1084</v>
      </c>
      <c r="C168" s="38" t="s">
        <v>9895</v>
      </c>
      <c r="D168" s="17" t="s">
        <v>5</v>
      </c>
      <c r="E168" s="38" t="s">
        <v>10772</v>
      </c>
      <c r="F168" s="38" t="s">
        <v>584</v>
      </c>
      <c r="G168" s="38" t="s">
        <v>11247</v>
      </c>
      <c r="H168" s="114">
        <v>1</v>
      </c>
      <c r="I168" s="114">
        <v>1</v>
      </c>
      <c r="J168" s="168">
        <v>1</v>
      </c>
      <c r="K168" s="168">
        <v>1</v>
      </c>
      <c r="L168" s="114">
        <v>1</v>
      </c>
      <c r="M168" s="114">
        <v>1</v>
      </c>
      <c r="N168" s="114">
        <v>40</v>
      </c>
      <c r="O168" s="168">
        <v>1</v>
      </c>
      <c r="P168" s="176">
        <v>1</v>
      </c>
      <c r="Q168" s="114">
        <v>48</v>
      </c>
      <c r="R168" s="114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</row>
    <row r="169" spans="1:30" s="21" customFormat="1" ht="14.5" x14ac:dyDescent="0.35">
      <c r="A169" s="38">
        <v>163</v>
      </c>
      <c r="B169" s="114" t="s">
        <v>1874</v>
      </c>
      <c r="C169" s="38" t="s">
        <v>1070</v>
      </c>
      <c r="D169" s="17" t="s">
        <v>3680</v>
      </c>
      <c r="E169" s="38" t="s">
        <v>451</v>
      </c>
      <c r="F169" s="38" t="s">
        <v>451</v>
      </c>
      <c r="G169" s="38" t="s">
        <v>11272</v>
      </c>
      <c r="H169" s="114">
        <v>18</v>
      </c>
      <c r="I169" s="114">
        <v>23</v>
      </c>
      <c r="J169" s="168">
        <v>1</v>
      </c>
      <c r="K169" s="168">
        <v>8</v>
      </c>
      <c r="L169" s="114">
        <v>6</v>
      </c>
      <c r="M169" s="114">
        <v>40</v>
      </c>
      <c r="N169" s="114">
        <v>3</v>
      </c>
      <c r="O169" s="168">
        <v>1</v>
      </c>
      <c r="P169" s="176">
        <v>60</v>
      </c>
      <c r="Q169" s="114">
        <v>160</v>
      </c>
      <c r="R169" s="114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</row>
    <row r="170" spans="1:30" s="21" customFormat="1" ht="14.5" x14ac:dyDescent="0.35">
      <c r="A170" s="38">
        <v>164</v>
      </c>
      <c r="B170" s="114" t="s">
        <v>1834</v>
      </c>
      <c r="C170" s="38" t="s">
        <v>9896</v>
      </c>
      <c r="D170" s="17" t="s">
        <v>121</v>
      </c>
      <c r="E170" s="38" t="s">
        <v>10773</v>
      </c>
      <c r="F170" s="38" t="s">
        <v>451</v>
      </c>
      <c r="G170" s="38" t="s">
        <v>11272</v>
      </c>
      <c r="H170" s="114">
        <v>9</v>
      </c>
      <c r="I170" s="114">
        <v>1</v>
      </c>
      <c r="J170" s="168">
        <v>1</v>
      </c>
      <c r="K170" s="168">
        <v>1</v>
      </c>
      <c r="L170" s="114">
        <v>1</v>
      </c>
      <c r="M170" s="114">
        <v>1</v>
      </c>
      <c r="N170" s="114">
        <v>1</v>
      </c>
      <c r="O170" s="168">
        <v>1</v>
      </c>
      <c r="P170" s="176">
        <v>1</v>
      </c>
      <c r="Q170" s="114">
        <v>17</v>
      </c>
      <c r="R170" s="114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</row>
    <row r="171" spans="1:30" s="21" customFormat="1" ht="14.5" x14ac:dyDescent="0.35">
      <c r="A171" s="38">
        <v>165</v>
      </c>
      <c r="B171" s="114" t="s">
        <v>672</v>
      </c>
      <c r="C171" s="38" t="s">
        <v>9897</v>
      </c>
      <c r="D171" s="17" t="s">
        <v>9639</v>
      </c>
      <c r="E171" s="38" t="s">
        <v>9648</v>
      </c>
      <c r="F171" s="38" t="s">
        <v>95</v>
      </c>
      <c r="G171" s="38" t="s">
        <v>11245</v>
      </c>
      <c r="H171" s="114">
        <v>1</v>
      </c>
      <c r="I171" s="114">
        <v>13</v>
      </c>
      <c r="J171" s="168">
        <v>1</v>
      </c>
      <c r="K171" s="168">
        <v>5</v>
      </c>
      <c r="L171" s="114">
        <v>39</v>
      </c>
      <c r="M171" s="114">
        <v>1</v>
      </c>
      <c r="N171" s="114">
        <v>25</v>
      </c>
      <c r="O171" s="168">
        <v>1</v>
      </c>
      <c r="P171" s="176">
        <v>1</v>
      </c>
      <c r="Q171" s="114">
        <v>87</v>
      </c>
      <c r="R171" s="114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</row>
    <row r="172" spans="1:30" s="21" customFormat="1" ht="14.5" x14ac:dyDescent="0.35">
      <c r="A172" s="38">
        <v>166</v>
      </c>
      <c r="B172" s="114" t="s">
        <v>1862</v>
      </c>
      <c r="C172" s="38" t="s">
        <v>9898</v>
      </c>
      <c r="D172" s="17" t="s">
        <v>9619</v>
      </c>
      <c r="E172" s="38"/>
      <c r="F172" s="38" t="s">
        <v>196</v>
      </c>
      <c r="G172" s="38" t="s">
        <v>11245</v>
      </c>
      <c r="H172" s="114">
        <v>1</v>
      </c>
      <c r="I172" s="114">
        <v>1</v>
      </c>
      <c r="J172" s="168">
        <v>1</v>
      </c>
      <c r="K172" s="168">
        <v>1</v>
      </c>
      <c r="L172" s="114">
        <v>1</v>
      </c>
      <c r="M172" s="114">
        <v>1</v>
      </c>
      <c r="N172" s="114">
        <v>1</v>
      </c>
      <c r="O172" s="168">
        <v>1</v>
      </c>
      <c r="P172" s="176">
        <v>1</v>
      </c>
      <c r="Q172" s="114">
        <v>9</v>
      </c>
      <c r="R172" s="114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</row>
    <row r="173" spans="1:30" s="21" customFormat="1" ht="14.5" x14ac:dyDescent="0.35">
      <c r="A173" s="38">
        <v>167</v>
      </c>
      <c r="B173" s="114" t="s">
        <v>1220</v>
      </c>
      <c r="C173" s="38" t="s">
        <v>1219</v>
      </c>
      <c r="D173" s="17" t="s">
        <v>9639</v>
      </c>
      <c r="E173" s="38" t="s">
        <v>9648</v>
      </c>
      <c r="F173" s="38" t="s">
        <v>95</v>
      </c>
      <c r="G173" s="38" t="s">
        <v>11245</v>
      </c>
      <c r="H173" s="114">
        <v>21</v>
      </c>
      <c r="I173" s="114">
        <v>1</v>
      </c>
      <c r="J173" s="168">
        <v>3</v>
      </c>
      <c r="K173" s="168">
        <v>1</v>
      </c>
      <c r="L173" s="114">
        <v>13</v>
      </c>
      <c r="M173" s="114">
        <v>42</v>
      </c>
      <c r="N173" s="114">
        <v>1</v>
      </c>
      <c r="O173" s="168">
        <v>1</v>
      </c>
      <c r="P173" s="176">
        <v>1</v>
      </c>
      <c r="Q173" s="114">
        <v>84</v>
      </c>
      <c r="R173" s="114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</row>
    <row r="174" spans="1:30" s="21" customFormat="1" ht="14.5" x14ac:dyDescent="0.35">
      <c r="A174" s="38">
        <v>168</v>
      </c>
      <c r="B174" s="114" t="s">
        <v>3510</v>
      </c>
      <c r="C174" s="38" t="s">
        <v>9899</v>
      </c>
      <c r="D174" s="17" t="s">
        <v>570</v>
      </c>
      <c r="E174" s="38" t="s">
        <v>10774</v>
      </c>
      <c r="F174" s="38" t="s">
        <v>11192</v>
      </c>
      <c r="G174" s="38" t="s">
        <v>11266</v>
      </c>
      <c r="H174" s="114">
        <v>1</v>
      </c>
      <c r="I174" s="114">
        <v>1</v>
      </c>
      <c r="J174" s="168">
        <v>1</v>
      </c>
      <c r="K174" s="168">
        <v>2</v>
      </c>
      <c r="L174" s="114">
        <v>1</v>
      </c>
      <c r="M174" s="114">
        <v>1</v>
      </c>
      <c r="N174" s="114">
        <v>1</v>
      </c>
      <c r="O174" s="168">
        <v>1</v>
      </c>
      <c r="P174" s="176">
        <v>1</v>
      </c>
      <c r="Q174" s="114">
        <v>10</v>
      </c>
      <c r="R174" s="114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</row>
    <row r="175" spans="1:30" s="21" customFormat="1" ht="14.5" x14ac:dyDescent="0.35">
      <c r="A175" s="38">
        <v>169</v>
      </c>
      <c r="B175" s="114" t="s">
        <v>1876</v>
      </c>
      <c r="C175" s="38" t="s">
        <v>9900</v>
      </c>
      <c r="D175" s="17" t="s">
        <v>9639</v>
      </c>
      <c r="E175" s="38"/>
      <c r="F175" s="38" t="s">
        <v>158</v>
      </c>
      <c r="G175" s="38" t="s">
        <v>11251</v>
      </c>
      <c r="H175" s="114">
        <v>1</v>
      </c>
      <c r="I175" s="114">
        <v>19</v>
      </c>
      <c r="J175" s="168">
        <v>50</v>
      </c>
      <c r="K175" s="168">
        <v>55</v>
      </c>
      <c r="L175" s="114">
        <v>73</v>
      </c>
      <c r="M175" s="114">
        <v>35</v>
      </c>
      <c r="N175" s="114">
        <v>4</v>
      </c>
      <c r="O175" s="168">
        <v>4</v>
      </c>
      <c r="P175" s="176">
        <v>1</v>
      </c>
      <c r="Q175" s="114">
        <v>242</v>
      </c>
      <c r="R175" s="114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</row>
    <row r="176" spans="1:30" s="21" customFormat="1" ht="14.5" x14ac:dyDescent="0.35">
      <c r="A176" s="38">
        <v>170</v>
      </c>
      <c r="B176" s="114" t="s">
        <v>1085</v>
      </c>
      <c r="C176" s="12" t="s">
        <v>1551</v>
      </c>
      <c r="D176" s="10" t="s">
        <v>9639</v>
      </c>
      <c r="E176" s="12" t="s">
        <v>10775</v>
      </c>
      <c r="F176" s="12" t="s">
        <v>158</v>
      </c>
      <c r="G176" s="12" t="s">
        <v>11251</v>
      </c>
      <c r="H176" s="114">
        <v>9</v>
      </c>
      <c r="I176" s="114">
        <v>1</v>
      </c>
      <c r="J176" s="168">
        <v>7</v>
      </c>
      <c r="K176" s="168">
        <v>1</v>
      </c>
      <c r="L176" s="114">
        <v>22</v>
      </c>
      <c r="M176" s="114">
        <v>1</v>
      </c>
      <c r="N176" s="114">
        <v>5</v>
      </c>
      <c r="O176" s="168">
        <v>1</v>
      </c>
      <c r="P176" s="176">
        <v>15</v>
      </c>
      <c r="Q176" s="114">
        <v>62</v>
      </c>
      <c r="R176" s="114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</row>
    <row r="177" spans="1:30" s="21" customFormat="1" ht="14.5" x14ac:dyDescent="0.35">
      <c r="A177" s="38">
        <v>171</v>
      </c>
      <c r="B177" s="114" t="s">
        <v>1085</v>
      </c>
      <c r="C177" s="12" t="s">
        <v>1551</v>
      </c>
      <c r="D177" s="10" t="s">
        <v>5</v>
      </c>
      <c r="E177" s="12" t="s">
        <v>10776</v>
      </c>
      <c r="F177" s="12" t="s">
        <v>33</v>
      </c>
      <c r="G177" s="12" t="s">
        <v>11249</v>
      </c>
      <c r="H177" s="114">
        <v>1</v>
      </c>
      <c r="I177" s="114">
        <v>1</v>
      </c>
      <c r="J177" s="168">
        <v>1</v>
      </c>
      <c r="K177" s="168">
        <v>1</v>
      </c>
      <c r="L177" s="114">
        <v>2</v>
      </c>
      <c r="M177" s="114">
        <v>1</v>
      </c>
      <c r="N177" s="114">
        <v>5</v>
      </c>
      <c r="O177" s="168">
        <v>1</v>
      </c>
      <c r="P177" s="176">
        <v>1</v>
      </c>
      <c r="Q177" s="114">
        <v>14</v>
      </c>
      <c r="R177" s="114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</row>
    <row r="178" spans="1:30" s="21" customFormat="1" ht="14.5" x14ac:dyDescent="0.35">
      <c r="A178" s="38">
        <v>172</v>
      </c>
      <c r="B178" s="114" t="s">
        <v>674</v>
      </c>
      <c r="C178" s="38" t="s">
        <v>9901</v>
      </c>
      <c r="D178" s="17" t="s">
        <v>9639</v>
      </c>
      <c r="E178" s="38" t="s">
        <v>3949</v>
      </c>
      <c r="F178" s="38" t="s">
        <v>95</v>
      </c>
      <c r="G178" s="38" t="s">
        <v>11245</v>
      </c>
      <c r="H178" s="114">
        <v>3</v>
      </c>
      <c r="I178" s="114">
        <v>1</v>
      </c>
      <c r="J178" s="168">
        <v>5</v>
      </c>
      <c r="K178" s="168">
        <v>5</v>
      </c>
      <c r="L178" s="114">
        <v>20</v>
      </c>
      <c r="M178" s="114">
        <v>1</v>
      </c>
      <c r="N178" s="114">
        <v>1</v>
      </c>
      <c r="O178" s="168">
        <v>1</v>
      </c>
      <c r="P178" s="176">
        <v>5</v>
      </c>
      <c r="Q178" s="114">
        <v>42</v>
      </c>
      <c r="R178" s="114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</row>
    <row r="179" spans="1:30" s="21" customFormat="1" ht="14.5" x14ac:dyDescent="0.35">
      <c r="A179" s="38">
        <v>173</v>
      </c>
      <c r="B179" s="114" t="s">
        <v>674</v>
      </c>
      <c r="C179" s="38" t="s">
        <v>9902</v>
      </c>
      <c r="D179" s="17" t="s">
        <v>106</v>
      </c>
      <c r="E179" s="38" t="s">
        <v>10777</v>
      </c>
      <c r="F179" s="38" t="s">
        <v>537</v>
      </c>
      <c r="G179" s="38" t="s">
        <v>11253</v>
      </c>
      <c r="H179" s="114">
        <v>147</v>
      </c>
      <c r="I179" s="114">
        <v>15</v>
      </c>
      <c r="J179" s="168">
        <v>25</v>
      </c>
      <c r="K179" s="168">
        <v>1</v>
      </c>
      <c r="L179" s="114">
        <v>100</v>
      </c>
      <c r="M179" s="114">
        <v>2</v>
      </c>
      <c r="N179" s="114">
        <v>15</v>
      </c>
      <c r="O179" s="168">
        <v>70</v>
      </c>
      <c r="P179" s="176">
        <v>61</v>
      </c>
      <c r="Q179" s="114">
        <v>436</v>
      </c>
      <c r="R179" s="114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</row>
    <row r="180" spans="1:30" s="21" customFormat="1" ht="14.5" x14ac:dyDescent="0.35">
      <c r="A180" s="38">
        <v>174</v>
      </c>
      <c r="B180" s="114" t="s">
        <v>132</v>
      </c>
      <c r="C180" s="38" t="s">
        <v>9903</v>
      </c>
      <c r="D180" s="17" t="s">
        <v>10634</v>
      </c>
      <c r="E180" s="38" t="s">
        <v>1630</v>
      </c>
      <c r="F180" s="38" t="s">
        <v>95</v>
      </c>
      <c r="G180" s="38" t="s">
        <v>11245</v>
      </c>
      <c r="H180" s="114">
        <v>25</v>
      </c>
      <c r="I180" s="114">
        <v>10</v>
      </c>
      <c r="J180" s="168">
        <v>1</v>
      </c>
      <c r="K180" s="168">
        <v>1</v>
      </c>
      <c r="L180" s="114">
        <v>56</v>
      </c>
      <c r="M180" s="114">
        <v>1</v>
      </c>
      <c r="N180" s="114">
        <v>27</v>
      </c>
      <c r="O180" s="168">
        <v>1</v>
      </c>
      <c r="P180" s="176">
        <v>1</v>
      </c>
      <c r="Q180" s="114">
        <v>123</v>
      </c>
      <c r="R180" s="114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</row>
    <row r="181" spans="1:30" s="21" customFormat="1" ht="14.5" x14ac:dyDescent="0.35">
      <c r="A181" s="38">
        <v>175</v>
      </c>
      <c r="B181" s="166" t="s">
        <v>9706</v>
      </c>
      <c r="C181" s="38" t="s">
        <v>3515</v>
      </c>
      <c r="D181" s="17" t="s">
        <v>9639</v>
      </c>
      <c r="E181" s="38" t="s">
        <v>10741</v>
      </c>
      <c r="F181" s="38" t="s">
        <v>224</v>
      </c>
      <c r="G181" s="38" t="s">
        <v>11259</v>
      </c>
      <c r="H181" s="114">
        <v>1</v>
      </c>
      <c r="I181" s="114">
        <v>1</v>
      </c>
      <c r="J181" s="168">
        <v>1</v>
      </c>
      <c r="K181" s="168">
        <v>1</v>
      </c>
      <c r="L181" s="114">
        <v>1</v>
      </c>
      <c r="M181" s="114">
        <v>1</v>
      </c>
      <c r="N181" s="114">
        <v>10</v>
      </c>
      <c r="O181" s="168">
        <v>1</v>
      </c>
      <c r="P181" s="176">
        <v>1</v>
      </c>
      <c r="Q181" s="114">
        <v>18</v>
      </c>
      <c r="R181" s="114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</row>
    <row r="182" spans="1:30" s="21" customFormat="1" ht="14.5" x14ac:dyDescent="0.35">
      <c r="A182" s="38">
        <v>176</v>
      </c>
      <c r="B182" s="166" t="s">
        <v>9706</v>
      </c>
      <c r="C182" s="38" t="s">
        <v>3515</v>
      </c>
      <c r="D182" s="17" t="s">
        <v>9639</v>
      </c>
      <c r="E182" s="38" t="s">
        <v>234</v>
      </c>
      <c r="F182" s="38" t="s">
        <v>224</v>
      </c>
      <c r="G182" s="38" t="s">
        <v>11259</v>
      </c>
      <c r="H182" s="114">
        <v>1</v>
      </c>
      <c r="I182" s="114">
        <v>1</v>
      </c>
      <c r="J182" s="168">
        <v>1</v>
      </c>
      <c r="K182" s="168">
        <v>1</v>
      </c>
      <c r="L182" s="114">
        <v>1</v>
      </c>
      <c r="M182" s="114">
        <v>1</v>
      </c>
      <c r="N182" s="114">
        <v>25</v>
      </c>
      <c r="O182" s="168">
        <v>3</v>
      </c>
      <c r="P182" s="176">
        <v>1</v>
      </c>
      <c r="Q182" s="114">
        <v>35</v>
      </c>
      <c r="R182" s="114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</row>
    <row r="183" spans="1:30" s="21" customFormat="1" ht="14.5" x14ac:dyDescent="0.35">
      <c r="A183" s="38">
        <v>177</v>
      </c>
      <c r="B183" s="114" t="s">
        <v>1508</v>
      </c>
      <c r="C183" s="38" t="s">
        <v>9904</v>
      </c>
      <c r="D183" s="17" t="s">
        <v>65</v>
      </c>
      <c r="E183" s="38" t="s">
        <v>10778</v>
      </c>
      <c r="F183" s="38" t="s">
        <v>10778</v>
      </c>
      <c r="G183" s="38" t="s">
        <v>11273</v>
      </c>
      <c r="H183" s="114">
        <v>1</v>
      </c>
      <c r="I183" s="114">
        <v>5</v>
      </c>
      <c r="J183" s="168">
        <v>1</v>
      </c>
      <c r="K183" s="168">
        <v>1</v>
      </c>
      <c r="L183" s="114">
        <v>1</v>
      </c>
      <c r="M183" s="114">
        <v>5</v>
      </c>
      <c r="N183" s="114">
        <v>1</v>
      </c>
      <c r="O183" s="168">
        <v>1</v>
      </c>
      <c r="P183" s="176">
        <v>1</v>
      </c>
      <c r="Q183" s="114">
        <v>17</v>
      </c>
      <c r="R183" s="114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</row>
    <row r="184" spans="1:30" s="21" customFormat="1" ht="14.5" x14ac:dyDescent="0.35">
      <c r="A184" s="38">
        <v>178</v>
      </c>
      <c r="B184" s="114" t="s">
        <v>1508</v>
      </c>
      <c r="C184" s="10" t="s">
        <v>9904</v>
      </c>
      <c r="D184" s="10" t="s">
        <v>65</v>
      </c>
      <c r="E184" s="12" t="s">
        <v>489</v>
      </c>
      <c r="F184" s="12" t="s">
        <v>489</v>
      </c>
      <c r="G184" s="12" t="s">
        <v>11274</v>
      </c>
      <c r="H184" s="114">
        <v>184</v>
      </c>
      <c r="I184" s="114">
        <v>134</v>
      </c>
      <c r="J184" s="168">
        <v>66</v>
      </c>
      <c r="K184" s="168">
        <v>55</v>
      </c>
      <c r="L184" s="114">
        <v>3</v>
      </c>
      <c r="M184" s="114">
        <v>40</v>
      </c>
      <c r="N184" s="114">
        <v>85</v>
      </c>
      <c r="O184" s="168">
        <v>30</v>
      </c>
      <c r="P184" s="176">
        <v>325</v>
      </c>
      <c r="Q184" s="114">
        <v>922</v>
      </c>
      <c r="R184" s="114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</row>
    <row r="185" spans="1:30" s="150" customFormat="1" ht="14.5" x14ac:dyDescent="0.35">
      <c r="A185" s="38">
        <v>179</v>
      </c>
      <c r="B185" s="114" t="s">
        <v>1508</v>
      </c>
      <c r="C185" s="38" t="s">
        <v>9905</v>
      </c>
      <c r="D185" s="17" t="s">
        <v>3680</v>
      </c>
      <c r="E185" s="38" t="s">
        <v>122</v>
      </c>
      <c r="F185" s="38" t="s">
        <v>122</v>
      </c>
      <c r="G185" s="38" t="s">
        <v>11250</v>
      </c>
      <c r="H185" s="114">
        <v>1</v>
      </c>
      <c r="I185" s="114">
        <v>1</v>
      </c>
      <c r="J185" s="168">
        <v>5</v>
      </c>
      <c r="K185" s="168">
        <v>1</v>
      </c>
      <c r="L185" s="114">
        <v>1</v>
      </c>
      <c r="M185" s="114">
        <v>1</v>
      </c>
      <c r="N185" s="114">
        <v>1</v>
      </c>
      <c r="O185" s="168">
        <v>1</v>
      </c>
      <c r="P185" s="176">
        <v>1</v>
      </c>
      <c r="Q185" s="114">
        <v>13</v>
      </c>
      <c r="R185" s="114"/>
      <c r="S185" s="153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s="21" customFormat="1" ht="14.5" x14ac:dyDescent="0.35">
      <c r="A186" s="38">
        <v>180</v>
      </c>
      <c r="B186" s="114" t="s">
        <v>785</v>
      </c>
      <c r="C186" s="38" t="s">
        <v>1743</v>
      </c>
      <c r="D186" s="17" t="s">
        <v>10635</v>
      </c>
      <c r="E186" s="38" t="s">
        <v>10779</v>
      </c>
      <c r="F186" s="38" t="s">
        <v>19</v>
      </c>
      <c r="G186" s="38" t="s">
        <v>11247</v>
      </c>
      <c r="H186" s="114">
        <v>1</v>
      </c>
      <c r="I186" s="114">
        <v>1</v>
      </c>
      <c r="J186" s="168">
        <v>1</v>
      </c>
      <c r="K186" s="168">
        <v>1</v>
      </c>
      <c r="L186" s="114">
        <v>1</v>
      </c>
      <c r="M186" s="114">
        <v>1</v>
      </c>
      <c r="N186" s="114">
        <v>1</v>
      </c>
      <c r="O186" s="168">
        <v>1</v>
      </c>
      <c r="P186" s="176">
        <v>1</v>
      </c>
      <c r="Q186" s="114">
        <v>9</v>
      </c>
      <c r="R186" s="114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</row>
    <row r="187" spans="1:30" s="21" customFormat="1" ht="14.5" x14ac:dyDescent="0.35">
      <c r="A187" s="38">
        <v>181</v>
      </c>
      <c r="B187" s="114" t="s">
        <v>785</v>
      </c>
      <c r="C187" s="38" t="s">
        <v>783</v>
      </c>
      <c r="D187" s="17" t="s">
        <v>5</v>
      </c>
      <c r="E187" s="38" t="s">
        <v>10780</v>
      </c>
      <c r="F187" s="38" t="s">
        <v>19</v>
      </c>
      <c r="G187" s="38" t="s">
        <v>11247</v>
      </c>
      <c r="H187" s="114">
        <v>1</v>
      </c>
      <c r="I187" s="114">
        <v>1</v>
      </c>
      <c r="J187" s="168">
        <v>1</v>
      </c>
      <c r="K187" s="168">
        <v>1</v>
      </c>
      <c r="L187" s="114">
        <v>1</v>
      </c>
      <c r="M187" s="114">
        <v>1</v>
      </c>
      <c r="N187" s="114">
        <v>1</v>
      </c>
      <c r="O187" s="168">
        <v>1</v>
      </c>
      <c r="P187" s="176">
        <v>1</v>
      </c>
      <c r="Q187" s="114">
        <v>9</v>
      </c>
      <c r="R187" s="114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</row>
    <row r="188" spans="1:30" s="21" customFormat="1" ht="14.5" x14ac:dyDescent="0.35">
      <c r="A188" s="38">
        <v>182</v>
      </c>
      <c r="B188" s="114" t="s">
        <v>1086</v>
      </c>
      <c r="C188" s="12" t="s">
        <v>9906</v>
      </c>
      <c r="D188" s="10" t="s">
        <v>570</v>
      </c>
      <c r="E188" s="12" t="s">
        <v>10781</v>
      </c>
      <c r="F188" s="12" t="s">
        <v>375</v>
      </c>
      <c r="G188" s="12" t="s">
        <v>11249</v>
      </c>
      <c r="H188" s="114">
        <v>1</v>
      </c>
      <c r="I188" s="114">
        <v>1</v>
      </c>
      <c r="J188" s="168">
        <v>1</v>
      </c>
      <c r="K188" s="168">
        <v>1</v>
      </c>
      <c r="L188" s="114">
        <v>1</v>
      </c>
      <c r="M188" s="114">
        <v>1</v>
      </c>
      <c r="N188" s="114">
        <v>1</v>
      </c>
      <c r="O188" s="168">
        <v>1</v>
      </c>
      <c r="P188" s="176">
        <v>1</v>
      </c>
      <c r="Q188" s="114">
        <v>9</v>
      </c>
      <c r="R188" s="114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</row>
    <row r="189" spans="1:30" s="21" customFormat="1" ht="14.5" x14ac:dyDescent="0.35">
      <c r="A189" s="38">
        <v>183</v>
      </c>
      <c r="B189" s="114" t="s">
        <v>3519</v>
      </c>
      <c r="C189" s="38" t="s">
        <v>9907</v>
      </c>
      <c r="D189" s="17" t="s">
        <v>423</v>
      </c>
      <c r="E189" s="38" t="s">
        <v>10781</v>
      </c>
      <c r="F189" s="38" t="s">
        <v>375</v>
      </c>
      <c r="G189" s="38" t="s">
        <v>11249</v>
      </c>
      <c r="H189" s="114">
        <v>1</v>
      </c>
      <c r="I189" s="114">
        <v>10</v>
      </c>
      <c r="J189" s="168">
        <v>1</v>
      </c>
      <c r="K189" s="168">
        <v>1</v>
      </c>
      <c r="L189" s="114">
        <v>1</v>
      </c>
      <c r="M189" s="114">
        <v>12</v>
      </c>
      <c r="N189" s="114">
        <v>4</v>
      </c>
      <c r="O189" s="168">
        <v>1</v>
      </c>
      <c r="P189" s="176">
        <v>1</v>
      </c>
      <c r="Q189" s="114">
        <v>32</v>
      </c>
      <c r="R189" s="114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</row>
    <row r="190" spans="1:30" s="21" customFormat="1" ht="14.5" x14ac:dyDescent="0.35">
      <c r="A190" s="38">
        <v>184</v>
      </c>
      <c r="B190" s="114" t="s">
        <v>1721</v>
      </c>
      <c r="C190" s="38" t="s">
        <v>9908</v>
      </c>
      <c r="D190" s="17" t="s">
        <v>423</v>
      </c>
      <c r="E190" s="38" t="s">
        <v>3757</v>
      </c>
      <c r="F190" s="38" t="s">
        <v>375</v>
      </c>
      <c r="G190" s="38" t="s">
        <v>11249</v>
      </c>
      <c r="H190" s="114">
        <v>1</v>
      </c>
      <c r="I190" s="114">
        <v>1</v>
      </c>
      <c r="J190" s="168">
        <v>1</v>
      </c>
      <c r="K190" s="168">
        <v>1</v>
      </c>
      <c r="L190" s="114">
        <v>1</v>
      </c>
      <c r="M190" s="114">
        <v>1</v>
      </c>
      <c r="N190" s="114">
        <v>1</v>
      </c>
      <c r="O190" s="168">
        <v>1</v>
      </c>
      <c r="P190" s="176">
        <v>1</v>
      </c>
      <c r="Q190" s="114">
        <v>9</v>
      </c>
      <c r="R190" s="114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</row>
    <row r="191" spans="1:30" s="21" customFormat="1" ht="14.5" x14ac:dyDescent="0.35">
      <c r="A191" s="38">
        <v>185</v>
      </c>
      <c r="B191" s="114" t="s">
        <v>1509</v>
      </c>
      <c r="C191" s="38" t="s">
        <v>1480</v>
      </c>
      <c r="D191" s="17" t="s">
        <v>9639</v>
      </c>
      <c r="E191" s="38" t="s">
        <v>10765</v>
      </c>
      <c r="F191" s="38" t="s">
        <v>95</v>
      </c>
      <c r="G191" s="38" t="s">
        <v>11245</v>
      </c>
      <c r="H191" s="114">
        <v>1</v>
      </c>
      <c r="I191" s="114">
        <v>1</v>
      </c>
      <c r="J191" s="168">
        <v>1</v>
      </c>
      <c r="K191" s="168">
        <v>1</v>
      </c>
      <c r="L191" s="114">
        <v>25</v>
      </c>
      <c r="M191" s="114">
        <v>1</v>
      </c>
      <c r="N191" s="114">
        <v>3</v>
      </c>
      <c r="O191" s="168">
        <v>1</v>
      </c>
      <c r="P191" s="176">
        <v>1</v>
      </c>
      <c r="Q191" s="114">
        <v>35</v>
      </c>
      <c r="R191" s="114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</row>
    <row r="192" spans="1:30" s="21" customFormat="1" ht="14.5" x14ac:dyDescent="0.35">
      <c r="A192" s="38">
        <v>186</v>
      </c>
      <c r="B192" s="114" t="s">
        <v>1509</v>
      </c>
      <c r="C192" s="38" t="s">
        <v>1480</v>
      </c>
      <c r="D192" s="17" t="s">
        <v>9639</v>
      </c>
      <c r="E192" s="38" t="s">
        <v>9652</v>
      </c>
      <c r="F192" s="38" t="s">
        <v>95</v>
      </c>
      <c r="G192" s="38" t="s">
        <v>11245</v>
      </c>
      <c r="H192" s="114">
        <v>1</v>
      </c>
      <c r="I192" s="114">
        <v>1</v>
      </c>
      <c r="J192" s="168">
        <v>1</v>
      </c>
      <c r="K192" s="168">
        <v>2</v>
      </c>
      <c r="L192" s="114">
        <v>2</v>
      </c>
      <c r="M192" s="114">
        <v>1</v>
      </c>
      <c r="N192" s="114">
        <v>1</v>
      </c>
      <c r="O192" s="168">
        <v>1</v>
      </c>
      <c r="P192" s="176">
        <v>1</v>
      </c>
      <c r="Q192" s="114">
        <v>11</v>
      </c>
      <c r="R192" s="114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</row>
    <row r="193" spans="1:30" s="21" customFormat="1" ht="14.5" x14ac:dyDescent="0.35">
      <c r="A193" s="38">
        <v>187</v>
      </c>
      <c r="B193" s="114" t="s">
        <v>1932</v>
      </c>
      <c r="C193" s="38" t="s">
        <v>1933</v>
      </c>
      <c r="D193" s="17" t="s">
        <v>423</v>
      </c>
      <c r="E193" s="38" t="s">
        <v>10782</v>
      </c>
      <c r="F193" s="38" t="s">
        <v>375</v>
      </c>
      <c r="G193" s="38" t="s">
        <v>11249</v>
      </c>
      <c r="H193" s="114">
        <v>1</v>
      </c>
      <c r="I193" s="114">
        <v>1</v>
      </c>
      <c r="J193" s="168">
        <v>1</v>
      </c>
      <c r="K193" s="168">
        <v>1</v>
      </c>
      <c r="L193" s="114">
        <v>1</v>
      </c>
      <c r="M193" s="114">
        <v>1</v>
      </c>
      <c r="N193" s="114">
        <v>1</v>
      </c>
      <c r="O193" s="168">
        <v>1</v>
      </c>
      <c r="P193" s="176">
        <v>1</v>
      </c>
      <c r="Q193" s="114">
        <v>9</v>
      </c>
      <c r="R193" s="114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</row>
    <row r="194" spans="1:30" s="21" customFormat="1" ht="14.5" x14ac:dyDescent="0.35">
      <c r="A194" s="38">
        <v>188</v>
      </c>
      <c r="B194" s="164" t="s">
        <v>1637</v>
      </c>
      <c r="C194" s="38" t="s">
        <v>1636</v>
      </c>
      <c r="D194" s="17" t="s">
        <v>190</v>
      </c>
      <c r="E194" s="38" t="s">
        <v>3709</v>
      </c>
      <c r="F194" s="38" t="s">
        <v>465</v>
      </c>
      <c r="G194" s="38" t="s">
        <v>11271</v>
      </c>
      <c r="H194" s="114">
        <v>1</v>
      </c>
      <c r="I194" s="114">
        <v>1</v>
      </c>
      <c r="J194" s="114">
        <v>1</v>
      </c>
      <c r="K194" s="114">
        <v>1</v>
      </c>
      <c r="L194" s="114">
        <v>1</v>
      </c>
      <c r="M194" s="114">
        <v>2</v>
      </c>
      <c r="N194" s="168">
        <v>1</v>
      </c>
      <c r="O194" s="114">
        <v>1</v>
      </c>
      <c r="P194" s="114">
        <v>1</v>
      </c>
      <c r="Q194" s="114">
        <v>10</v>
      </c>
      <c r="R194" s="114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</row>
    <row r="195" spans="1:30" s="21" customFormat="1" ht="14.5" x14ac:dyDescent="0.35">
      <c r="A195" s="38">
        <v>189</v>
      </c>
      <c r="B195" s="114" t="s">
        <v>1637</v>
      </c>
      <c r="C195" s="38" t="s">
        <v>9909</v>
      </c>
      <c r="D195" s="17" t="s">
        <v>9639</v>
      </c>
      <c r="E195" s="38" t="s">
        <v>3778</v>
      </c>
      <c r="F195" s="38" t="s">
        <v>658</v>
      </c>
      <c r="G195" s="38" t="s">
        <v>11264</v>
      </c>
      <c r="H195" s="114">
        <v>1</v>
      </c>
      <c r="I195" s="114">
        <v>13</v>
      </c>
      <c r="J195" s="168">
        <v>22</v>
      </c>
      <c r="K195" s="168">
        <v>40</v>
      </c>
      <c r="L195" s="114">
        <v>50</v>
      </c>
      <c r="M195" s="114">
        <v>50</v>
      </c>
      <c r="N195" s="114">
        <v>26</v>
      </c>
      <c r="O195" s="168">
        <v>27</v>
      </c>
      <c r="P195" s="176">
        <v>80</v>
      </c>
      <c r="Q195" s="114">
        <v>309</v>
      </c>
      <c r="R195" s="114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</row>
    <row r="196" spans="1:30" s="21" customFormat="1" ht="14.5" x14ac:dyDescent="0.35">
      <c r="A196" s="38">
        <v>190</v>
      </c>
      <c r="B196" s="114" t="s">
        <v>1637</v>
      </c>
      <c r="C196" s="38" t="s">
        <v>1639</v>
      </c>
      <c r="D196" s="17" t="s">
        <v>570</v>
      </c>
      <c r="E196" s="38" t="s">
        <v>10781</v>
      </c>
      <c r="F196" s="38" t="s">
        <v>1541</v>
      </c>
      <c r="G196" s="38" t="s">
        <v>11245</v>
      </c>
      <c r="H196" s="114">
        <v>1</v>
      </c>
      <c r="I196" s="114">
        <v>1</v>
      </c>
      <c r="J196" s="168">
        <v>2</v>
      </c>
      <c r="K196" s="168">
        <v>1</v>
      </c>
      <c r="L196" s="114">
        <v>5</v>
      </c>
      <c r="M196" s="114">
        <v>1</v>
      </c>
      <c r="N196" s="114">
        <v>1</v>
      </c>
      <c r="O196" s="168">
        <v>1</v>
      </c>
      <c r="P196" s="176">
        <v>1</v>
      </c>
      <c r="Q196" s="114">
        <v>14</v>
      </c>
      <c r="R196" s="114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</row>
    <row r="197" spans="1:30" s="21" customFormat="1" ht="14.5" x14ac:dyDescent="0.35">
      <c r="A197" s="38">
        <v>191</v>
      </c>
      <c r="B197" s="114" t="s">
        <v>1637</v>
      </c>
      <c r="C197" s="38" t="s">
        <v>9910</v>
      </c>
      <c r="D197" s="17" t="s">
        <v>190</v>
      </c>
      <c r="E197" s="38" t="s">
        <v>10783</v>
      </c>
      <c r="F197" s="38" t="s">
        <v>782</v>
      </c>
      <c r="G197" s="38" t="s">
        <v>11267</v>
      </c>
      <c r="H197" s="114">
        <v>1</v>
      </c>
      <c r="I197" s="114">
        <v>1</v>
      </c>
      <c r="J197" s="168">
        <v>1</v>
      </c>
      <c r="K197" s="168">
        <v>1</v>
      </c>
      <c r="L197" s="114">
        <v>10</v>
      </c>
      <c r="M197" s="114">
        <v>6</v>
      </c>
      <c r="N197" s="114">
        <v>1</v>
      </c>
      <c r="O197" s="168">
        <v>1</v>
      </c>
      <c r="P197" s="176">
        <v>1</v>
      </c>
      <c r="Q197" s="114">
        <v>23</v>
      </c>
      <c r="R197" s="114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</row>
    <row r="198" spans="1:30" s="21" customFormat="1" ht="14.5" x14ac:dyDescent="0.35">
      <c r="A198" s="38">
        <v>192</v>
      </c>
      <c r="B198" s="114" t="s">
        <v>1642</v>
      </c>
      <c r="C198" s="38" t="s">
        <v>1641</v>
      </c>
      <c r="D198" s="17" t="s">
        <v>9639</v>
      </c>
      <c r="E198" s="38" t="s">
        <v>3946</v>
      </c>
      <c r="F198" s="38" t="s">
        <v>95</v>
      </c>
      <c r="G198" s="38" t="s">
        <v>11245</v>
      </c>
      <c r="H198" s="114">
        <v>3</v>
      </c>
      <c r="I198" s="114">
        <v>1</v>
      </c>
      <c r="J198" s="168">
        <v>1</v>
      </c>
      <c r="K198" s="168">
        <v>1</v>
      </c>
      <c r="L198" s="114">
        <v>3</v>
      </c>
      <c r="M198" s="114">
        <v>1</v>
      </c>
      <c r="N198" s="114">
        <v>5</v>
      </c>
      <c r="O198" s="168">
        <v>1</v>
      </c>
      <c r="P198" s="176">
        <v>2</v>
      </c>
      <c r="Q198" s="114">
        <v>18</v>
      </c>
      <c r="R198" s="114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</row>
    <row r="199" spans="1:30" s="21" customFormat="1" ht="14.5" x14ac:dyDescent="0.35">
      <c r="A199" s="38">
        <v>193</v>
      </c>
      <c r="B199" s="114" t="s">
        <v>676</v>
      </c>
      <c r="C199" s="12" t="s">
        <v>1770</v>
      </c>
      <c r="D199" s="10" t="s">
        <v>66</v>
      </c>
      <c r="E199" s="12" t="s">
        <v>10784</v>
      </c>
      <c r="F199" s="12" t="s">
        <v>1331</v>
      </c>
      <c r="G199" s="12" t="s">
        <v>11267</v>
      </c>
      <c r="H199" s="114">
        <v>33</v>
      </c>
      <c r="I199" s="114">
        <v>1</v>
      </c>
      <c r="J199" s="168">
        <v>1</v>
      </c>
      <c r="K199" s="168">
        <v>5</v>
      </c>
      <c r="L199" s="114">
        <v>1</v>
      </c>
      <c r="M199" s="114">
        <v>1</v>
      </c>
      <c r="N199" s="114">
        <v>7</v>
      </c>
      <c r="O199" s="168">
        <v>1</v>
      </c>
      <c r="P199" s="176">
        <v>5</v>
      </c>
      <c r="Q199" s="114">
        <v>55</v>
      </c>
      <c r="R199" s="114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</row>
    <row r="200" spans="1:30" s="21" customFormat="1" ht="14.5" x14ac:dyDescent="0.35">
      <c r="A200" s="38">
        <v>194</v>
      </c>
      <c r="B200" s="114" t="s">
        <v>676</v>
      </c>
      <c r="C200" s="38" t="s">
        <v>9911</v>
      </c>
      <c r="D200" s="17" t="s">
        <v>5</v>
      </c>
      <c r="E200" s="38" t="s">
        <v>10785</v>
      </c>
      <c r="F200" s="38" t="s">
        <v>11193</v>
      </c>
      <c r="G200" s="38" t="s">
        <v>11275</v>
      </c>
      <c r="H200" s="114">
        <v>101</v>
      </c>
      <c r="I200" s="114">
        <v>2</v>
      </c>
      <c r="J200" s="168">
        <v>1</v>
      </c>
      <c r="K200" s="168">
        <v>17</v>
      </c>
      <c r="L200" s="114">
        <v>10</v>
      </c>
      <c r="M200" s="114">
        <v>1</v>
      </c>
      <c r="N200" s="114">
        <v>5</v>
      </c>
      <c r="O200" s="168">
        <v>1</v>
      </c>
      <c r="P200" s="176">
        <v>2</v>
      </c>
      <c r="Q200" s="114">
        <v>140</v>
      </c>
      <c r="R200" s="114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</row>
    <row r="201" spans="1:30" s="21" customFormat="1" ht="14.5" x14ac:dyDescent="0.35">
      <c r="A201" s="38">
        <v>195</v>
      </c>
      <c r="B201" s="114" t="s">
        <v>676</v>
      </c>
      <c r="C201" s="38" t="s">
        <v>9912</v>
      </c>
      <c r="D201" s="17" t="s">
        <v>9619</v>
      </c>
      <c r="E201" s="38" t="s">
        <v>10786</v>
      </c>
      <c r="F201" s="38" t="s">
        <v>678</v>
      </c>
      <c r="G201" s="38" t="s">
        <v>11246</v>
      </c>
      <c r="H201" s="114">
        <v>4</v>
      </c>
      <c r="I201" s="114">
        <v>1</v>
      </c>
      <c r="J201" s="168">
        <v>1</v>
      </c>
      <c r="K201" s="168">
        <v>1</v>
      </c>
      <c r="L201" s="114">
        <v>1</v>
      </c>
      <c r="M201" s="114">
        <v>7</v>
      </c>
      <c r="N201" s="114">
        <v>32</v>
      </c>
      <c r="O201" s="168">
        <v>1</v>
      </c>
      <c r="P201" s="176">
        <v>20</v>
      </c>
      <c r="Q201" s="114">
        <v>68</v>
      </c>
      <c r="R201" s="114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</row>
    <row r="202" spans="1:30" s="21" customFormat="1" ht="14.5" x14ac:dyDescent="0.35">
      <c r="A202" s="38">
        <v>196</v>
      </c>
      <c r="B202" s="114" t="s">
        <v>676</v>
      </c>
      <c r="C202" s="12" t="s">
        <v>9912</v>
      </c>
      <c r="D202" s="10" t="s">
        <v>9619</v>
      </c>
      <c r="E202" s="12" t="s">
        <v>10787</v>
      </c>
      <c r="F202" s="12" t="s">
        <v>678</v>
      </c>
      <c r="G202" s="12" t="s">
        <v>11246</v>
      </c>
      <c r="H202" s="114">
        <v>6</v>
      </c>
      <c r="I202" s="114">
        <v>1</v>
      </c>
      <c r="J202" s="168">
        <v>1</v>
      </c>
      <c r="K202" s="168">
        <v>6</v>
      </c>
      <c r="L202" s="114">
        <v>1</v>
      </c>
      <c r="M202" s="114">
        <v>1</v>
      </c>
      <c r="N202" s="114">
        <v>2</v>
      </c>
      <c r="O202" s="168">
        <v>2</v>
      </c>
      <c r="P202" s="176">
        <v>10</v>
      </c>
      <c r="Q202" s="114">
        <v>30</v>
      </c>
      <c r="R202" s="114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</row>
    <row r="203" spans="1:30" s="150" customFormat="1" ht="14.5" x14ac:dyDescent="0.35">
      <c r="A203" s="38">
        <v>197</v>
      </c>
      <c r="B203" s="114" t="s">
        <v>676</v>
      </c>
      <c r="C203" s="38" t="s">
        <v>9911</v>
      </c>
      <c r="D203" s="17" t="s">
        <v>5</v>
      </c>
      <c r="E203" s="38" t="s">
        <v>3641</v>
      </c>
      <c r="F203" s="38" t="s">
        <v>11193</v>
      </c>
      <c r="G203" s="38" t="s">
        <v>11275</v>
      </c>
      <c r="H203" s="114">
        <v>193</v>
      </c>
      <c r="I203" s="114">
        <v>1</v>
      </c>
      <c r="J203" s="168">
        <v>4</v>
      </c>
      <c r="K203" s="168">
        <v>1</v>
      </c>
      <c r="L203" s="114">
        <v>41</v>
      </c>
      <c r="M203" s="114">
        <v>1</v>
      </c>
      <c r="N203" s="114">
        <v>15</v>
      </c>
      <c r="O203" s="168">
        <v>80</v>
      </c>
      <c r="P203" s="176">
        <v>35</v>
      </c>
      <c r="Q203" s="114">
        <v>371</v>
      </c>
      <c r="R203" s="114"/>
      <c r="S203" s="153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s="21" customFormat="1" ht="14.5" x14ac:dyDescent="0.35">
      <c r="A204" s="38">
        <v>198</v>
      </c>
      <c r="B204" s="114" t="s">
        <v>676</v>
      </c>
      <c r="C204" s="38" t="s">
        <v>1646</v>
      </c>
      <c r="D204" s="17" t="s">
        <v>66</v>
      </c>
      <c r="E204" s="38" t="s">
        <v>10786</v>
      </c>
      <c r="F204" s="38" t="s">
        <v>1647</v>
      </c>
      <c r="G204" s="38" t="s">
        <v>11244</v>
      </c>
      <c r="H204" s="114">
        <v>1</v>
      </c>
      <c r="I204" s="114">
        <v>1</v>
      </c>
      <c r="J204" s="168">
        <v>1</v>
      </c>
      <c r="K204" s="168">
        <v>2</v>
      </c>
      <c r="L204" s="114">
        <v>1</v>
      </c>
      <c r="M204" s="114">
        <v>1</v>
      </c>
      <c r="N204" s="114">
        <v>3</v>
      </c>
      <c r="O204" s="168">
        <v>17</v>
      </c>
      <c r="P204" s="176">
        <v>2</v>
      </c>
      <c r="Q204" s="114">
        <v>29</v>
      </c>
      <c r="R204" s="114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</row>
    <row r="205" spans="1:30" s="21" customFormat="1" ht="14.5" x14ac:dyDescent="0.35">
      <c r="A205" s="38">
        <v>199</v>
      </c>
      <c r="B205" s="114" t="s">
        <v>676</v>
      </c>
      <c r="C205" s="38" t="s">
        <v>9911</v>
      </c>
      <c r="D205" s="17" t="s">
        <v>5</v>
      </c>
      <c r="E205" s="38" t="s">
        <v>10759</v>
      </c>
      <c r="F205" s="38" t="s">
        <v>11193</v>
      </c>
      <c r="G205" s="38" t="s">
        <v>11275</v>
      </c>
      <c r="H205" s="114">
        <v>136</v>
      </c>
      <c r="I205" s="114">
        <v>23</v>
      </c>
      <c r="J205" s="168">
        <v>6</v>
      </c>
      <c r="K205" s="168">
        <v>1</v>
      </c>
      <c r="L205" s="114">
        <v>220</v>
      </c>
      <c r="M205" s="114">
        <v>115</v>
      </c>
      <c r="N205" s="114">
        <v>83</v>
      </c>
      <c r="O205" s="168">
        <v>7</v>
      </c>
      <c r="P205" s="176">
        <v>120</v>
      </c>
      <c r="Q205" s="114">
        <v>711</v>
      </c>
      <c r="R205" s="114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</row>
    <row r="206" spans="1:30" s="21" customFormat="1" ht="25" x14ac:dyDescent="0.35">
      <c r="A206" s="38">
        <v>200</v>
      </c>
      <c r="B206" s="114" t="s">
        <v>1334</v>
      </c>
      <c r="C206" s="38" t="s">
        <v>9913</v>
      </c>
      <c r="D206" s="17" t="s">
        <v>5</v>
      </c>
      <c r="E206" s="38" t="s">
        <v>10788</v>
      </c>
      <c r="F206" s="38" t="s">
        <v>33</v>
      </c>
      <c r="G206" s="38" t="s">
        <v>11249</v>
      </c>
      <c r="H206" s="114">
        <v>210</v>
      </c>
      <c r="I206" s="114">
        <v>21</v>
      </c>
      <c r="J206" s="168">
        <v>60</v>
      </c>
      <c r="K206" s="168">
        <v>90</v>
      </c>
      <c r="L206" s="114">
        <v>200</v>
      </c>
      <c r="M206" s="114">
        <v>1</v>
      </c>
      <c r="N206" s="114">
        <v>10</v>
      </c>
      <c r="O206" s="168">
        <v>57</v>
      </c>
      <c r="P206" s="176">
        <v>440</v>
      </c>
      <c r="Q206" s="114">
        <v>1089</v>
      </c>
      <c r="R206" s="114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</row>
    <row r="207" spans="1:30" s="21" customFormat="1" ht="14.5" x14ac:dyDescent="0.35">
      <c r="A207" s="38">
        <v>201</v>
      </c>
      <c r="B207" s="114" t="s">
        <v>1334</v>
      </c>
      <c r="C207" s="12" t="s">
        <v>9914</v>
      </c>
      <c r="D207" s="10" t="s">
        <v>5</v>
      </c>
      <c r="E207" s="12" t="s">
        <v>10789</v>
      </c>
      <c r="F207" s="12" t="s">
        <v>33</v>
      </c>
      <c r="G207" s="12" t="s">
        <v>11249</v>
      </c>
      <c r="H207" s="114">
        <v>1</v>
      </c>
      <c r="I207" s="114">
        <v>48</v>
      </c>
      <c r="J207" s="168">
        <v>1</v>
      </c>
      <c r="K207" s="168">
        <v>20</v>
      </c>
      <c r="L207" s="114">
        <v>4</v>
      </c>
      <c r="M207" s="114">
        <v>1</v>
      </c>
      <c r="N207" s="114">
        <v>1</v>
      </c>
      <c r="O207" s="168">
        <v>1</v>
      </c>
      <c r="P207" s="176">
        <v>5</v>
      </c>
      <c r="Q207" s="114">
        <v>82</v>
      </c>
      <c r="R207" s="114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</row>
    <row r="208" spans="1:30" s="21" customFormat="1" ht="25" x14ac:dyDescent="0.35">
      <c r="A208" s="38">
        <v>202</v>
      </c>
      <c r="B208" s="114" t="s">
        <v>1334</v>
      </c>
      <c r="C208" s="38" t="s">
        <v>9915</v>
      </c>
      <c r="D208" s="17" t="s">
        <v>5</v>
      </c>
      <c r="E208" s="38" t="s">
        <v>10790</v>
      </c>
      <c r="F208" s="38" t="s">
        <v>33</v>
      </c>
      <c r="G208" s="38" t="s">
        <v>11249</v>
      </c>
      <c r="H208" s="114">
        <v>1</v>
      </c>
      <c r="I208" s="114">
        <v>1</v>
      </c>
      <c r="J208" s="168">
        <v>1</v>
      </c>
      <c r="K208" s="168">
        <v>1</v>
      </c>
      <c r="L208" s="114">
        <v>1</v>
      </c>
      <c r="M208" s="114">
        <v>1</v>
      </c>
      <c r="N208" s="114">
        <v>95</v>
      </c>
      <c r="O208" s="168">
        <v>1</v>
      </c>
      <c r="P208" s="176">
        <v>1</v>
      </c>
      <c r="Q208" s="114">
        <v>103</v>
      </c>
      <c r="R208" s="114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</row>
    <row r="209" spans="1:30" s="21" customFormat="1" ht="25" x14ac:dyDescent="0.35">
      <c r="A209" s="38">
        <v>203</v>
      </c>
      <c r="B209" s="114" t="s">
        <v>1334</v>
      </c>
      <c r="C209" s="38" t="s">
        <v>9916</v>
      </c>
      <c r="D209" s="17" t="s">
        <v>5</v>
      </c>
      <c r="E209" s="38" t="s">
        <v>10791</v>
      </c>
      <c r="F209" s="38" t="s">
        <v>79</v>
      </c>
      <c r="G209" s="38" t="s">
        <v>11249</v>
      </c>
      <c r="H209" s="114">
        <v>1</v>
      </c>
      <c r="I209" s="114">
        <v>1</v>
      </c>
      <c r="J209" s="168">
        <v>1</v>
      </c>
      <c r="K209" s="168">
        <v>1</v>
      </c>
      <c r="L209" s="114">
        <v>25</v>
      </c>
      <c r="M209" s="114">
        <v>1</v>
      </c>
      <c r="N209" s="114">
        <v>4</v>
      </c>
      <c r="O209" s="168">
        <v>1</v>
      </c>
      <c r="P209" s="176">
        <v>5</v>
      </c>
      <c r="Q209" s="114">
        <v>40</v>
      </c>
      <c r="R209" s="114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</row>
    <row r="210" spans="1:30" s="21" customFormat="1" ht="14.5" x14ac:dyDescent="0.35">
      <c r="A210" s="38">
        <v>204</v>
      </c>
      <c r="B210" s="114" t="s">
        <v>679</v>
      </c>
      <c r="C210" s="38" t="s">
        <v>9917</v>
      </c>
      <c r="D210" s="17" t="s">
        <v>9656</v>
      </c>
      <c r="E210" s="38" t="s">
        <v>10792</v>
      </c>
      <c r="F210" s="38" t="s">
        <v>516</v>
      </c>
      <c r="G210" s="38" t="s">
        <v>11249</v>
      </c>
      <c r="H210" s="114">
        <v>1</v>
      </c>
      <c r="I210" s="114">
        <v>1</v>
      </c>
      <c r="J210" s="168">
        <v>1</v>
      </c>
      <c r="K210" s="168">
        <v>16</v>
      </c>
      <c r="L210" s="114">
        <v>1</v>
      </c>
      <c r="M210" s="114">
        <v>1</v>
      </c>
      <c r="N210" s="114">
        <v>12</v>
      </c>
      <c r="O210" s="168">
        <v>1</v>
      </c>
      <c r="P210" s="176">
        <v>1</v>
      </c>
      <c r="Q210" s="114">
        <v>35</v>
      </c>
      <c r="R210" s="114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</row>
    <row r="211" spans="1:30" s="21" customFormat="1" ht="14.5" x14ac:dyDescent="0.35">
      <c r="A211" s="38">
        <v>205</v>
      </c>
      <c r="B211" s="114" t="s">
        <v>679</v>
      </c>
      <c r="C211" s="38" t="s">
        <v>9917</v>
      </c>
      <c r="D211" s="17" t="s">
        <v>9656</v>
      </c>
      <c r="E211" s="38" t="s">
        <v>10793</v>
      </c>
      <c r="F211" s="38" t="s">
        <v>516</v>
      </c>
      <c r="G211" s="38" t="s">
        <v>11249</v>
      </c>
      <c r="H211" s="114">
        <v>26</v>
      </c>
      <c r="I211" s="114">
        <v>9</v>
      </c>
      <c r="J211" s="168">
        <v>8</v>
      </c>
      <c r="K211" s="168">
        <v>25</v>
      </c>
      <c r="L211" s="114">
        <v>1</v>
      </c>
      <c r="M211" s="114">
        <v>1</v>
      </c>
      <c r="N211" s="114">
        <v>25</v>
      </c>
      <c r="O211" s="168">
        <v>1</v>
      </c>
      <c r="P211" s="176">
        <v>4</v>
      </c>
      <c r="Q211" s="114">
        <v>100</v>
      </c>
      <c r="R211" s="114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</row>
    <row r="212" spans="1:30" s="21" customFormat="1" ht="14.5" x14ac:dyDescent="0.35">
      <c r="A212" s="38">
        <v>206</v>
      </c>
      <c r="B212" s="114" t="s">
        <v>679</v>
      </c>
      <c r="C212" s="38" t="s">
        <v>9917</v>
      </c>
      <c r="D212" s="17" t="s">
        <v>9656</v>
      </c>
      <c r="E212" s="38" t="s">
        <v>10794</v>
      </c>
      <c r="F212" s="38" t="s">
        <v>516</v>
      </c>
      <c r="G212" s="38" t="s">
        <v>11249</v>
      </c>
      <c r="H212" s="114">
        <v>10</v>
      </c>
      <c r="I212" s="114">
        <v>7</v>
      </c>
      <c r="J212" s="168">
        <v>2</v>
      </c>
      <c r="K212" s="168">
        <v>20</v>
      </c>
      <c r="L212" s="114">
        <v>1</v>
      </c>
      <c r="M212" s="114">
        <v>1</v>
      </c>
      <c r="N212" s="114">
        <v>6</v>
      </c>
      <c r="O212" s="168">
        <v>1</v>
      </c>
      <c r="P212" s="176">
        <v>4</v>
      </c>
      <c r="Q212" s="114">
        <v>52</v>
      </c>
      <c r="R212" s="114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</row>
    <row r="213" spans="1:30" s="21" customFormat="1" ht="14.5" x14ac:dyDescent="0.35">
      <c r="A213" s="38">
        <v>207</v>
      </c>
      <c r="B213" s="114" t="s">
        <v>1124</v>
      </c>
      <c r="C213" s="38" t="s">
        <v>9918</v>
      </c>
      <c r="D213" s="17" t="s">
        <v>190</v>
      </c>
      <c r="E213" s="38" t="s">
        <v>10795</v>
      </c>
      <c r="F213" s="38" t="s">
        <v>20</v>
      </c>
      <c r="G213" s="38" t="s">
        <v>11244</v>
      </c>
      <c r="H213" s="114">
        <v>1</v>
      </c>
      <c r="I213" s="114">
        <v>1</v>
      </c>
      <c r="J213" s="168">
        <v>1</v>
      </c>
      <c r="K213" s="168">
        <v>10</v>
      </c>
      <c r="L213" s="114">
        <v>5</v>
      </c>
      <c r="M213" s="114">
        <v>1</v>
      </c>
      <c r="N213" s="114">
        <v>1</v>
      </c>
      <c r="O213" s="168">
        <v>1</v>
      </c>
      <c r="P213" s="176">
        <v>2</v>
      </c>
      <c r="Q213" s="114">
        <v>23</v>
      </c>
      <c r="R213" s="114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</row>
    <row r="214" spans="1:30" s="21" customFormat="1" ht="14.5" x14ac:dyDescent="0.35">
      <c r="A214" s="38">
        <v>208</v>
      </c>
      <c r="B214" s="114" t="s">
        <v>1124</v>
      </c>
      <c r="C214" s="10" t="s">
        <v>9919</v>
      </c>
      <c r="D214" s="17" t="s">
        <v>10636</v>
      </c>
      <c r="E214" s="10" t="s">
        <v>10796</v>
      </c>
      <c r="F214" s="38" t="s">
        <v>29</v>
      </c>
      <c r="G214" s="38" t="s">
        <v>11250</v>
      </c>
      <c r="H214" s="114">
        <v>1</v>
      </c>
      <c r="I214" s="114">
        <v>1</v>
      </c>
      <c r="J214" s="168">
        <v>1</v>
      </c>
      <c r="K214" s="168">
        <v>1</v>
      </c>
      <c r="L214" s="114">
        <v>10</v>
      </c>
      <c r="M214" s="114">
        <v>1</v>
      </c>
      <c r="N214" s="114">
        <v>1</v>
      </c>
      <c r="O214" s="168">
        <v>1</v>
      </c>
      <c r="P214" s="176">
        <v>1</v>
      </c>
      <c r="Q214" s="114">
        <v>18</v>
      </c>
      <c r="R214" s="114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</row>
    <row r="215" spans="1:30" s="21" customFormat="1" ht="14.5" x14ac:dyDescent="0.35">
      <c r="A215" s="38">
        <v>209</v>
      </c>
      <c r="B215" s="114" t="s">
        <v>1865</v>
      </c>
      <c r="C215" s="38" t="s">
        <v>9920</v>
      </c>
      <c r="D215" s="17" t="s">
        <v>9639</v>
      </c>
      <c r="E215" s="38"/>
      <c r="F215" s="38" t="s">
        <v>386</v>
      </c>
      <c r="G215" s="38" t="s">
        <v>11276</v>
      </c>
      <c r="H215" s="114">
        <v>1</v>
      </c>
      <c r="I215" s="114">
        <v>1</v>
      </c>
      <c r="J215" s="168">
        <v>1</v>
      </c>
      <c r="K215" s="168">
        <v>1</v>
      </c>
      <c r="L215" s="114">
        <v>1</v>
      </c>
      <c r="M215" s="114">
        <v>1</v>
      </c>
      <c r="N215" s="114">
        <v>16</v>
      </c>
      <c r="O215" s="168">
        <v>1</v>
      </c>
      <c r="P215" s="176">
        <v>1</v>
      </c>
      <c r="Q215" s="114">
        <v>24</v>
      </c>
      <c r="R215" s="114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</row>
    <row r="216" spans="1:30" s="150" customFormat="1" ht="14.5" x14ac:dyDescent="0.35">
      <c r="A216" s="38">
        <v>210</v>
      </c>
      <c r="B216" s="114" t="s">
        <v>607</v>
      </c>
      <c r="C216" s="38" t="s">
        <v>606</v>
      </c>
      <c r="D216" s="17" t="s">
        <v>9639</v>
      </c>
      <c r="E216" s="38" t="s">
        <v>10797</v>
      </c>
      <c r="F216" s="38" t="s">
        <v>609</v>
      </c>
      <c r="G216" s="38" t="s">
        <v>11277</v>
      </c>
      <c r="H216" s="114">
        <v>1</v>
      </c>
      <c r="I216" s="114">
        <v>1</v>
      </c>
      <c r="J216" s="168">
        <v>1</v>
      </c>
      <c r="K216" s="168">
        <v>1</v>
      </c>
      <c r="L216" s="114">
        <v>1</v>
      </c>
      <c r="M216" s="114">
        <v>1</v>
      </c>
      <c r="N216" s="114">
        <v>1</v>
      </c>
      <c r="O216" s="168">
        <v>1</v>
      </c>
      <c r="P216" s="176">
        <v>1</v>
      </c>
      <c r="Q216" s="114">
        <v>9</v>
      </c>
      <c r="R216" s="114"/>
      <c r="S216" s="153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s="150" customFormat="1" ht="14.5" x14ac:dyDescent="0.35">
      <c r="A217" s="38">
        <v>211</v>
      </c>
      <c r="B217" s="114" t="s">
        <v>404</v>
      </c>
      <c r="C217" s="38" t="s">
        <v>9921</v>
      </c>
      <c r="D217" s="17" t="s">
        <v>9619</v>
      </c>
      <c r="E217" s="38" t="s">
        <v>10798</v>
      </c>
      <c r="F217" s="38" t="s">
        <v>406</v>
      </c>
      <c r="G217" s="38" t="s">
        <v>11244</v>
      </c>
      <c r="H217" s="114">
        <v>44</v>
      </c>
      <c r="I217" s="114">
        <v>41</v>
      </c>
      <c r="J217" s="168">
        <v>5</v>
      </c>
      <c r="K217" s="168">
        <v>6</v>
      </c>
      <c r="L217" s="114">
        <v>4</v>
      </c>
      <c r="M217" s="114">
        <v>1</v>
      </c>
      <c r="N217" s="114">
        <v>15</v>
      </c>
      <c r="O217" s="168">
        <v>42</v>
      </c>
      <c r="P217" s="176">
        <v>20</v>
      </c>
      <c r="Q217" s="114">
        <v>178</v>
      </c>
      <c r="R217" s="114"/>
      <c r="S217" s="153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s="21" customFormat="1" ht="14.5" x14ac:dyDescent="0.35">
      <c r="A218" s="38">
        <v>212</v>
      </c>
      <c r="B218" s="114" t="s">
        <v>404</v>
      </c>
      <c r="C218" s="38" t="s">
        <v>9922</v>
      </c>
      <c r="D218" s="17" t="s">
        <v>9619</v>
      </c>
      <c r="E218" s="69" t="s">
        <v>9629</v>
      </c>
      <c r="F218" s="38" t="s">
        <v>1140</v>
      </c>
      <c r="G218" s="38" t="s">
        <v>11267</v>
      </c>
      <c r="H218" s="114">
        <v>18</v>
      </c>
      <c r="I218" s="114">
        <v>1</v>
      </c>
      <c r="J218" s="168">
        <v>1</v>
      </c>
      <c r="K218" s="168">
        <v>1</v>
      </c>
      <c r="L218" s="114">
        <v>2</v>
      </c>
      <c r="M218" s="114">
        <v>1</v>
      </c>
      <c r="N218" s="114">
        <v>16</v>
      </c>
      <c r="O218" s="168">
        <v>1</v>
      </c>
      <c r="P218" s="176">
        <v>5</v>
      </c>
      <c r="Q218" s="114">
        <v>46</v>
      </c>
      <c r="R218" s="114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</row>
    <row r="219" spans="1:30" s="150" customFormat="1" ht="14.5" x14ac:dyDescent="0.35">
      <c r="A219" s="38">
        <v>213</v>
      </c>
      <c r="B219" s="114" t="s">
        <v>1335</v>
      </c>
      <c r="C219" s="38" t="s">
        <v>9923</v>
      </c>
      <c r="D219" s="17" t="s">
        <v>5</v>
      </c>
      <c r="E219" s="38" t="s">
        <v>27</v>
      </c>
      <c r="F219" s="38" t="s">
        <v>59</v>
      </c>
      <c r="G219" s="38" t="s">
        <v>11248</v>
      </c>
      <c r="H219" s="114">
        <v>342</v>
      </c>
      <c r="I219" s="114">
        <v>110</v>
      </c>
      <c r="J219" s="168">
        <v>5</v>
      </c>
      <c r="K219" s="168">
        <v>210</v>
      </c>
      <c r="L219" s="114">
        <v>200</v>
      </c>
      <c r="M219" s="114">
        <v>4</v>
      </c>
      <c r="N219" s="114">
        <v>250</v>
      </c>
      <c r="O219" s="168">
        <v>80</v>
      </c>
      <c r="P219" s="176">
        <v>45</v>
      </c>
      <c r="Q219" s="114">
        <v>1246</v>
      </c>
      <c r="R219" s="114"/>
      <c r="S219" s="153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s="21" customFormat="1" ht="14.5" x14ac:dyDescent="0.35">
      <c r="A220" s="38">
        <v>214</v>
      </c>
      <c r="B220" s="114" t="s">
        <v>1391</v>
      </c>
      <c r="C220" s="38" t="s">
        <v>9924</v>
      </c>
      <c r="D220" s="17" t="s">
        <v>9639</v>
      </c>
      <c r="E220" s="38" t="s">
        <v>1714</v>
      </c>
      <c r="F220" s="38" t="s">
        <v>95</v>
      </c>
      <c r="G220" s="38" t="s">
        <v>11245</v>
      </c>
      <c r="H220" s="114">
        <v>1</v>
      </c>
      <c r="I220" s="114">
        <v>2</v>
      </c>
      <c r="J220" s="168">
        <v>1</v>
      </c>
      <c r="K220" s="168">
        <v>1</v>
      </c>
      <c r="L220" s="114">
        <v>1</v>
      </c>
      <c r="M220" s="114">
        <v>1</v>
      </c>
      <c r="N220" s="114">
        <v>1</v>
      </c>
      <c r="O220" s="168">
        <v>1</v>
      </c>
      <c r="P220" s="176">
        <v>1</v>
      </c>
      <c r="Q220" s="114">
        <v>10</v>
      </c>
      <c r="R220" s="114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</row>
    <row r="221" spans="1:30" s="21" customFormat="1" ht="14.5" x14ac:dyDescent="0.35">
      <c r="A221" s="38">
        <v>215</v>
      </c>
      <c r="B221" s="114" t="s">
        <v>1837</v>
      </c>
      <c r="C221" s="38" t="s">
        <v>685</v>
      </c>
      <c r="D221" s="17" t="s">
        <v>190</v>
      </c>
      <c r="E221" s="38" t="s">
        <v>495</v>
      </c>
      <c r="F221" s="38" t="s">
        <v>495</v>
      </c>
      <c r="G221" s="38" t="s">
        <v>11277</v>
      </c>
      <c r="H221" s="114">
        <v>3</v>
      </c>
      <c r="I221" s="114">
        <v>1</v>
      </c>
      <c r="J221" s="168">
        <v>1</v>
      </c>
      <c r="K221" s="168">
        <v>1</v>
      </c>
      <c r="L221" s="114">
        <v>1</v>
      </c>
      <c r="M221" s="114">
        <v>13</v>
      </c>
      <c r="N221" s="114">
        <v>1</v>
      </c>
      <c r="O221" s="168">
        <v>1</v>
      </c>
      <c r="P221" s="176">
        <v>1</v>
      </c>
      <c r="Q221" s="114">
        <v>23</v>
      </c>
      <c r="R221" s="114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</row>
    <row r="222" spans="1:30" s="21" customFormat="1" ht="14.5" x14ac:dyDescent="0.35">
      <c r="A222" s="38">
        <v>216</v>
      </c>
      <c r="B222" s="114" t="s">
        <v>354</v>
      </c>
      <c r="C222" s="38" t="s">
        <v>9925</v>
      </c>
      <c r="D222" s="17" t="s">
        <v>5</v>
      </c>
      <c r="E222" s="38" t="s">
        <v>10799</v>
      </c>
      <c r="F222" s="38" t="s">
        <v>33</v>
      </c>
      <c r="G222" s="38" t="s">
        <v>11249</v>
      </c>
      <c r="H222" s="114">
        <v>1</v>
      </c>
      <c r="I222" s="114">
        <v>62</v>
      </c>
      <c r="J222" s="168">
        <v>1</v>
      </c>
      <c r="K222" s="168">
        <v>1</v>
      </c>
      <c r="L222" s="114">
        <v>1</v>
      </c>
      <c r="M222" s="114">
        <v>1</v>
      </c>
      <c r="N222" s="114">
        <v>2</v>
      </c>
      <c r="O222" s="168">
        <v>1</v>
      </c>
      <c r="P222" s="176">
        <v>1</v>
      </c>
      <c r="Q222" s="114">
        <v>71</v>
      </c>
      <c r="R222" s="114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</row>
    <row r="223" spans="1:30" s="21" customFormat="1" ht="25" x14ac:dyDescent="0.35">
      <c r="A223" s="38">
        <v>217</v>
      </c>
      <c r="B223" s="114" t="s">
        <v>472</v>
      </c>
      <c r="C223" s="38" t="s">
        <v>9926</v>
      </c>
      <c r="D223" s="17" t="s">
        <v>65</v>
      </c>
      <c r="E223" s="38" t="s">
        <v>10800</v>
      </c>
      <c r="F223" s="38" t="s">
        <v>1547</v>
      </c>
      <c r="G223" s="38" t="s">
        <v>11278</v>
      </c>
      <c r="H223" s="114">
        <v>1</v>
      </c>
      <c r="I223" s="114">
        <v>3</v>
      </c>
      <c r="J223" s="168">
        <v>1</v>
      </c>
      <c r="K223" s="168">
        <v>1</v>
      </c>
      <c r="L223" s="114">
        <v>1</v>
      </c>
      <c r="M223" s="114">
        <v>1</v>
      </c>
      <c r="N223" s="114">
        <v>1</v>
      </c>
      <c r="O223" s="168">
        <v>1</v>
      </c>
      <c r="P223" s="176">
        <v>1</v>
      </c>
      <c r="Q223" s="114">
        <v>11</v>
      </c>
      <c r="R223" s="114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</row>
    <row r="224" spans="1:30" s="21" customFormat="1" ht="14.5" x14ac:dyDescent="0.35">
      <c r="A224" s="38">
        <v>218</v>
      </c>
      <c r="B224" s="114" t="s">
        <v>1336</v>
      </c>
      <c r="C224" s="38" t="s">
        <v>9927</v>
      </c>
      <c r="D224" s="17" t="s">
        <v>9639</v>
      </c>
      <c r="E224" s="38" t="s">
        <v>10769</v>
      </c>
      <c r="F224" s="38" t="s">
        <v>169</v>
      </c>
      <c r="G224" s="38" t="s">
        <v>11263</v>
      </c>
      <c r="H224" s="114">
        <v>9</v>
      </c>
      <c r="I224" s="114">
        <v>25</v>
      </c>
      <c r="J224" s="168">
        <v>1</v>
      </c>
      <c r="K224" s="168">
        <v>1</v>
      </c>
      <c r="L224" s="114">
        <v>8</v>
      </c>
      <c r="M224" s="114">
        <v>1</v>
      </c>
      <c r="N224" s="114">
        <v>5</v>
      </c>
      <c r="O224" s="168">
        <v>10</v>
      </c>
      <c r="P224" s="176">
        <v>1</v>
      </c>
      <c r="Q224" s="114">
        <v>61</v>
      </c>
      <c r="R224" s="114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</row>
    <row r="225" spans="1:30" s="150" customFormat="1" ht="14.5" x14ac:dyDescent="0.35">
      <c r="A225" s="38">
        <v>219</v>
      </c>
      <c r="B225" s="114" t="s">
        <v>1336</v>
      </c>
      <c r="C225" s="38" t="s">
        <v>9927</v>
      </c>
      <c r="D225" s="17" t="s">
        <v>9639</v>
      </c>
      <c r="E225" s="38" t="s">
        <v>3778</v>
      </c>
      <c r="F225" s="38" t="s">
        <v>169</v>
      </c>
      <c r="G225" s="38" t="s">
        <v>11263</v>
      </c>
      <c r="H225" s="114">
        <v>18</v>
      </c>
      <c r="I225" s="114">
        <v>1</v>
      </c>
      <c r="J225" s="168">
        <v>1</v>
      </c>
      <c r="K225" s="168">
        <v>1</v>
      </c>
      <c r="L225" s="114">
        <v>18</v>
      </c>
      <c r="M225" s="114">
        <v>1</v>
      </c>
      <c r="N225" s="114">
        <v>1</v>
      </c>
      <c r="O225" s="168">
        <v>1</v>
      </c>
      <c r="P225" s="176">
        <v>2</v>
      </c>
      <c r="Q225" s="114">
        <v>44</v>
      </c>
      <c r="R225" s="114"/>
      <c r="S225" s="153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s="150" customFormat="1" ht="25" x14ac:dyDescent="0.35">
      <c r="A226" s="38">
        <v>220</v>
      </c>
      <c r="B226" s="114" t="s">
        <v>9707</v>
      </c>
      <c r="C226" s="38" t="s">
        <v>9928</v>
      </c>
      <c r="D226" s="17" t="s">
        <v>10637</v>
      </c>
      <c r="E226" s="38"/>
      <c r="F226" s="38" t="s">
        <v>833</v>
      </c>
      <c r="G226" s="38" t="s">
        <v>11248</v>
      </c>
      <c r="H226" s="114">
        <v>2</v>
      </c>
      <c r="I226" s="114">
        <v>1</v>
      </c>
      <c r="J226" s="168">
        <v>1</v>
      </c>
      <c r="K226" s="168">
        <v>1</v>
      </c>
      <c r="L226" s="114">
        <v>1</v>
      </c>
      <c r="M226" s="114">
        <v>1</v>
      </c>
      <c r="N226" s="114">
        <v>1</v>
      </c>
      <c r="O226" s="168">
        <v>1</v>
      </c>
      <c r="P226" s="176">
        <v>1</v>
      </c>
      <c r="Q226" s="114">
        <v>10</v>
      </c>
      <c r="R226" s="114"/>
      <c r="S226" s="153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s="21" customFormat="1" ht="25" x14ac:dyDescent="0.35">
      <c r="A227" s="38">
        <v>221</v>
      </c>
      <c r="B227" s="114" t="s">
        <v>9708</v>
      </c>
      <c r="C227" s="38" t="s">
        <v>9929</v>
      </c>
      <c r="D227" s="17" t="s">
        <v>9639</v>
      </c>
      <c r="E227" s="38" t="s">
        <v>3809</v>
      </c>
      <c r="F227" s="38" t="s">
        <v>105</v>
      </c>
      <c r="G227" s="38" t="s">
        <v>11250</v>
      </c>
      <c r="H227" s="114">
        <v>16</v>
      </c>
      <c r="I227" s="114">
        <v>1</v>
      </c>
      <c r="J227" s="114">
        <v>1</v>
      </c>
      <c r="K227" s="114">
        <v>1</v>
      </c>
      <c r="L227" s="114">
        <v>1</v>
      </c>
      <c r="M227" s="114">
        <v>1</v>
      </c>
      <c r="N227" s="114">
        <v>1</v>
      </c>
      <c r="O227" s="114">
        <v>1</v>
      </c>
      <c r="P227" s="114">
        <v>1</v>
      </c>
      <c r="Q227" s="114">
        <v>24</v>
      </c>
      <c r="R227" s="114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</row>
    <row r="228" spans="1:30" s="21" customFormat="1" ht="14.5" x14ac:dyDescent="0.35">
      <c r="A228" s="38">
        <v>222</v>
      </c>
      <c r="B228" s="114" t="s">
        <v>357</v>
      </c>
      <c r="C228" s="38" t="s">
        <v>357</v>
      </c>
      <c r="D228" s="17" t="s">
        <v>9639</v>
      </c>
      <c r="E228" s="38" t="s">
        <v>3805</v>
      </c>
      <c r="F228" s="38" t="s">
        <v>95</v>
      </c>
      <c r="G228" s="38" t="s">
        <v>11245</v>
      </c>
      <c r="H228" s="114">
        <v>56</v>
      </c>
      <c r="I228" s="114">
        <v>40</v>
      </c>
      <c r="J228" s="168">
        <v>13</v>
      </c>
      <c r="K228" s="168">
        <v>30</v>
      </c>
      <c r="L228" s="114">
        <v>90</v>
      </c>
      <c r="M228" s="114">
        <v>17</v>
      </c>
      <c r="N228" s="114">
        <v>50</v>
      </c>
      <c r="O228" s="168">
        <v>33</v>
      </c>
      <c r="P228" s="176">
        <v>50</v>
      </c>
      <c r="Q228" s="114">
        <v>379</v>
      </c>
      <c r="R228" s="114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</row>
    <row r="229" spans="1:30" s="150" customFormat="1" ht="14.5" x14ac:dyDescent="0.35">
      <c r="A229" s="38">
        <v>223</v>
      </c>
      <c r="B229" s="114" t="s">
        <v>357</v>
      </c>
      <c r="C229" s="38" t="s">
        <v>9930</v>
      </c>
      <c r="D229" s="17" t="s">
        <v>9639</v>
      </c>
      <c r="E229" s="38" t="s">
        <v>10801</v>
      </c>
      <c r="F229" s="38" t="s">
        <v>95</v>
      </c>
      <c r="G229" s="38" t="s">
        <v>11245</v>
      </c>
      <c r="H229" s="114">
        <v>65</v>
      </c>
      <c r="I229" s="114">
        <v>45</v>
      </c>
      <c r="J229" s="168">
        <v>1</v>
      </c>
      <c r="K229" s="168">
        <v>20</v>
      </c>
      <c r="L229" s="114">
        <v>80</v>
      </c>
      <c r="M229" s="114">
        <v>20</v>
      </c>
      <c r="N229" s="114">
        <v>45</v>
      </c>
      <c r="O229" s="168">
        <v>21</v>
      </c>
      <c r="P229" s="176">
        <v>40</v>
      </c>
      <c r="Q229" s="114">
        <v>337</v>
      </c>
      <c r="R229" s="114"/>
      <c r="S229" s="153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s="21" customFormat="1" ht="14.5" x14ac:dyDescent="0.35">
      <c r="A230" s="38">
        <v>224</v>
      </c>
      <c r="B230" s="114" t="s">
        <v>1339</v>
      </c>
      <c r="C230" s="38" t="s">
        <v>1333</v>
      </c>
      <c r="D230" s="17" t="s">
        <v>5</v>
      </c>
      <c r="E230" s="38" t="s">
        <v>10802</v>
      </c>
      <c r="F230" s="38" t="s">
        <v>1337</v>
      </c>
      <c r="G230" s="38" t="s">
        <v>11269</v>
      </c>
      <c r="H230" s="114">
        <v>1</v>
      </c>
      <c r="I230" s="114">
        <v>3</v>
      </c>
      <c r="J230" s="168">
        <v>1</v>
      </c>
      <c r="K230" s="168">
        <v>1</v>
      </c>
      <c r="L230" s="114">
        <v>1</v>
      </c>
      <c r="M230" s="114">
        <v>1</v>
      </c>
      <c r="N230" s="114">
        <v>1</v>
      </c>
      <c r="O230" s="168">
        <v>1</v>
      </c>
      <c r="P230" s="176">
        <v>1</v>
      </c>
      <c r="Q230" s="114">
        <v>11</v>
      </c>
      <c r="R230" s="114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</row>
    <row r="231" spans="1:30" s="150" customFormat="1" ht="14.5" x14ac:dyDescent="0.35">
      <c r="A231" s="38">
        <v>225</v>
      </c>
      <c r="B231" s="114" t="s">
        <v>687</v>
      </c>
      <c r="C231" s="38" t="s">
        <v>686</v>
      </c>
      <c r="D231" s="17" t="s">
        <v>10638</v>
      </c>
      <c r="E231" s="38" t="s">
        <v>3809</v>
      </c>
      <c r="F231" s="38" t="s">
        <v>158</v>
      </c>
      <c r="G231" s="38" t="s">
        <v>11251</v>
      </c>
      <c r="H231" s="114">
        <v>6</v>
      </c>
      <c r="I231" s="114">
        <v>4</v>
      </c>
      <c r="J231" s="168">
        <v>1</v>
      </c>
      <c r="K231" s="168">
        <v>1</v>
      </c>
      <c r="L231" s="114">
        <v>16</v>
      </c>
      <c r="M231" s="114">
        <v>1</v>
      </c>
      <c r="N231" s="114">
        <v>1</v>
      </c>
      <c r="O231" s="168">
        <v>1</v>
      </c>
      <c r="P231" s="176">
        <v>2</v>
      </c>
      <c r="Q231" s="114">
        <v>33</v>
      </c>
      <c r="R231" s="114"/>
      <c r="S231" s="153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s="21" customFormat="1" ht="14.5" x14ac:dyDescent="0.35">
      <c r="A232" s="38">
        <v>226</v>
      </c>
      <c r="B232" s="114" t="s">
        <v>687</v>
      </c>
      <c r="C232" s="38" t="s">
        <v>686</v>
      </c>
      <c r="D232" s="17" t="s">
        <v>10638</v>
      </c>
      <c r="E232" s="38" t="s">
        <v>10743</v>
      </c>
      <c r="F232" s="38" t="s">
        <v>158</v>
      </c>
      <c r="G232" s="38" t="s">
        <v>11251</v>
      </c>
      <c r="H232" s="114">
        <v>1</v>
      </c>
      <c r="I232" s="114">
        <v>1</v>
      </c>
      <c r="J232" s="168">
        <v>15</v>
      </c>
      <c r="K232" s="168">
        <v>1</v>
      </c>
      <c r="L232" s="114">
        <v>5</v>
      </c>
      <c r="M232" s="114">
        <v>1</v>
      </c>
      <c r="N232" s="114">
        <v>1</v>
      </c>
      <c r="O232" s="168">
        <v>1</v>
      </c>
      <c r="P232" s="176">
        <v>1</v>
      </c>
      <c r="Q232" s="114">
        <v>27</v>
      </c>
      <c r="R232" s="114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</row>
    <row r="233" spans="1:30" s="21" customFormat="1" ht="14.5" x14ac:dyDescent="0.35">
      <c r="A233" s="38">
        <v>227</v>
      </c>
      <c r="B233" s="114" t="s">
        <v>687</v>
      </c>
      <c r="C233" s="38" t="s">
        <v>9931</v>
      </c>
      <c r="D233" s="17" t="s">
        <v>10638</v>
      </c>
      <c r="E233" s="38" t="s">
        <v>3813</v>
      </c>
      <c r="F233" s="38" t="s">
        <v>95</v>
      </c>
      <c r="G233" s="38" t="s">
        <v>11245</v>
      </c>
      <c r="H233" s="114">
        <v>15</v>
      </c>
      <c r="I233" s="114">
        <v>1</v>
      </c>
      <c r="J233" s="168">
        <v>30</v>
      </c>
      <c r="K233" s="168">
        <v>16</v>
      </c>
      <c r="L233" s="114">
        <v>32</v>
      </c>
      <c r="M233" s="114">
        <v>1</v>
      </c>
      <c r="N233" s="114">
        <v>4</v>
      </c>
      <c r="O233" s="168">
        <v>3</v>
      </c>
      <c r="P233" s="176">
        <v>1</v>
      </c>
      <c r="Q233" s="114">
        <v>103</v>
      </c>
      <c r="R233" s="114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</row>
    <row r="234" spans="1:30" s="21" customFormat="1" ht="14.5" x14ac:dyDescent="0.35">
      <c r="A234" s="38">
        <v>228</v>
      </c>
      <c r="B234" s="114" t="s">
        <v>687</v>
      </c>
      <c r="C234" s="38" t="s">
        <v>9931</v>
      </c>
      <c r="D234" s="17" t="s">
        <v>10638</v>
      </c>
      <c r="E234" s="38" t="s">
        <v>10707</v>
      </c>
      <c r="F234" s="38" t="s">
        <v>158</v>
      </c>
      <c r="G234" s="38" t="s">
        <v>11251</v>
      </c>
      <c r="H234" s="114">
        <v>9</v>
      </c>
      <c r="I234" s="114">
        <v>71</v>
      </c>
      <c r="J234" s="168">
        <v>2</v>
      </c>
      <c r="K234" s="168">
        <v>1</v>
      </c>
      <c r="L234" s="114">
        <v>60</v>
      </c>
      <c r="M234" s="114">
        <v>1</v>
      </c>
      <c r="N234" s="114">
        <v>3</v>
      </c>
      <c r="O234" s="168">
        <v>1</v>
      </c>
      <c r="P234" s="176">
        <v>1</v>
      </c>
      <c r="Q234" s="114">
        <v>149</v>
      </c>
      <c r="R234" s="114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</row>
    <row r="235" spans="1:30" s="21" customFormat="1" ht="14.5" x14ac:dyDescent="0.35">
      <c r="A235" s="38">
        <v>229</v>
      </c>
      <c r="B235" s="114" t="s">
        <v>1544</v>
      </c>
      <c r="C235" s="38" t="s">
        <v>1533</v>
      </c>
      <c r="D235" s="17" t="s">
        <v>5</v>
      </c>
      <c r="E235" s="38" t="s">
        <v>10803</v>
      </c>
      <c r="F235" s="38" t="s">
        <v>79</v>
      </c>
      <c r="G235" s="38" t="s">
        <v>11249</v>
      </c>
      <c r="H235" s="114">
        <v>1</v>
      </c>
      <c r="I235" s="114">
        <v>1</v>
      </c>
      <c r="J235" s="168">
        <v>1</v>
      </c>
      <c r="K235" s="168">
        <v>1</v>
      </c>
      <c r="L235" s="114">
        <v>12</v>
      </c>
      <c r="M235" s="114">
        <v>1</v>
      </c>
      <c r="N235" s="114">
        <v>4</v>
      </c>
      <c r="O235" s="168">
        <v>1</v>
      </c>
      <c r="P235" s="176">
        <v>1</v>
      </c>
      <c r="Q235" s="114">
        <v>23</v>
      </c>
      <c r="R235" s="114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</row>
    <row r="236" spans="1:30" s="150" customFormat="1" ht="14.5" x14ac:dyDescent="0.35">
      <c r="A236" s="38">
        <v>230</v>
      </c>
      <c r="B236" s="114" t="s">
        <v>1869</v>
      </c>
      <c r="C236" s="38" t="s">
        <v>9932</v>
      </c>
      <c r="D236" s="17" t="s">
        <v>9639</v>
      </c>
      <c r="E236" s="38" t="s">
        <v>10804</v>
      </c>
      <c r="F236" s="38" t="s">
        <v>392</v>
      </c>
      <c r="G236" s="38" t="s">
        <v>11244</v>
      </c>
      <c r="H236" s="114">
        <v>1</v>
      </c>
      <c r="I236" s="114">
        <v>1</v>
      </c>
      <c r="J236" s="168">
        <v>1</v>
      </c>
      <c r="K236" s="168">
        <v>1</v>
      </c>
      <c r="L236" s="114">
        <v>1</v>
      </c>
      <c r="M236" s="114">
        <v>1</v>
      </c>
      <c r="N236" s="114">
        <v>1</v>
      </c>
      <c r="O236" s="168">
        <v>1</v>
      </c>
      <c r="P236" s="176">
        <v>1</v>
      </c>
      <c r="Q236" s="114">
        <v>9</v>
      </c>
      <c r="R236" s="114"/>
      <c r="S236" s="153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s="150" customFormat="1" ht="14.5" x14ac:dyDescent="0.35">
      <c r="A237" s="38">
        <v>231</v>
      </c>
      <c r="B237" s="114" t="s">
        <v>1340</v>
      </c>
      <c r="C237" s="38" t="s">
        <v>9933</v>
      </c>
      <c r="D237" s="17" t="s">
        <v>9619</v>
      </c>
      <c r="E237" s="38" t="s">
        <v>10805</v>
      </c>
      <c r="F237" s="38" t="s">
        <v>157</v>
      </c>
      <c r="G237" s="38" t="s">
        <v>11250</v>
      </c>
      <c r="H237" s="114">
        <v>42</v>
      </c>
      <c r="I237" s="114">
        <v>17</v>
      </c>
      <c r="J237" s="168">
        <v>1</v>
      </c>
      <c r="K237" s="168">
        <v>1</v>
      </c>
      <c r="L237" s="114">
        <v>6</v>
      </c>
      <c r="M237" s="114">
        <v>9</v>
      </c>
      <c r="N237" s="114">
        <v>1</v>
      </c>
      <c r="O237" s="168">
        <v>1</v>
      </c>
      <c r="P237" s="176">
        <v>1</v>
      </c>
      <c r="Q237" s="114">
        <v>79</v>
      </c>
      <c r="R237" s="114"/>
      <c r="S237" s="153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s="21" customFormat="1" ht="14.5" x14ac:dyDescent="0.35">
      <c r="A238" s="38">
        <v>232</v>
      </c>
      <c r="B238" s="114" t="s">
        <v>359</v>
      </c>
      <c r="C238" s="51" t="s">
        <v>9934</v>
      </c>
      <c r="D238" s="10" t="s">
        <v>9639</v>
      </c>
      <c r="E238" s="12" t="s">
        <v>3805</v>
      </c>
      <c r="F238" s="12" t="s">
        <v>95</v>
      </c>
      <c r="G238" s="12" t="s">
        <v>11245</v>
      </c>
      <c r="H238" s="114">
        <v>12</v>
      </c>
      <c r="I238" s="114">
        <v>1</v>
      </c>
      <c r="J238" s="168">
        <v>4</v>
      </c>
      <c r="K238" s="168">
        <v>1</v>
      </c>
      <c r="L238" s="114">
        <v>5</v>
      </c>
      <c r="M238" s="114">
        <v>1</v>
      </c>
      <c r="N238" s="114">
        <v>7</v>
      </c>
      <c r="O238" s="168">
        <v>5</v>
      </c>
      <c r="P238" s="176">
        <v>8</v>
      </c>
      <c r="Q238" s="114">
        <v>44</v>
      </c>
      <c r="R238" s="114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</row>
    <row r="239" spans="1:30" s="150" customFormat="1" ht="14.5" x14ac:dyDescent="0.35">
      <c r="A239" s="38">
        <v>233</v>
      </c>
      <c r="B239" s="114" t="s">
        <v>359</v>
      </c>
      <c r="C239" s="38" t="s">
        <v>9934</v>
      </c>
      <c r="D239" s="17" t="s">
        <v>9639</v>
      </c>
      <c r="E239" s="38" t="s">
        <v>10801</v>
      </c>
      <c r="F239" s="38" t="s">
        <v>95</v>
      </c>
      <c r="G239" s="38" t="s">
        <v>11245</v>
      </c>
      <c r="H239" s="114">
        <v>40</v>
      </c>
      <c r="I239" s="114">
        <v>47</v>
      </c>
      <c r="J239" s="168">
        <v>44</v>
      </c>
      <c r="K239" s="168">
        <v>75</v>
      </c>
      <c r="L239" s="114">
        <v>38</v>
      </c>
      <c r="M239" s="114">
        <v>15</v>
      </c>
      <c r="N239" s="114">
        <v>7</v>
      </c>
      <c r="O239" s="168">
        <v>37</v>
      </c>
      <c r="P239" s="176">
        <v>40</v>
      </c>
      <c r="Q239" s="114">
        <v>343</v>
      </c>
      <c r="R239" s="114"/>
      <c r="S239" s="153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s="150" customFormat="1" ht="14.5" x14ac:dyDescent="0.35">
      <c r="A240" s="38">
        <v>234</v>
      </c>
      <c r="B240" s="114" t="s">
        <v>359</v>
      </c>
      <c r="C240" s="38" t="s">
        <v>9934</v>
      </c>
      <c r="D240" s="17" t="s">
        <v>9639</v>
      </c>
      <c r="E240" s="38" t="s">
        <v>10806</v>
      </c>
      <c r="F240" s="38" t="s">
        <v>95</v>
      </c>
      <c r="G240" s="38" t="s">
        <v>11245</v>
      </c>
      <c r="H240" s="114">
        <v>54</v>
      </c>
      <c r="I240" s="114">
        <v>34</v>
      </c>
      <c r="J240" s="168">
        <v>102</v>
      </c>
      <c r="K240" s="168">
        <v>190</v>
      </c>
      <c r="L240" s="114">
        <v>46</v>
      </c>
      <c r="M240" s="114">
        <v>130</v>
      </c>
      <c r="N240" s="114">
        <v>80</v>
      </c>
      <c r="O240" s="168">
        <v>33</v>
      </c>
      <c r="P240" s="176">
        <v>75</v>
      </c>
      <c r="Q240" s="114">
        <v>744</v>
      </c>
      <c r="R240" s="114"/>
      <c r="S240" s="153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s="150" customFormat="1" ht="14.5" x14ac:dyDescent="0.35">
      <c r="A241" s="38">
        <v>235</v>
      </c>
      <c r="B241" s="114" t="s">
        <v>359</v>
      </c>
      <c r="C241" s="38" t="s">
        <v>1481</v>
      </c>
      <c r="D241" s="17" t="s">
        <v>9639</v>
      </c>
      <c r="E241" s="38" t="s">
        <v>1534</v>
      </c>
      <c r="F241" s="38" t="s">
        <v>95</v>
      </c>
      <c r="G241" s="38" t="s">
        <v>11245</v>
      </c>
      <c r="H241" s="114">
        <v>23</v>
      </c>
      <c r="I241" s="114">
        <v>1</v>
      </c>
      <c r="J241" s="168">
        <v>2</v>
      </c>
      <c r="K241" s="168">
        <v>1</v>
      </c>
      <c r="L241" s="114">
        <v>1</v>
      </c>
      <c r="M241" s="114">
        <v>1</v>
      </c>
      <c r="N241" s="114">
        <v>20</v>
      </c>
      <c r="O241" s="168">
        <v>4</v>
      </c>
      <c r="P241" s="176">
        <v>15</v>
      </c>
      <c r="Q241" s="114">
        <v>68</v>
      </c>
      <c r="R241" s="114"/>
      <c r="S241" s="153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s="21" customFormat="1" ht="14.5" x14ac:dyDescent="0.35">
      <c r="A242" s="38">
        <v>236</v>
      </c>
      <c r="B242" s="114" t="s">
        <v>3854</v>
      </c>
      <c r="C242" s="38" t="s">
        <v>9935</v>
      </c>
      <c r="D242" s="17" t="s">
        <v>5</v>
      </c>
      <c r="E242" s="38" t="s">
        <v>1250</v>
      </c>
      <c r="F242" s="38" t="s">
        <v>19</v>
      </c>
      <c r="G242" s="38" t="s">
        <v>11247</v>
      </c>
      <c r="H242" s="114">
        <v>3763</v>
      </c>
      <c r="I242" s="114">
        <v>470</v>
      </c>
      <c r="J242" s="168">
        <v>350</v>
      </c>
      <c r="K242" s="168">
        <v>445</v>
      </c>
      <c r="L242" s="114">
        <v>5000</v>
      </c>
      <c r="M242" s="114">
        <v>100</v>
      </c>
      <c r="N242" s="114">
        <v>806</v>
      </c>
      <c r="O242" s="168">
        <v>370</v>
      </c>
      <c r="P242" s="176">
        <v>4870</v>
      </c>
      <c r="Q242" s="114">
        <v>16174</v>
      </c>
      <c r="R242" s="114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</row>
    <row r="243" spans="1:30" s="21" customFormat="1" ht="14.5" x14ac:dyDescent="0.35">
      <c r="A243" s="38">
        <v>237</v>
      </c>
      <c r="B243" s="114" t="s">
        <v>3529</v>
      </c>
      <c r="C243" s="38" t="s">
        <v>9936</v>
      </c>
      <c r="D243" s="17" t="s">
        <v>5</v>
      </c>
      <c r="E243" s="38" t="s">
        <v>10807</v>
      </c>
      <c r="F243" s="38" t="s">
        <v>11</v>
      </c>
      <c r="G243" s="38" t="s">
        <v>11248</v>
      </c>
      <c r="H243" s="114">
        <v>1</v>
      </c>
      <c r="I243" s="114">
        <v>4</v>
      </c>
      <c r="J243" s="168">
        <v>1</v>
      </c>
      <c r="K243" s="168">
        <v>1</v>
      </c>
      <c r="L243" s="114">
        <v>1</v>
      </c>
      <c r="M243" s="114">
        <v>1</v>
      </c>
      <c r="N243" s="114">
        <v>1</v>
      </c>
      <c r="O243" s="168">
        <v>1</v>
      </c>
      <c r="P243" s="176">
        <v>1</v>
      </c>
      <c r="Q243" s="114">
        <v>12</v>
      </c>
      <c r="R243" s="114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</row>
    <row r="244" spans="1:30" s="21" customFormat="1" ht="14.5" x14ac:dyDescent="0.35">
      <c r="A244" s="38">
        <v>238</v>
      </c>
      <c r="B244" s="114" t="s">
        <v>684</v>
      </c>
      <c r="C244" s="38" t="s">
        <v>1654</v>
      </c>
      <c r="D244" s="17" t="s">
        <v>5</v>
      </c>
      <c r="E244" s="38" t="s">
        <v>1250</v>
      </c>
      <c r="F244" s="38" t="s">
        <v>19</v>
      </c>
      <c r="G244" s="38" t="s">
        <v>11247</v>
      </c>
      <c r="H244" s="114">
        <v>945</v>
      </c>
      <c r="I244" s="114">
        <v>120</v>
      </c>
      <c r="J244" s="168">
        <v>1</v>
      </c>
      <c r="K244" s="168">
        <v>1</v>
      </c>
      <c r="L244" s="114">
        <v>880</v>
      </c>
      <c r="M244" s="114">
        <v>1</v>
      </c>
      <c r="N244" s="114">
        <v>55</v>
      </c>
      <c r="O244" s="168">
        <v>510</v>
      </c>
      <c r="P244" s="176">
        <v>760</v>
      </c>
      <c r="Q244" s="114">
        <v>3273</v>
      </c>
      <c r="R244" s="114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</row>
    <row r="245" spans="1:30" s="21" customFormat="1" ht="14.5" x14ac:dyDescent="0.35">
      <c r="A245" s="38">
        <v>239</v>
      </c>
      <c r="B245" s="114" t="s">
        <v>1177</v>
      </c>
      <c r="C245" s="38" t="s">
        <v>9937</v>
      </c>
      <c r="D245" s="17" t="s">
        <v>5</v>
      </c>
      <c r="E245" s="38" t="s">
        <v>10808</v>
      </c>
      <c r="F245" s="38" t="s">
        <v>34</v>
      </c>
      <c r="G245" s="38" t="s">
        <v>11248</v>
      </c>
      <c r="H245" s="114">
        <v>1</v>
      </c>
      <c r="I245" s="114">
        <v>2</v>
      </c>
      <c r="J245" s="168">
        <v>240</v>
      </c>
      <c r="K245" s="168">
        <v>1</v>
      </c>
      <c r="L245" s="114">
        <v>10</v>
      </c>
      <c r="M245" s="114">
        <v>1</v>
      </c>
      <c r="N245" s="114">
        <v>25</v>
      </c>
      <c r="O245" s="168">
        <v>1</v>
      </c>
      <c r="P245" s="176">
        <v>1</v>
      </c>
      <c r="Q245" s="114">
        <v>282</v>
      </c>
      <c r="R245" s="114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</row>
    <row r="246" spans="1:30" s="150" customFormat="1" ht="14.5" x14ac:dyDescent="0.35">
      <c r="A246" s="38">
        <v>240</v>
      </c>
      <c r="B246" s="114" t="s">
        <v>1177</v>
      </c>
      <c r="C246" s="38" t="s">
        <v>9937</v>
      </c>
      <c r="D246" s="17" t="s">
        <v>5</v>
      </c>
      <c r="E246" s="38" t="s">
        <v>10809</v>
      </c>
      <c r="F246" s="38" t="s">
        <v>34</v>
      </c>
      <c r="G246" s="38" t="s">
        <v>11248</v>
      </c>
      <c r="H246" s="114">
        <v>37</v>
      </c>
      <c r="I246" s="114">
        <v>4</v>
      </c>
      <c r="J246" s="168">
        <v>410</v>
      </c>
      <c r="K246" s="168">
        <v>920</v>
      </c>
      <c r="L246" s="114">
        <v>11</v>
      </c>
      <c r="M246" s="114">
        <v>2</v>
      </c>
      <c r="N246" s="114">
        <v>10</v>
      </c>
      <c r="O246" s="168">
        <v>70</v>
      </c>
      <c r="P246" s="176">
        <v>1</v>
      </c>
      <c r="Q246" s="114">
        <v>1465</v>
      </c>
      <c r="R246" s="114"/>
      <c r="S246" s="153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s="21" customFormat="1" ht="14.5" x14ac:dyDescent="0.35">
      <c r="A247" s="38">
        <v>241</v>
      </c>
      <c r="B247" s="114" t="s">
        <v>1177</v>
      </c>
      <c r="C247" s="38" t="s">
        <v>1176</v>
      </c>
      <c r="D247" s="17" t="s">
        <v>5</v>
      </c>
      <c r="E247" s="38" t="s">
        <v>10810</v>
      </c>
      <c r="F247" s="38" t="s">
        <v>19</v>
      </c>
      <c r="G247" s="38" t="s">
        <v>11247</v>
      </c>
      <c r="H247" s="114">
        <v>1</v>
      </c>
      <c r="I247" s="114">
        <v>1</v>
      </c>
      <c r="J247" s="168">
        <v>1</v>
      </c>
      <c r="K247" s="168">
        <v>210</v>
      </c>
      <c r="L247" s="114">
        <v>1</v>
      </c>
      <c r="M247" s="114">
        <v>1</v>
      </c>
      <c r="N247" s="114">
        <v>1</v>
      </c>
      <c r="O247" s="168">
        <v>1</v>
      </c>
      <c r="P247" s="176">
        <v>40</v>
      </c>
      <c r="Q247" s="114">
        <v>257</v>
      </c>
      <c r="R247" s="114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</row>
    <row r="248" spans="1:30" s="150" customFormat="1" ht="14.5" x14ac:dyDescent="0.35">
      <c r="A248" s="38">
        <v>242</v>
      </c>
      <c r="B248" s="114" t="s">
        <v>9709</v>
      </c>
      <c r="C248" s="38" t="s">
        <v>9938</v>
      </c>
      <c r="D248" s="17" t="s">
        <v>5</v>
      </c>
      <c r="E248" s="38" t="s">
        <v>10811</v>
      </c>
      <c r="F248" s="38" t="s">
        <v>11</v>
      </c>
      <c r="G248" s="38" t="s">
        <v>11248</v>
      </c>
      <c r="H248" s="114">
        <v>1</v>
      </c>
      <c r="I248" s="114">
        <v>1</v>
      </c>
      <c r="J248" s="168">
        <v>1</v>
      </c>
      <c r="K248" s="168">
        <v>1</v>
      </c>
      <c r="L248" s="114">
        <v>1</v>
      </c>
      <c r="M248" s="114">
        <v>1</v>
      </c>
      <c r="N248" s="114">
        <v>9</v>
      </c>
      <c r="O248" s="168">
        <v>1</v>
      </c>
      <c r="P248" s="176">
        <v>1</v>
      </c>
      <c r="Q248" s="114">
        <v>17</v>
      </c>
      <c r="R248" s="114"/>
      <c r="S248" s="153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s="150" customFormat="1" ht="14.5" x14ac:dyDescent="0.35">
      <c r="A249" s="38">
        <v>243</v>
      </c>
      <c r="B249" s="114" t="s">
        <v>688</v>
      </c>
      <c r="C249" s="38" t="s">
        <v>9939</v>
      </c>
      <c r="D249" s="17" t="s">
        <v>5</v>
      </c>
      <c r="E249" s="38" t="s">
        <v>1250</v>
      </c>
      <c r="F249" s="38" t="s">
        <v>19</v>
      </c>
      <c r="G249" s="38" t="s">
        <v>11247</v>
      </c>
      <c r="H249" s="114">
        <v>1032</v>
      </c>
      <c r="I249" s="114">
        <v>2346</v>
      </c>
      <c r="J249" s="168">
        <v>410</v>
      </c>
      <c r="K249" s="168">
        <v>170</v>
      </c>
      <c r="L249" s="114">
        <v>16500</v>
      </c>
      <c r="M249" s="114">
        <v>1350</v>
      </c>
      <c r="N249" s="114">
        <v>2550</v>
      </c>
      <c r="O249" s="168">
        <v>313</v>
      </c>
      <c r="P249" s="176">
        <v>620</v>
      </c>
      <c r="Q249" s="114">
        <v>25291</v>
      </c>
      <c r="R249" s="114"/>
      <c r="S249" s="153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s="150" customFormat="1" ht="14.5" x14ac:dyDescent="0.35">
      <c r="A250" s="38">
        <v>244</v>
      </c>
      <c r="B250" s="114" t="s">
        <v>688</v>
      </c>
      <c r="C250" s="38" t="s">
        <v>9940</v>
      </c>
      <c r="D250" s="17" t="s">
        <v>5</v>
      </c>
      <c r="E250" s="38" t="s">
        <v>10747</v>
      </c>
      <c r="F250" s="38" t="s">
        <v>19</v>
      </c>
      <c r="G250" s="38" t="s">
        <v>11247</v>
      </c>
      <c r="H250" s="114">
        <v>1210</v>
      </c>
      <c r="I250" s="114">
        <v>1525</v>
      </c>
      <c r="J250" s="168">
        <v>15</v>
      </c>
      <c r="K250" s="168">
        <v>1</v>
      </c>
      <c r="L250" s="114">
        <v>1000</v>
      </c>
      <c r="M250" s="114">
        <v>1600</v>
      </c>
      <c r="N250" s="114">
        <v>2930</v>
      </c>
      <c r="O250" s="168">
        <v>454</v>
      </c>
      <c r="P250" s="176">
        <v>4650</v>
      </c>
      <c r="Q250" s="114">
        <v>13385</v>
      </c>
      <c r="R250" s="114"/>
      <c r="S250" s="153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s="150" customFormat="1" ht="14.5" x14ac:dyDescent="0.35">
      <c r="A251" s="38">
        <v>245</v>
      </c>
      <c r="B251" s="114" t="s">
        <v>689</v>
      </c>
      <c r="C251" s="38" t="s">
        <v>9941</v>
      </c>
      <c r="D251" s="17" t="s">
        <v>5</v>
      </c>
      <c r="E251" s="38" t="s">
        <v>10812</v>
      </c>
      <c r="F251" s="38" t="s">
        <v>19</v>
      </c>
      <c r="G251" s="38" t="s">
        <v>11247</v>
      </c>
      <c r="H251" s="114">
        <v>415</v>
      </c>
      <c r="I251" s="114">
        <v>1</v>
      </c>
      <c r="J251" s="168">
        <v>760</v>
      </c>
      <c r="K251" s="168">
        <v>20</v>
      </c>
      <c r="L251" s="114">
        <v>1</v>
      </c>
      <c r="M251" s="114">
        <v>1</v>
      </c>
      <c r="N251" s="114">
        <v>1</v>
      </c>
      <c r="O251" s="168">
        <v>1</v>
      </c>
      <c r="P251" s="176">
        <v>285</v>
      </c>
      <c r="Q251" s="114">
        <v>1485</v>
      </c>
      <c r="R251" s="114"/>
      <c r="S251" s="153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s="21" customFormat="1" ht="14.5" x14ac:dyDescent="0.35">
      <c r="A252" s="38">
        <v>246</v>
      </c>
      <c r="B252" s="114" t="s">
        <v>689</v>
      </c>
      <c r="C252" s="38" t="s">
        <v>9941</v>
      </c>
      <c r="D252" s="17" t="s">
        <v>5</v>
      </c>
      <c r="E252" s="38" t="s">
        <v>10813</v>
      </c>
      <c r="F252" s="38" t="s">
        <v>19</v>
      </c>
      <c r="G252" s="38" t="s">
        <v>11247</v>
      </c>
      <c r="H252" s="114">
        <v>6310</v>
      </c>
      <c r="I252" s="114">
        <v>289</v>
      </c>
      <c r="J252" s="168">
        <v>1955</v>
      </c>
      <c r="K252" s="168">
        <v>1350</v>
      </c>
      <c r="L252" s="114">
        <v>5100</v>
      </c>
      <c r="M252" s="114">
        <v>130</v>
      </c>
      <c r="N252" s="114">
        <v>550</v>
      </c>
      <c r="O252" s="168">
        <v>2530</v>
      </c>
      <c r="P252" s="176">
        <v>2700</v>
      </c>
      <c r="Q252" s="114">
        <v>20914</v>
      </c>
      <c r="R252" s="114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</row>
    <row r="253" spans="1:30" s="21" customFormat="1" ht="14.5" x14ac:dyDescent="0.35">
      <c r="A253" s="38">
        <v>247</v>
      </c>
      <c r="B253" s="114" t="s">
        <v>1090</v>
      </c>
      <c r="C253" s="38" t="s">
        <v>9942</v>
      </c>
      <c r="D253" s="17" t="s">
        <v>9639</v>
      </c>
      <c r="E253" s="38" t="s">
        <v>1714</v>
      </c>
      <c r="F253" s="38" t="s">
        <v>143</v>
      </c>
      <c r="G253" s="38" t="s">
        <v>11248</v>
      </c>
      <c r="H253" s="114">
        <v>1</v>
      </c>
      <c r="I253" s="114">
        <v>15</v>
      </c>
      <c r="J253" s="168">
        <v>1</v>
      </c>
      <c r="K253" s="168">
        <v>1</v>
      </c>
      <c r="L253" s="114">
        <v>1</v>
      </c>
      <c r="M253" s="114">
        <v>1</v>
      </c>
      <c r="N253" s="114">
        <v>1</v>
      </c>
      <c r="O253" s="168">
        <v>22</v>
      </c>
      <c r="P253" s="176">
        <v>1</v>
      </c>
      <c r="Q253" s="114">
        <v>44</v>
      </c>
      <c r="R253" s="114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</row>
    <row r="254" spans="1:30" s="150" customFormat="1" ht="14.5" x14ac:dyDescent="0.35">
      <c r="A254" s="38">
        <v>248</v>
      </c>
      <c r="B254" s="114" t="s">
        <v>1090</v>
      </c>
      <c r="C254" s="38" t="s">
        <v>9943</v>
      </c>
      <c r="D254" s="17" t="s">
        <v>9639</v>
      </c>
      <c r="E254" s="38" t="s">
        <v>10810</v>
      </c>
      <c r="F254" s="38" t="s">
        <v>143</v>
      </c>
      <c r="G254" s="38" t="s">
        <v>11248</v>
      </c>
      <c r="H254" s="114">
        <v>34</v>
      </c>
      <c r="I254" s="114">
        <v>9</v>
      </c>
      <c r="J254" s="168">
        <v>2</v>
      </c>
      <c r="K254" s="168">
        <v>1</v>
      </c>
      <c r="L254" s="114">
        <v>18</v>
      </c>
      <c r="M254" s="114">
        <v>19</v>
      </c>
      <c r="N254" s="114">
        <v>16</v>
      </c>
      <c r="O254" s="168">
        <v>16</v>
      </c>
      <c r="P254" s="176">
        <v>50</v>
      </c>
      <c r="Q254" s="114">
        <v>165</v>
      </c>
      <c r="R254" s="114"/>
      <c r="S254" s="153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s="150" customFormat="1" ht="14.5" x14ac:dyDescent="0.35">
      <c r="A255" s="38">
        <v>249</v>
      </c>
      <c r="B255" s="114" t="s">
        <v>412</v>
      </c>
      <c r="C255" s="38" t="s">
        <v>9944</v>
      </c>
      <c r="D255" s="17" t="s">
        <v>10639</v>
      </c>
      <c r="E255" s="38" t="s">
        <v>1630</v>
      </c>
      <c r="F255" s="38" t="s">
        <v>95</v>
      </c>
      <c r="G255" s="38" t="s">
        <v>11245</v>
      </c>
      <c r="H255" s="114">
        <v>22</v>
      </c>
      <c r="I255" s="114">
        <v>1</v>
      </c>
      <c r="J255" s="168">
        <v>1</v>
      </c>
      <c r="K255" s="168">
        <v>4</v>
      </c>
      <c r="L255" s="114">
        <v>17</v>
      </c>
      <c r="M255" s="114">
        <v>14</v>
      </c>
      <c r="N255" s="114">
        <v>9</v>
      </c>
      <c r="O255" s="168">
        <v>13</v>
      </c>
      <c r="P255" s="176">
        <v>55</v>
      </c>
      <c r="Q255" s="114">
        <v>136</v>
      </c>
      <c r="R255" s="114"/>
      <c r="S255" s="153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s="150" customFormat="1" ht="14.5" x14ac:dyDescent="0.35">
      <c r="A256" s="38">
        <v>250</v>
      </c>
      <c r="B256" s="114" t="s">
        <v>412</v>
      </c>
      <c r="C256" s="38" t="s">
        <v>1136</v>
      </c>
      <c r="D256" s="17" t="s">
        <v>4233</v>
      </c>
      <c r="E256" s="38" t="s">
        <v>10814</v>
      </c>
      <c r="F256" s="38" t="s">
        <v>27</v>
      </c>
      <c r="G256" s="38" t="s">
        <v>11248</v>
      </c>
      <c r="H256" s="114">
        <v>4</v>
      </c>
      <c r="I256" s="114">
        <v>1</v>
      </c>
      <c r="J256" s="168">
        <v>1</v>
      </c>
      <c r="K256" s="168">
        <v>1</v>
      </c>
      <c r="L256" s="114">
        <v>7</v>
      </c>
      <c r="M256" s="114">
        <v>40</v>
      </c>
      <c r="N256" s="114">
        <v>1</v>
      </c>
      <c r="O256" s="168">
        <v>1</v>
      </c>
      <c r="P256" s="176">
        <v>1</v>
      </c>
      <c r="Q256" s="114">
        <v>57</v>
      </c>
      <c r="R256" s="114"/>
      <c r="S256" s="153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s="150" customFormat="1" ht="14.5" x14ac:dyDescent="0.35">
      <c r="A257" s="38">
        <v>251</v>
      </c>
      <c r="B257" s="114" t="s">
        <v>1128</v>
      </c>
      <c r="C257" s="38" t="s">
        <v>9945</v>
      </c>
      <c r="D257" s="17" t="s">
        <v>121</v>
      </c>
      <c r="E257" s="38" t="s">
        <v>3737</v>
      </c>
      <c r="F257" s="38" t="s">
        <v>805</v>
      </c>
      <c r="G257" s="38" t="s">
        <v>11249</v>
      </c>
      <c r="H257" s="114">
        <v>1</v>
      </c>
      <c r="I257" s="114">
        <v>7</v>
      </c>
      <c r="J257" s="168">
        <v>4</v>
      </c>
      <c r="K257" s="168">
        <v>5</v>
      </c>
      <c r="L257" s="114">
        <v>10</v>
      </c>
      <c r="M257" s="114">
        <v>1</v>
      </c>
      <c r="N257" s="114">
        <v>1</v>
      </c>
      <c r="O257" s="168">
        <v>1</v>
      </c>
      <c r="P257" s="176">
        <v>2</v>
      </c>
      <c r="Q257" s="114">
        <v>32</v>
      </c>
      <c r="R257" s="114"/>
      <c r="S257" s="153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s="21" customFormat="1" ht="14.5" x14ac:dyDescent="0.35">
      <c r="A258" s="38">
        <v>252</v>
      </c>
      <c r="B258" s="114" t="s">
        <v>1128</v>
      </c>
      <c r="C258" s="38" t="s">
        <v>9946</v>
      </c>
      <c r="D258" s="17" t="s">
        <v>121</v>
      </c>
      <c r="E258" s="38" t="s">
        <v>3737</v>
      </c>
      <c r="F258" s="38" t="s">
        <v>805</v>
      </c>
      <c r="G258" s="38" t="s">
        <v>11249</v>
      </c>
      <c r="H258" s="114">
        <v>23</v>
      </c>
      <c r="I258" s="114">
        <v>6</v>
      </c>
      <c r="J258" s="168">
        <v>24</v>
      </c>
      <c r="K258" s="168">
        <v>15</v>
      </c>
      <c r="L258" s="114">
        <v>32</v>
      </c>
      <c r="M258" s="114">
        <v>140</v>
      </c>
      <c r="N258" s="114">
        <v>2</v>
      </c>
      <c r="O258" s="168">
        <v>15</v>
      </c>
      <c r="P258" s="176">
        <v>5</v>
      </c>
      <c r="Q258" s="114">
        <v>262</v>
      </c>
      <c r="R258" s="114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</row>
    <row r="259" spans="1:30" s="21" customFormat="1" ht="25" x14ac:dyDescent="0.35">
      <c r="A259" s="38">
        <v>253</v>
      </c>
      <c r="B259" s="114" t="s">
        <v>478</v>
      </c>
      <c r="C259" s="38" t="s">
        <v>9947</v>
      </c>
      <c r="D259" s="17" t="s">
        <v>65</v>
      </c>
      <c r="E259" s="38" t="s">
        <v>9527</v>
      </c>
      <c r="F259" s="38" t="s">
        <v>1910</v>
      </c>
      <c r="G259" s="38">
        <v>1</v>
      </c>
      <c r="H259" s="114">
        <v>1</v>
      </c>
      <c r="I259" s="114">
        <v>19</v>
      </c>
      <c r="J259" s="168">
        <v>1</v>
      </c>
      <c r="K259" s="168">
        <v>1</v>
      </c>
      <c r="L259" s="114">
        <v>1</v>
      </c>
      <c r="M259" s="114">
        <v>1</v>
      </c>
      <c r="N259" s="114">
        <v>1</v>
      </c>
      <c r="O259" s="168">
        <v>1</v>
      </c>
      <c r="P259" s="176">
        <v>640</v>
      </c>
      <c r="Q259" s="114">
        <v>666</v>
      </c>
      <c r="R259" s="114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</row>
    <row r="260" spans="1:30" s="21" customFormat="1" ht="14.5" x14ac:dyDescent="0.35">
      <c r="A260" s="38">
        <v>254</v>
      </c>
      <c r="B260" s="164" t="s">
        <v>9710</v>
      </c>
      <c r="C260" s="38" t="s">
        <v>9948</v>
      </c>
      <c r="D260" s="17" t="s">
        <v>10640</v>
      </c>
      <c r="E260" s="38" t="s">
        <v>3949</v>
      </c>
      <c r="F260" s="38" t="s">
        <v>11194</v>
      </c>
      <c r="G260" s="38" t="s">
        <v>11250</v>
      </c>
      <c r="H260" s="114">
        <v>1</v>
      </c>
      <c r="I260" s="114">
        <v>10</v>
      </c>
      <c r="J260" s="114">
        <v>1</v>
      </c>
      <c r="K260" s="114">
        <v>1</v>
      </c>
      <c r="L260" s="114">
        <v>1</v>
      </c>
      <c r="M260" s="114">
        <v>1</v>
      </c>
      <c r="N260" s="168">
        <v>1</v>
      </c>
      <c r="O260" s="114">
        <v>1</v>
      </c>
      <c r="P260" s="114">
        <v>1</v>
      </c>
      <c r="Q260" s="114">
        <v>18</v>
      </c>
      <c r="R260" s="114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</row>
    <row r="261" spans="1:30" s="21" customFormat="1" ht="14.5" x14ac:dyDescent="0.35">
      <c r="A261" s="38">
        <v>255</v>
      </c>
      <c r="B261" s="114" t="s">
        <v>1154</v>
      </c>
      <c r="C261" s="38" t="s">
        <v>1153</v>
      </c>
      <c r="D261" s="17" t="s">
        <v>570</v>
      </c>
      <c r="E261" s="38" t="s">
        <v>10815</v>
      </c>
      <c r="F261" s="38" t="s">
        <v>833</v>
      </c>
      <c r="G261" s="38" t="s">
        <v>11248</v>
      </c>
      <c r="H261" s="114">
        <v>1</v>
      </c>
      <c r="I261" s="114">
        <v>1</v>
      </c>
      <c r="J261" s="168">
        <v>1</v>
      </c>
      <c r="K261" s="168">
        <v>1</v>
      </c>
      <c r="L261" s="114">
        <v>1</v>
      </c>
      <c r="M261" s="114">
        <v>1</v>
      </c>
      <c r="N261" s="114">
        <v>4</v>
      </c>
      <c r="O261" s="168">
        <v>1</v>
      </c>
      <c r="P261" s="176">
        <v>585</v>
      </c>
      <c r="Q261" s="114">
        <v>596</v>
      </c>
      <c r="R261" s="114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</row>
    <row r="262" spans="1:30" s="21" customFormat="1" ht="14.5" x14ac:dyDescent="0.35">
      <c r="A262" s="38">
        <v>256</v>
      </c>
      <c r="B262" s="114" t="s">
        <v>1154</v>
      </c>
      <c r="C262" s="38" t="s">
        <v>1153</v>
      </c>
      <c r="D262" s="17" t="s">
        <v>5</v>
      </c>
      <c r="E262" s="38" t="s">
        <v>10776</v>
      </c>
      <c r="F262" s="38" t="s">
        <v>33</v>
      </c>
      <c r="G262" s="38" t="s">
        <v>11249</v>
      </c>
      <c r="H262" s="114">
        <v>1</v>
      </c>
      <c r="I262" s="114">
        <v>3</v>
      </c>
      <c r="J262" s="168">
        <v>1</v>
      </c>
      <c r="K262" s="168">
        <v>1</v>
      </c>
      <c r="L262" s="114">
        <v>1</v>
      </c>
      <c r="M262" s="114">
        <v>2</v>
      </c>
      <c r="N262" s="114">
        <v>3</v>
      </c>
      <c r="O262" s="168">
        <v>1</v>
      </c>
      <c r="P262" s="176">
        <v>2</v>
      </c>
      <c r="Q262" s="114">
        <v>15</v>
      </c>
      <c r="R262" s="114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</row>
    <row r="263" spans="1:30" s="150" customFormat="1" ht="14.5" x14ac:dyDescent="0.35">
      <c r="A263" s="38">
        <v>257</v>
      </c>
      <c r="B263" s="114" t="s">
        <v>1154</v>
      </c>
      <c r="C263" s="12" t="s">
        <v>1153</v>
      </c>
      <c r="D263" s="10" t="s">
        <v>5</v>
      </c>
      <c r="E263" s="12" t="s">
        <v>10816</v>
      </c>
      <c r="F263" s="12" t="s">
        <v>59</v>
      </c>
      <c r="G263" s="12" t="s">
        <v>11248</v>
      </c>
      <c r="H263" s="114">
        <v>4</v>
      </c>
      <c r="I263" s="114">
        <v>2</v>
      </c>
      <c r="J263" s="168">
        <v>1</v>
      </c>
      <c r="K263" s="168">
        <v>1</v>
      </c>
      <c r="L263" s="114">
        <v>4</v>
      </c>
      <c r="M263" s="114">
        <v>1</v>
      </c>
      <c r="N263" s="114">
        <v>4</v>
      </c>
      <c r="O263" s="168">
        <v>1</v>
      </c>
      <c r="P263" s="176">
        <v>8</v>
      </c>
      <c r="Q263" s="114">
        <v>26</v>
      </c>
      <c r="R263" s="114"/>
      <c r="S263" s="153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s="150" customFormat="1" ht="14.5" x14ac:dyDescent="0.35">
      <c r="A264" s="38">
        <v>258</v>
      </c>
      <c r="B264" s="114" t="s">
        <v>286</v>
      </c>
      <c r="C264" s="38" t="s">
        <v>9949</v>
      </c>
      <c r="D264" s="17" t="s">
        <v>10639</v>
      </c>
      <c r="E264" s="38" t="s">
        <v>10817</v>
      </c>
      <c r="F264" s="38" t="s">
        <v>158</v>
      </c>
      <c r="G264" s="38" t="s">
        <v>11251</v>
      </c>
      <c r="H264" s="114">
        <v>1</v>
      </c>
      <c r="I264" s="114">
        <v>2</v>
      </c>
      <c r="J264" s="168">
        <v>1</v>
      </c>
      <c r="K264" s="168">
        <v>1</v>
      </c>
      <c r="L264" s="114">
        <v>20</v>
      </c>
      <c r="M264" s="114">
        <v>1</v>
      </c>
      <c r="N264" s="114">
        <v>5</v>
      </c>
      <c r="O264" s="168">
        <v>1</v>
      </c>
      <c r="P264" s="176">
        <v>2</v>
      </c>
      <c r="Q264" s="114">
        <v>34</v>
      </c>
      <c r="R264" s="114"/>
      <c r="S264" s="153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s="150" customFormat="1" ht="14.5" x14ac:dyDescent="0.35">
      <c r="A265" s="38">
        <v>259</v>
      </c>
      <c r="B265" s="114" t="s">
        <v>286</v>
      </c>
      <c r="C265" s="38" t="s">
        <v>9949</v>
      </c>
      <c r="D265" s="17" t="s">
        <v>10639</v>
      </c>
      <c r="E265" s="38" t="s">
        <v>10818</v>
      </c>
      <c r="F265" s="38" t="s">
        <v>158</v>
      </c>
      <c r="G265" s="38" t="s">
        <v>11251</v>
      </c>
      <c r="H265" s="114">
        <v>1</v>
      </c>
      <c r="I265" s="114">
        <v>69</v>
      </c>
      <c r="J265" s="168">
        <v>1</v>
      </c>
      <c r="K265" s="168">
        <v>1</v>
      </c>
      <c r="L265" s="114">
        <v>33</v>
      </c>
      <c r="M265" s="114">
        <v>1</v>
      </c>
      <c r="N265" s="114">
        <v>50</v>
      </c>
      <c r="O265" s="168">
        <v>1</v>
      </c>
      <c r="P265" s="176">
        <v>20</v>
      </c>
      <c r="Q265" s="114">
        <v>177</v>
      </c>
      <c r="R265" s="114"/>
      <c r="S265" s="153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s="150" customFormat="1" ht="14.5" x14ac:dyDescent="0.35">
      <c r="A266" s="38">
        <v>260</v>
      </c>
      <c r="B266" s="114" t="s">
        <v>1853</v>
      </c>
      <c r="C266" s="38" t="s">
        <v>9950</v>
      </c>
      <c r="D266" s="17" t="s">
        <v>10641</v>
      </c>
      <c r="E266" s="38" t="s">
        <v>10819</v>
      </c>
      <c r="F266" s="38" t="s">
        <v>143</v>
      </c>
      <c r="G266" s="38" t="s">
        <v>11248</v>
      </c>
      <c r="H266" s="114">
        <v>9</v>
      </c>
      <c r="I266" s="114">
        <v>1</v>
      </c>
      <c r="J266" s="168">
        <v>1</v>
      </c>
      <c r="K266" s="168">
        <v>5</v>
      </c>
      <c r="L266" s="114">
        <v>25</v>
      </c>
      <c r="M266" s="114">
        <v>1</v>
      </c>
      <c r="N266" s="114">
        <v>1</v>
      </c>
      <c r="O266" s="168">
        <v>1</v>
      </c>
      <c r="P266" s="176">
        <v>2</v>
      </c>
      <c r="Q266" s="114">
        <v>46</v>
      </c>
      <c r="R266" s="114"/>
      <c r="S266" s="153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s="150" customFormat="1" ht="14.5" x14ac:dyDescent="0.35">
      <c r="A267" s="38">
        <v>261</v>
      </c>
      <c r="B267" s="114" t="s">
        <v>362</v>
      </c>
      <c r="C267" s="38" t="s">
        <v>9951</v>
      </c>
      <c r="D267" s="17" t="s">
        <v>9639</v>
      </c>
      <c r="E267" s="38" t="s">
        <v>9640</v>
      </c>
      <c r="F267" s="38" t="s">
        <v>105</v>
      </c>
      <c r="G267" s="38" t="s">
        <v>11250</v>
      </c>
      <c r="H267" s="114">
        <v>4</v>
      </c>
      <c r="I267" s="114">
        <v>1</v>
      </c>
      <c r="J267" s="168">
        <v>1</v>
      </c>
      <c r="K267" s="168">
        <v>1</v>
      </c>
      <c r="L267" s="114">
        <v>20</v>
      </c>
      <c r="M267" s="114">
        <v>1</v>
      </c>
      <c r="N267" s="114">
        <v>1</v>
      </c>
      <c r="O267" s="168">
        <v>1</v>
      </c>
      <c r="P267" s="176">
        <v>1</v>
      </c>
      <c r="Q267" s="114">
        <v>31</v>
      </c>
      <c r="R267" s="114"/>
      <c r="S267" s="153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s="150" customFormat="1" ht="14.5" x14ac:dyDescent="0.35">
      <c r="A268" s="38">
        <v>262</v>
      </c>
      <c r="B268" s="114" t="s">
        <v>1802</v>
      </c>
      <c r="C268" s="38" t="s">
        <v>9952</v>
      </c>
      <c r="D268" s="17" t="s">
        <v>10642</v>
      </c>
      <c r="E268" s="38" t="s">
        <v>1429</v>
      </c>
      <c r="F268" s="38" t="s">
        <v>27</v>
      </c>
      <c r="G268" s="38" t="s">
        <v>11248</v>
      </c>
      <c r="H268" s="114">
        <v>1</v>
      </c>
      <c r="I268" s="114">
        <v>1</v>
      </c>
      <c r="J268" s="168">
        <v>1</v>
      </c>
      <c r="K268" s="168">
        <v>1</v>
      </c>
      <c r="L268" s="114">
        <v>10</v>
      </c>
      <c r="M268" s="114">
        <v>16</v>
      </c>
      <c r="N268" s="114">
        <v>28</v>
      </c>
      <c r="O268" s="168">
        <v>2</v>
      </c>
      <c r="P268" s="176">
        <v>1</v>
      </c>
      <c r="Q268" s="114">
        <v>61</v>
      </c>
      <c r="R268" s="114"/>
      <c r="S268" s="153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s="21" customFormat="1" ht="14.5" x14ac:dyDescent="0.35">
      <c r="A269" s="38">
        <v>263</v>
      </c>
      <c r="B269" s="114" t="s">
        <v>2069</v>
      </c>
      <c r="C269" s="38" t="s">
        <v>9953</v>
      </c>
      <c r="D269" s="17" t="s">
        <v>121</v>
      </c>
      <c r="E269" s="38" t="s">
        <v>10820</v>
      </c>
      <c r="F269" s="38" t="s">
        <v>10820</v>
      </c>
      <c r="G269" s="38" t="s">
        <v>11279</v>
      </c>
      <c r="H269" s="114">
        <v>22</v>
      </c>
      <c r="I269" s="114">
        <v>1</v>
      </c>
      <c r="J269" s="168">
        <v>1</v>
      </c>
      <c r="K269" s="168">
        <v>1</v>
      </c>
      <c r="L269" s="114">
        <v>1</v>
      </c>
      <c r="M269" s="114">
        <v>1</v>
      </c>
      <c r="N269" s="114">
        <v>1</v>
      </c>
      <c r="O269" s="168">
        <v>1</v>
      </c>
      <c r="P269" s="176">
        <v>1</v>
      </c>
      <c r="Q269" s="114">
        <v>30</v>
      </c>
      <c r="R269" s="114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</row>
    <row r="270" spans="1:30" s="21" customFormat="1" ht="14.5" x14ac:dyDescent="0.35">
      <c r="A270" s="38">
        <v>264</v>
      </c>
      <c r="B270" s="167" t="s">
        <v>9711</v>
      </c>
      <c r="C270" s="38" t="s">
        <v>9954</v>
      </c>
      <c r="D270" s="17" t="s">
        <v>10643</v>
      </c>
      <c r="E270" s="38" t="s">
        <v>3647</v>
      </c>
      <c r="F270" s="38" t="s">
        <v>11195</v>
      </c>
      <c r="G270" s="38" t="s">
        <v>11280</v>
      </c>
      <c r="H270" s="114">
        <v>1</v>
      </c>
      <c r="I270" s="114">
        <v>20</v>
      </c>
      <c r="J270" s="114">
        <v>1</v>
      </c>
      <c r="K270" s="114">
        <v>1</v>
      </c>
      <c r="L270" s="114">
        <v>1</v>
      </c>
      <c r="M270" s="114">
        <v>30</v>
      </c>
      <c r="N270" s="168">
        <v>1</v>
      </c>
      <c r="O270" s="114">
        <v>1</v>
      </c>
      <c r="P270" s="114">
        <v>1</v>
      </c>
      <c r="Q270" s="114">
        <v>57</v>
      </c>
      <c r="R270" s="114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</row>
    <row r="271" spans="1:30" s="150" customFormat="1" ht="14.5" x14ac:dyDescent="0.35">
      <c r="A271" s="38">
        <v>265</v>
      </c>
      <c r="B271" s="114" t="s">
        <v>1401</v>
      </c>
      <c r="C271" s="10" t="s">
        <v>9955</v>
      </c>
      <c r="D271" s="10" t="s">
        <v>1386</v>
      </c>
      <c r="E271" s="12" t="s">
        <v>10821</v>
      </c>
      <c r="F271" s="12" t="s">
        <v>833</v>
      </c>
      <c r="G271" s="12" t="s">
        <v>11248</v>
      </c>
      <c r="H271" s="114">
        <v>1</v>
      </c>
      <c r="I271" s="114">
        <v>1</v>
      </c>
      <c r="J271" s="168">
        <v>1</v>
      </c>
      <c r="K271" s="168">
        <v>1</v>
      </c>
      <c r="L271" s="114">
        <v>2</v>
      </c>
      <c r="M271" s="114">
        <v>25</v>
      </c>
      <c r="N271" s="114">
        <v>4</v>
      </c>
      <c r="O271" s="168">
        <v>1</v>
      </c>
      <c r="P271" s="176">
        <v>1</v>
      </c>
      <c r="Q271" s="114">
        <v>37</v>
      </c>
      <c r="R271" s="114"/>
      <c r="S271" s="153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s="21" customFormat="1" ht="14.5" x14ac:dyDescent="0.35">
      <c r="A272" s="38">
        <v>266</v>
      </c>
      <c r="B272" s="114" t="s">
        <v>1855</v>
      </c>
      <c r="C272" s="38" t="s">
        <v>9956</v>
      </c>
      <c r="D272" s="17" t="s">
        <v>9639</v>
      </c>
      <c r="E272" s="38"/>
      <c r="F272" s="38" t="s">
        <v>658</v>
      </c>
      <c r="G272" s="38" t="s">
        <v>11264</v>
      </c>
      <c r="H272" s="114">
        <v>1</v>
      </c>
      <c r="I272" s="114">
        <v>1</v>
      </c>
      <c r="J272" s="168">
        <v>6</v>
      </c>
      <c r="K272" s="168">
        <v>20</v>
      </c>
      <c r="L272" s="114">
        <v>1</v>
      </c>
      <c r="M272" s="114">
        <v>120</v>
      </c>
      <c r="N272" s="114">
        <v>1</v>
      </c>
      <c r="O272" s="168">
        <v>1</v>
      </c>
      <c r="P272" s="176">
        <v>1</v>
      </c>
      <c r="Q272" s="114">
        <v>152</v>
      </c>
      <c r="R272" s="114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</row>
    <row r="273" spans="1:30" s="150" customFormat="1" ht="14.5" x14ac:dyDescent="0.35">
      <c r="A273" s="38">
        <v>267</v>
      </c>
      <c r="B273" s="114" t="s">
        <v>1143</v>
      </c>
      <c r="C273" s="38" t="s">
        <v>9957</v>
      </c>
      <c r="D273" s="17" t="s">
        <v>66</v>
      </c>
      <c r="E273" s="38" t="s">
        <v>10822</v>
      </c>
      <c r="F273" s="38" t="s">
        <v>905</v>
      </c>
      <c r="G273" s="38" t="s">
        <v>11246</v>
      </c>
      <c r="H273" s="114">
        <v>1</v>
      </c>
      <c r="I273" s="114">
        <v>1</v>
      </c>
      <c r="J273" s="168">
        <v>1</v>
      </c>
      <c r="K273" s="168">
        <v>1</v>
      </c>
      <c r="L273" s="114">
        <v>1</v>
      </c>
      <c r="M273" s="114">
        <v>1</v>
      </c>
      <c r="N273" s="114">
        <v>1</v>
      </c>
      <c r="O273" s="168">
        <v>1</v>
      </c>
      <c r="P273" s="176">
        <v>3</v>
      </c>
      <c r="Q273" s="114">
        <v>11</v>
      </c>
      <c r="R273" s="114"/>
      <c r="S273" s="153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s="21" customFormat="1" ht="14.5" x14ac:dyDescent="0.35">
      <c r="A274" s="38">
        <v>268</v>
      </c>
      <c r="B274" s="114" t="s">
        <v>1608</v>
      </c>
      <c r="C274" s="38" t="s">
        <v>9958</v>
      </c>
      <c r="D274" s="17" t="s">
        <v>125</v>
      </c>
      <c r="E274" s="38" t="s">
        <v>10823</v>
      </c>
      <c r="F274" s="38" t="s">
        <v>122</v>
      </c>
      <c r="G274" s="38" t="s">
        <v>11250</v>
      </c>
      <c r="H274" s="114">
        <v>1</v>
      </c>
      <c r="I274" s="114">
        <v>1</v>
      </c>
      <c r="J274" s="168">
        <v>1</v>
      </c>
      <c r="K274" s="168">
        <v>1</v>
      </c>
      <c r="L274" s="114">
        <v>1</v>
      </c>
      <c r="M274" s="114">
        <v>1</v>
      </c>
      <c r="N274" s="114">
        <v>1</v>
      </c>
      <c r="O274" s="168">
        <v>1</v>
      </c>
      <c r="P274" s="176">
        <v>1</v>
      </c>
      <c r="Q274" s="114">
        <v>9</v>
      </c>
      <c r="R274" s="114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</row>
    <row r="275" spans="1:30" s="21" customFormat="1" ht="14.5" x14ac:dyDescent="0.35">
      <c r="A275" s="38">
        <v>269</v>
      </c>
      <c r="B275" s="114" t="s">
        <v>205</v>
      </c>
      <c r="C275" s="38" t="s">
        <v>9959</v>
      </c>
      <c r="D275" s="17" t="s">
        <v>5</v>
      </c>
      <c r="E275" s="38" t="s">
        <v>1541</v>
      </c>
      <c r="F275" s="38" t="s">
        <v>19</v>
      </c>
      <c r="G275" s="38" t="s">
        <v>11247</v>
      </c>
      <c r="H275" s="114">
        <v>3229</v>
      </c>
      <c r="I275" s="114">
        <v>70</v>
      </c>
      <c r="J275" s="168">
        <v>1</v>
      </c>
      <c r="K275" s="168">
        <v>485</v>
      </c>
      <c r="L275" s="114">
        <v>4852</v>
      </c>
      <c r="M275" s="114">
        <v>1</v>
      </c>
      <c r="N275" s="114">
        <v>240</v>
      </c>
      <c r="O275" s="168">
        <v>30</v>
      </c>
      <c r="P275" s="176">
        <v>1730</v>
      </c>
      <c r="Q275" s="114">
        <v>10638</v>
      </c>
      <c r="R275" s="114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</row>
    <row r="276" spans="1:30" s="21" customFormat="1" ht="14.5" x14ac:dyDescent="0.35">
      <c r="A276" s="38">
        <v>270</v>
      </c>
      <c r="B276" s="114" t="s">
        <v>691</v>
      </c>
      <c r="C276" s="38" t="s">
        <v>690</v>
      </c>
      <c r="D276" s="17" t="s">
        <v>9639</v>
      </c>
      <c r="E276" s="38" t="s">
        <v>3949</v>
      </c>
      <c r="F276" s="38" t="s">
        <v>95</v>
      </c>
      <c r="G276" s="38" t="s">
        <v>11245</v>
      </c>
      <c r="H276" s="114">
        <v>1</v>
      </c>
      <c r="I276" s="114">
        <v>1</v>
      </c>
      <c r="J276" s="168">
        <v>1</v>
      </c>
      <c r="K276" s="168">
        <v>1</v>
      </c>
      <c r="L276" s="114">
        <v>5</v>
      </c>
      <c r="M276" s="114">
        <v>1</v>
      </c>
      <c r="N276" s="114">
        <v>1</v>
      </c>
      <c r="O276" s="168">
        <v>1</v>
      </c>
      <c r="P276" s="176">
        <v>1</v>
      </c>
      <c r="Q276" s="114">
        <v>13</v>
      </c>
      <c r="R276" s="114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</row>
    <row r="277" spans="1:30" s="150" customFormat="1" ht="14.5" x14ac:dyDescent="0.35">
      <c r="A277" s="38">
        <v>271</v>
      </c>
      <c r="B277" s="114" t="s">
        <v>691</v>
      </c>
      <c r="C277" s="38" t="s">
        <v>9960</v>
      </c>
      <c r="D277" s="17" t="s">
        <v>9639</v>
      </c>
      <c r="E277" s="38" t="s">
        <v>10824</v>
      </c>
      <c r="F277" s="38" t="s">
        <v>95</v>
      </c>
      <c r="G277" s="38" t="s">
        <v>11245</v>
      </c>
      <c r="H277" s="114">
        <v>1</v>
      </c>
      <c r="I277" s="114">
        <v>1</v>
      </c>
      <c r="J277" s="168">
        <v>1</v>
      </c>
      <c r="K277" s="168">
        <v>1</v>
      </c>
      <c r="L277" s="114">
        <v>1</v>
      </c>
      <c r="M277" s="114">
        <v>1</v>
      </c>
      <c r="N277" s="114">
        <v>1</v>
      </c>
      <c r="O277" s="168">
        <v>1</v>
      </c>
      <c r="P277" s="176">
        <v>1</v>
      </c>
      <c r="Q277" s="114">
        <v>9</v>
      </c>
      <c r="R277" s="114"/>
      <c r="S277" s="153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s="150" customFormat="1" ht="14.5" x14ac:dyDescent="0.35">
      <c r="A278" s="38">
        <v>272</v>
      </c>
      <c r="B278" s="114" t="s">
        <v>691</v>
      </c>
      <c r="C278" s="38" t="s">
        <v>9960</v>
      </c>
      <c r="D278" s="17" t="s">
        <v>9639</v>
      </c>
      <c r="E278" s="38" t="s">
        <v>10825</v>
      </c>
      <c r="F278" s="38" t="s">
        <v>95</v>
      </c>
      <c r="G278" s="38" t="s">
        <v>11245</v>
      </c>
      <c r="H278" s="114">
        <v>1</v>
      </c>
      <c r="I278" s="114">
        <v>1</v>
      </c>
      <c r="J278" s="168">
        <v>1</v>
      </c>
      <c r="K278" s="168">
        <v>1</v>
      </c>
      <c r="L278" s="114">
        <v>3</v>
      </c>
      <c r="M278" s="114">
        <v>1</v>
      </c>
      <c r="N278" s="114">
        <v>1</v>
      </c>
      <c r="O278" s="168">
        <v>1</v>
      </c>
      <c r="P278" s="176">
        <v>1</v>
      </c>
      <c r="Q278" s="114">
        <v>11</v>
      </c>
      <c r="R278" s="114"/>
      <c r="S278" s="153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s="21" customFormat="1" ht="14.5" x14ac:dyDescent="0.35">
      <c r="A279" s="38">
        <v>273</v>
      </c>
      <c r="B279" s="114" t="s">
        <v>3535</v>
      </c>
      <c r="C279" s="38" t="s">
        <v>9961</v>
      </c>
      <c r="D279" s="17" t="s">
        <v>9639</v>
      </c>
      <c r="E279" s="38" t="s">
        <v>3646</v>
      </c>
      <c r="F279" s="38" t="s">
        <v>140</v>
      </c>
      <c r="G279" s="38" t="s">
        <v>11281</v>
      </c>
      <c r="H279" s="114">
        <v>1</v>
      </c>
      <c r="I279" s="114">
        <v>1</v>
      </c>
      <c r="J279" s="168">
        <v>2</v>
      </c>
      <c r="K279" s="168">
        <v>1</v>
      </c>
      <c r="L279" s="114">
        <v>1</v>
      </c>
      <c r="M279" s="114">
        <v>1</v>
      </c>
      <c r="N279" s="114">
        <v>1</v>
      </c>
      <c r="O279" s="168">
        <v>1</v>
      </c>
      <c r="P279" s="176">
        <v>1</v>
      </c>
      <c r="Q279" s="114">
        <v>10</v>
      </c>
      <c r="R279" s="114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</row>
    <row r="280" spans="1:30" s="21" customFormat="1" ht="14.5" x14ac:dyDescent="0.35">
      <c r="A280" s="38">
        <v>274</v>
      </c>
      <c r="B280" s="114" t="s">
        <v>692</v>
      </c>
      <c r="C280" s="38" t="s">
        <v>9962</v>
      </c>
      <c r="D280" s="17" t="s">
        <v>9639</v>
      </c>
      <c r="E280" s="38" t="s">
        <v>3793</v>
      </c>
      <c r="F280" s="38" t="s">
        <v>169</v>
      </c>
      <c r="G280" s="38" t="s">
        <v>11263</v>
      </c>
      <c r="H280" s="114">
        <v>58</v>
      </c>
      <c r="I280" s="114">
        <v>1</v>
      </c>
      <c r="J280" s="168">
        <v>1</v>
      </c>
      <c r="K280" s="168">
        <v>60</v>
      </c>
      <c r="L280" s="114">
        <v>1</v>
      </c>
      <c r="M280" s="114">
        <v>1</v>
      </c>
      <c r="N280" s="114">
        <v>1</v>
      </c>
      <c r="O280" s="168">
        <v>1</v>
      </c>
      <c r="P280" s="176">
        <v>1</v>
      </c>
      <c r="Q280" s="114">
        <v>125</v>
      </c>
      <c r="R280" s="114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</row>
    <row r="281" spans="1:30" s="150" customFormat="1" ht="14.5" x14ac:dyDescent="0.35">
      <c r="A281" s="38">
        <v>275</v>
      </c>
      <c r="B281" s="114" t="s">
        <v>692</v>
      </c>
      <c r="C281" s="38" t="s">
        <v>9962</v>
      </c>
      <c r="D281" s="17" t="s">
        <v>9639</v>
      </c>
      <c r="E281" s="38" t="s">
        <v>3851</v>
      </c>
      <c r="F281" s="38" t="s">
        <v>169</v>
      </c>
      <c r="G281" s="38" t="s">
        <v>11263</v>
      </c>
      <c r="H281" s="114">
        <v>87</v>
      </c>
      <c r="I281" s="114">
        <v>1</v>
      </c>
      <c r="J281" s="168">
        <v>1</v>
      </c>
      <c r="K281" s="168">
        <v>60</v>
      </c>
      <c r="L281" s="114">
        <v>1</v>
      </c>
      <c r="M281" s="114">
        <v>1</v>
      </c>
      <c r="N281" s="114">
        <v>1</v>
      </c>
      <c r="O281" s="168">
        <v>1</v>
      </c>
      <c r="P281" s="176">
        <v>1</v>
      </c>
      <c r="Q281" s="114">
        <v>154</v>
      </c>
      <c r="R281" s="114"/>
      <c r="S281" s="153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s="150" customFormat="1" ht="14.5" x14ac:dyDescent="0.35">
      <c r="A282" s="38">
        <v>276</v>
      </c>
      <c r="B282" s="114" t="s">
        <v>692</v>
      </c>
      <c r="C282" s="38" t="s">
        <v>9962</v>
      </c>
      <c r="D282" s="17" t="s">
        <v>9639</v>
      </c>
      <c r="E282" s="38" t="s">
        <v>1809</v>
      </c>
      <c r="F282" s="38" t="s">
        <v>169</v>
      </c>
      <c r="G282" s="38" t="s">
        <v>11263</v>
      </c>
      <c r="H282" s="114">
        <v>15</v>
      </c>
      <c r="I282" s="114">
        <v>1</v>
      </c>
      <c r="J282" s="168">
        <v>1</v>
      </c>
      <c r="K282" s="168">
        <v>1</v>
      </c>
      <c r="L282" s="114">
        <v>1</v>
      </c>
      <c r="M282" s="114">
        <v>1</v>
      </c>
      <c r="N282" s="114">
        <v>1</v>
      </c>
      <c r="O282" s="168">
        <v>1</v>
      </c>
      <c r="P282" s="176">
        <v>1</v>
      </c>
      <c r="Q282" s="114">
        <v>23</v>
      </c>
      <c r="R282" s="114"/>
      <c r="S282" s="153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s="21" customFormat="1" ht="14.5" x14ac:dyDescent="0.35">
      <c r="A283" s="38">
        <v>277</v>
      </c>
      <c r="B283" s="114" t="s">
        <v>1228</v>
      </c>
      <c r="C283" s="38" t="s">
        <v>9963</v>
      </c>
      <c r="D283" s="17" t="s">
        <v>9639</v>
      </c>
      <c r="E283" s="38" t="s">
        <v>3805</v>
      </c>
      <c r="F283" s="38" t="s">
        <v>169</v>
      </c>
      <c r="G283" s="38" t="s">
        <v>11263</v>
      </c>
      <c r="H283" s="114">
        <v>1</v>
      </c>
      <c r="I283" s="114">
        <v>11</v>
      </c>
      <c r="J283" s="168">
        <v>1</v>
      </c>
      <c r="K283" s="168">
        <v>1</v>
      </c>
      <c r="L283" s="114">
        <v>1</v>
      </c>
      <c r="M283" s="114">
        <v>1</v>
      </c>
      <c r="N283" s="114">
        <v>1</v>
      </c>
      <c r="O283" s="168">
        <v>7</v>
      </c>
      <c r="P283" s="176">
        <v>1</v>
      </c>
      <c r="Q283" s="114">
        <v>25</v>
      </c>
      <c r="R283" s="114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</row>
    <row r="284" spans="1:30" s="150" customFormat="1" ht="14.5" x14ac:dyDescent="0.35">
      <c r="A284" s="38">
        <v>278</v>
      </c>
      <c r="B284" s="114" t="s">
        <v>60</v>
      </c>
      <c r="C284" s="38" t="s">
        <v>9964</v>
      </c>
      <c r="D284" s="17" t="s">
        <v>5</v>
      </c>
      <c r="E284" s="38" t="s">
        <v>10826</v>
      </c>
      <c r="F284" s="38" t="s">
        <v>11196</v>
      </c>
      <c r="G284" s="38" t="s">
        <v>11250</v>
      </c>
      <c r="H284" s="114">
        <v>3</v>
      </c>
      <c r="I284" s="114">
        <v>1</v>
      </c>
      <c r="J284" s="168">
        <v>1</v>
      </c>
      <c r="K284" s="168">
        <v>1</v>
      </c>
      <c r="L284" s="114">
        <v>1</v>
      </c>
      <c r="M284" s="114">
        <v>1</v>
      </c>
      <c r="N284" s="114">
        <v>2</v>
      </c>
      <c r="O284" s="168">
        <v>1</v>
      </c>
      <c r="P284" s="176">
        <v>1</v>
      </c>
      <c r="Q284" s="114">
        <v>12</v>
      </c>
      <c r="R284" s="114"/>
      <c r="S284" s="153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s="150" customFormat="1" ht="14.5" x14ac:dyDescent="0.35">
      <c r="A285" s="38">
        <v>279</v>
      </c>
      <c r="B285" s="114" t="s">
        <v>60</v>
      </c>
      <c r="C285" s="38" t="s">
        <v>9965</v>
      </c>
      <c r="D285" s="17" t="s">
        <v>5</v>
      </c>
      <c r="E285" s="38" t="s">
        <v>10827</v>
      </c>
      <c r="F285" s="38" t="s">
        <v>11197</v>
      </c>
      <c r="G285" s="38" t="s">
        <v>11264</v>
      </c>
      <c r="H285" s="114">
        <v>91</v>
      </c>
      <c r="I285" s="114">
        <v>1</v>
      </c>
      <c r="J285" s="168">
        <v>13</v>
      </c>
      <c r="K285" s="168">
        <v>60</v>
      </c>
      <c r="L285" s="114">
        <v>150</v>
      </c>
      <c r="M285" s="114">
        <v>7</v>
      </c>
      <c r="N285" s="114">
        <v>6</v>
      </c>
      <c r="O285" s="168">
        <v>160</v>
      </c>
      <c r="P285" s="176">
        <v>35</v>
      </c>
      <c r="Q285" s="114">
        <v>523</v>
      </c>
      <c r="R285" s="114"/>
      <c r="S285" s="153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s="150" customFormat="1" ht="14.5" x14ac:dyDescent="0.35">
      <c r="A286" s="38">
        <v>280</v>
      </c>
      <c r="B286" s="114" t="s">
        <v>60</v>
      </c>
      <c r="C286" s="12" t="s">
        <v>9965</v>
      </c>
      <c r="D286" s="10" t="s">
        <v>5</v>
      </c>
      <c r="E286" s="12" t="s">
        <v>10828</v>
      </c>
      <c r="F286" s="12" t="s">
        <v>11198</v>
      </c>
      <c r="G286" s="12" t="s">
        <v>11250</v>
      </c>
      <c r="H286" s="114">
        <v>62</v>
      </c>
      <c r="I286" s="114">
        <v>59</v>
      </c>
      <c r="J286" s="168">
        <v>30</v>
      </c>
      <c r="K286" s="168">
        <v>65</v>
      </c>
      <c r="L286" s="114">
        <v>335</v>
      </c>
      <c r="M286" s="114">
        <v>1</v>
      </c>
      <c r="N286" s="114">
        <v>100</v>
      </c>
      <c r="O286" s="168">
        <v>32</v>
      </c>
      <c r="P286" s="176">
        <v>95</v>
      </c>
      <c r="Q286" s="114">
        <v>779</v>
      </c>
      <c r="R286" s="114"/>
      <c r="S286" s="153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s="150" customFormat="1" ht="14.5" x14ac:dyDescent="0.35">
      <c r="A287" s="38">
        <v>281</v>
      </c>
      <c r="B287" s="114" t="s">
        <v>60</v>
      </c>
      <c r="C287" s="38" t="s">
        <v>1657</v>
      </c>
      <c r="D287" s="17" t="s">
        <v>1386</v>
      </c>
      <c r="E287" s="38" t="s">
        <v>10781</v>
      </c>
      <c r="F287" s="38" t="s">
        <v>403</v>
      </c>
      <c r="G287" s="38" t="s">
        <v>11272</v>
      </c>
      <c r="H287" s="114">
        <v>2</v>
      </c>
      <c r="I287" s="114">
        <v>1</v>
      </c>
      <c r="J287" s="168">
        <v>1</v>
      </c>
      <c r="K287" s="168">
        <v>1</v>
      </c>
      <c r="L287" s="114">
        <v>1</v>
      </c>
      <c r="M287" s="114">
        <v>1</v>
      </c>
      <c r="N287" s="114">
        <v>1</v>
      </c>
      <c r="O287" s="168">
        <v>1</v>
      </c>
      <c r="P287" s="176">
        <v>3</v>
      </c>
      <c r="Q287" s="114">
        <v>12</v>
      </c>
      <c r="R287" s="114"/>
      <c r="S287" s="153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s="21" customFormat="1" ht="14.5" x14ac:dyDescent="0.35">
      <c r="A288" s="38">
        <v>282</v>
      </c>
      <c r="B288" s="114" t="s">
        <v>60</v>
      </c>
      <c r="C288" s="38" t="s">
        <v>9965</v>
      </c>
      <c r="D288" s="17" t="s">
        <v>9639</v>
      </c>
      <c r="E288" s="38" t="s">
        <v>1714</v>
      </c>
      <c r="F288" s="38" t="s">
        <v>143</v>
      </c>
      <c r="G288" s="38" t="s">
        <v>11248</v>
      </c>
      <c r="H288" s="114">
        <v>1</v>
      </c>
      <c r="I288" s="114">
        <v>1</v>
      </c>
      <c r="J288" s="168">
        <v>2</v>
      </c>
      <c r="K288" s="168">
        <v>1</v>
      </c>
      <c r="L288" s="114">
        <v>1</v>
      </c>
      <c r="M288" s="114">
        <v>1</v>
      </c>
      <c r="N288" s="114">
        <v>1</v>
      </c>
      <c r="O288" s="168">
        <v>1</v>
      </c>
      <c r="P288" s="176">
        <v>3</v>
      </c>
      <c r="Q288" s="114">
        <v>12</v>
      </c>
      <c r="R288" s="114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</row>
    <row r="289" spans="1:30" s="150" customFormat="1" ht="14.5" x14ac:dyDescent="0.35">
      <c r="A289" s="38">
        <v>283</v>
      </c>
      <c r="B289" s="114" t="s">
        <v>60</v>
      </c>
      <c r="C289" s="38" t="s">
        <v>694</v>
      </c>
      <c r="D289" s="17" t="s">
        <v>9639</v>
      </c>
      <c r="E289" s="38" t="s">
        <v>9629</v>
      </c>
      <c r="F289" s="38" t="s">
        <v>143</v>
      </c>
      <c r="G289" s="38" t="s">
        <v>11248</v>
      </c>
      <c r="H289" s="114">
        <v>165</v>
      </c>
      <c r="I289" s="114">
        <v>40</v>
      </c>
      <c r="J289" s="168">
        <v>1</v>
      </c>
      <c r="K289" s="168">
        <v>95</v>
      </c>
      <c r="L289" s="114">
        <v>210</v>
      </c>
      <c r="M289" s="114">
        <v>80</v>
      </c>
      <c r="N289" s="114">
        <v>73</v>
      </c>
      <c r="O289" s="168">
        <v>80</v>
      </c>
      <c r="P289" s="176">
        <v>83</v>
      </c>
      <c r="Q289" s="114">
        <v>827</v>
      </c>
      <c r="R289" s="114"/>
      <c r="S289" s="153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s="21" customFormat="1" ht="14.5" x14ac:dyDescent="0.35">
      <c r="A290" s="38">
        <v>284</v>
      </c>
      <c r="B290" s="114" t="s">
        <v>96</v>
      </c>
      <c r="C290" s="38" t="s">
        <v>9966</v>
      </c>
      <c r="D290" s="17" t="s">
        <v>5</v>
      </c>
      <c r="E290" s="38" t="s">
        <v>10829</v>
      </c>
      <c r="F290" s="38" t="s">
        <v>33</v>
      </c>
      <c r="G290" s="38" t="s">
        <v>11249</v>
      </c>
      <c r="H290" s="114">
        <v>1</v>
      </c>
      <c r="I290" s="114">
        <v>1</v>
      </c>
      <c r="J290" s="168">
        <v>8</v>
      </c>
      <c r="K290" s="168">
        <v>22</v>
      </c>
      <c r="L290" s="114">
        <v>1</v>
      </c>
      <c r="M290" s="114">
        <v>1</v>
      </c>
      <c r="N290" s="114">
        <v>28</v>
      </c>
      <c r="O290" s="168">
        <v>1</v>
      </c>
      <c r="P290" s="176">
        <v>24</v>
      </c>
      <c r="Q290" s="114">
        <v>87</v>
      </c>
      <c r="R290" s="114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</row>
    <row r="291" spans="1:30" s="21" customFormat="1" ht="14.5" x14ac:dyDescent="0.35">
      <c r="A291" s="38">
        <v>285</v>
      </c>
      <c r="B291" s="114" t="s">
        <v>96</v>
      </c>
      <c r="C291" s="38" t="s">
        <v>9966</v>
      </c>
      <c r="D291" s="17" t="s">
        <v>5</v>
      </c>
      <c r="E291" s="38" t="s">
        <v>10830</v>
      </c>
      <c r="F291" s="38" t="s">
        <v>33</v>
      </c>
      <c r="G291" s="38" t="s">
        <v>11249</v>
      </c>
      <c r="H291" s="114">
        <v>167</v>
      </c>
      <c r="I291" s="114">
        <v>22</v>
      </c>
      <c r="J291" s="168">
        <v>50</v>
      </c>
      <c r="K291" s="168">
        <v>25</v>
      </c>
      <c r="L291" s="114">
        <v>370</v>
      </c>
      <c r="M291" s="114">
        <v>1</v>
      </c>
      <c r="N291" s="114">
        <v>78</v>
      </c>
      <c r="O291" s="168">
        <v>1</v>
      </c>
      <c r="P291" s="176">
        <v>185</v>
      </c>
      <c r="Q291" s="114">
        <v>899</v>
      </c>
      <c r="R291" s="114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</row>
    <row r="292" spans="1:30" s="21" customFormat="1" ht="14.5" x14ac:dyDescent="0.35">
      <c r="A292" s="38">
        <v>286</v>
      </c>
      <c r="B292" s="114" t="s">
        <v>696</v>
      </c>
      <c r="C292" s="38" t="s">
        <v>695</v>
      </c>
      <c r="D292" s="17" t="s">
        <v>9639</v>
      </c>
      <c r="E292" s="38" t="s">
        <v>9648</v>
      </c>
      <c r="F292" s="38" t="s">
        <v>169</v>
      </c>
      <c r="G292" s="38" t="s">
        <v>11263</v>
      </c>
      <c r="H292" s="114">
        <v>16</v>
      </c>
      <c r="I292" s="114">
        <v>1</v>
      </c>
      <c r="J292" s="168">
        <v>4</v>
      </c>
      <c r="K292" s="168">
        <v>1</v>
      </c>
      <c r="L292" s="114">
        <v>5</v>
      </c>
      <c r="M292" s="114">
        <v>1</v>
      </c>
      <c r="N292" s="114">
        <v>15</v>
      </c>
      <c r="O292" s="168">
        <v>52</v>
      </c>
      <c r="P292" s="176">
        <v>30</v>
      </c>
      <c r="Q292" s="114">
        <v>125</v>
      </c>
      <c r="R292" s="114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</row>
    <row r="293" spans="1:30" s="150" customFormat="1" ht="14.5" x14ac:dyDescent="0.35">
      <c r="A293" s="38">
        <v>287</v>
      </c>
      <c r="B293" s="114" t="s">
        <v>696</v>
      </c>
      <c r="C293" s="38" t="s">
        <v>695</v>
      </c>
      <c r="D293" s="17" t="s">
        <v>9639</v>
      </c>
      <c r="E293" s="38" t="s">
        <v>10755</v>
      </c>
      <c r="F293" s="38" t="s">
        <v>169</v>
      </c>
      <c r="G293" s="38" t="s">
        <v>11263</v>
      </c>
      <c r="H293" s="114">
        <v>1</v>
      </c>
      <c r="I293" s="114">
        <v>1</v>
      </c>
      <c r="J293" s="168">
        <v>1</v>
      </c>
      <c r="K293" s="168">
        <v>1</v>
      </c>
      <c r="L293" s="114">
        <v>1</v>
      </c>
      <c r="M293" s="114">
        <v>1</v>
      </c>
      <c r="N293" s="114">
        <v>1</v>
      </c>
      <c r="O293" s="168">
        <v>27</v>
      </c>
      <c r="P293" s="176">
        <v>1</v>
      </c>
      <c r="Q293" s="114">
        <v>35</v>
      </c>
      <c r="R293" s="114"/>
      <c r="S293" s="153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s="150" customFormat="1" ht="14.5" x14ac:dyDescent="0.35">
      <c r="A294" s="38">
        <v>288</v>
      </c>
      <c r="B294" s="114" t="s">
        <v>3537</v>
      </c>
      <c r="C294" s="38" t="s">
        <v>9967</v>
      </c>
      <c r="D294" s="17" t="s">
        <v>10644</v>
      </c>
      <c r="E294" s="38" t="s">
        <v>10809</v>
      </c>
      <c r="F294" s="38" t="s">
        <v>9622</v>
      </c>
      <c r="G294" s="38" t="s">
        <v>11248</v>
      </c>
      <c r="H294" s="114">
        <v>1</v>
      </c>
      <c r="I294" s="114">
        <v>1</v>
      </c>
      <c r="J294" s="168">
        <v>1</v>
      </c>
      <c r="K294" s="168">
        <v>1</v>
      </c>
      <c r="L294" s="114">
        <v>1</v>
      </c>
      <c r="M294" s="114">
        <v>16</v>
      </c>
      <c r="N294" s="114">
        <v>82</v>
      </c>
      <c r="O294" s="168">
        <v>20</v>
      </c>
      <c r="P294" s="176">
        <v>1</v>
      </c>
      <c r="Q294" s="114">
        <v>124</v>
      </c>
      <c r="R294" s="114"/>
      <c r="S294" s="153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s="21" customFormat="1" ht="14.5" x14ac:dyDescent="0.35">
      <c r="A295" s="38">
        <v>289</v>
      </c>
      <c r="B295" s="114" t="s">
        <v>1840</v>
      </c>
      <c r="C295" s="38" t="s">
        <v>9968</v>
      </c>
      <c r="D295" s="17" t="s">
        <v>10645</v>
      </c>
      <c r="E295" s="38"/>
      <c r="F295" s="38" t="s">
        <v>11199</v>
      </c>
      <c r="G295" s="38" t="s">
        <v>11251</v>
      </c>
      <c r="H295" s="114">
        <v>6</v>
      </c>
      <c r="I295" s="114">
        <v>1</v>
      </c>
      <c r="J295" s="168">
        <v>2</v>
      </c>
      <c r="K295" s="168">
        <v>1</v>
      </c>
      <c r="L295" s="114">
        <v>1</v>
      </c>
      <c r="M295" s="114">
        <v>1</v>
      </c>
      <c r="N295" s="114">
        <v>5</v>
      </c>
      <c r="O295" s="168">
        <v>1</v>
      </c>
      <c r="P295" s="176">
        <v>10</v>
      </c>
      <c r="Q295" s="114">
        <v>28</v>
      </c>
      <c r="R295" s="114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</row>
    <row r="296" spans="1:30" s="21" customFormat="1" ht="14.5" x14ac:dyDescent="0.35">
      <c r="A296" s="38">
        <v>290</v>
      </c>
      <c r="B296" s="1" t="s">
        <v>715</v>
      </c>
      <c r="C296" s="38" t="s">
        <v>1413</v>
      </c>
      <c r="D296" s="17" t="s">
        <v>321</v>
      </c>
      <c r="E296" s="38" t="s">
        <v>10831</v>
      </c>
      <c r="F296" s="38" t="s">
        <v>1916</v>
      </c>
      <c r="G296" s="38" t="s">
        <v>11246</v>
      </c>
      <c r="H296" s="114">
        <v>8</v>
      </c>
      <c r="I296" s="114">
        <v>1</v>
      </c>
      <c r="J296" s="114">
        <v>1</v>
      </c>
      <c r="K296" s="114">
        <v>1</v>
      </c>
      <c r="L296" s="114">
        <v>1</v>
      </c>
      <c r="M296" s="114">
        <v>1</v>
      </c>
      <c r="N296" s="168">
        <v>1</v>
      </c>
      <c r="O296" s="114">
        <v>1</v>
      </c>
      <c r="P296" s="114">
        <v>1</v>
      </c>
      <c r="Q296" s="114">
        <v>16</v>
      </c>
      <c r="R296" s="114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</row>
    <row r="297" spans="1:30" s="21" customFormat="1" ht="14.5" x14ac:dyDescent="0.35">
      <c r="A297" s="38">
        <v>291</v>
      </c>
      <c r="B297" s="114" t="s">
        <v>715</v>
      </c>
      <c r="C297" s="38" t="s">
        <v>1413</v>
      </c>
      <c r="D297" s="17" t="s">
        <v>9639</v>
      </c>
      <c r="E297" s="38" t="s">
        <v>1714</v>
      </c>
      <c r="F297" s="38" t="s">
        <v>130</v>
      </c>
      <c r="G297" s="38" t="s">
        <v>11261</v>
      </c>
      <c r="H297" s="114">
        <v>1</v>
      </c>
      <c r="I297" s="114">
        <v>1</v>
      </c>
      <c r="J297" s="168">
        <v>1</v>
      </c>
      <c r="K297" s="168">
        <v>1</v>
      </c>
      <c r="L297" s="114">
        <v>1</v>
      </c>
      <c r="M297" s="114">
        <v>1</v>
      </c>
      <c r="N297" s="114">
        <v>1</v>
      </c>
      <c r="O297" s="168">
        <v>40</v>
      </c>
      <c r="P297" s="176">
        <v>2</v>
      </c>
      <c r="Q297" s="114">
        <v>49</v>
      </c>
      <c r="R297" s="114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</row>
    <row r="298" spans="1:30" s="150" customFormat="1" ht="14.5" x14ac:dyDescent="0.35">
      <c r="A298" s="38">
        <v>292</v>
      </c>
      <c r="B298" s="114" t="s">
        <v>715</v>
      </c>
      <c r="C298" s="38" t="s">
        <v>1413</v>
      </c>
      <c r="D298" s="17" t="s">
        <v>321</v>
      </c>
      <c r="E298" s="38" t="s">
        <v>10832</v>
      </c>
      <c r="F298" s="38" t="s">
        <v>1916</v>
      </c>
      <c r="G298" s="38" t="s">
        <v>11246</v>
      </c>
      <c r="H298" s="114">
        <v>10</v>
      </c>
      <c r="I298" s="114">
        <v>1</v>
      </c>
      <c r="J298" s="168">
        <v>1</v>
      </c>
      <c r="K298" s="168">
        <v>1</v>
      </c>
      <c r="L298" s="114">
        <v>1</v>
      </c>
      <c r="M298" s="114">
        <v>1</v>
      </c>
      <c r="N298" s="114">
        <v>1</v>
      </c>
      <c r="O298" s="168">
        <v>1</v>
      </c>
      <c r="P298" s="176">
        <v>1</v>
      </c>
      <c r="Q298" s="114">
        <v>18</v>
      </c>
      <c r="R298" s="114"/>
      <c r="S298" s="153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s="150" customFormat="1" ht="14.5" x14ac:dyDescent="0.35">
      <c r="A299" s="38">
        <v>293</v>
      </c>
      <c r="B299" s="114" t="s">
        <v>715</v>
      </c>
      <c r="C299" s="38" t="s">
        <v>9969</v>
      </c>
      <c r="D299" s="10" t="s">
        <v>5</v>
      </c>
      <c r="E299" s="12" t="s">
        <v>10810</v>
      </c>
      <c r="F299" s="12" t="s">
        <v>19</v>
      </c>
      <c r="G299" s="12" t="s">
        <v>11247</v>
      </c>
      <c r="H299" s="114">
        <v>1</v>
      </c>
      <c r="I299" s="114">
        <v>1</v>
      </c>
      <c r="J299" s="168">
        <v>1</v>
      </c>
      <c r="K299" s="168">
        <v>1</v>
      </c>
      <c r="L299" s="114">
        <v>850</v>
      </c>
      <c r="M299" s="114">
        <v>10</v>
      </c>
      <c r="N299" s="114">
        <v>54</v>
      </c>
      <c r="O299" s="168">
        <v>60</v>
      </c>
      <c r="P299" s="176">
        <v>120</v>
      </c>
      <c r="Q299" s="114">
        <v>1098</v>
      </c>
      <c r="R299" s="114"/>
      <c r="S299" s="153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s="150" customFormat="1" ht="14.5" x14ac:dyDescent="0.35">
      <c r="A300" s="38">
        <v>294</v>
      </c>
      <c r="B300" s="114" t="s">
        <v>715</v>
      </c>
      <c r="C300" s="38" t="s">
        <v>714</v>
      </c>
      <c r="D300" s="17" t="s">
        <v>9639</v>
      </c>
      <c r="E300" s="38" t="s">
        <v>9629</v>
      </c>
      <c r="F300" s="38" t="s">
        <v>130</v>
      </c>
      <c r="G300" s="38" t="s">
        <v>11261</v>
      </c>
      <c r="H300" s="114">
        <v>102</v>
      </c>
      <c r="I300" s="114">
        <v>1</v>
      </c>
      <c r="J300" s="168">
        <v>28</v>
      </c>
      <c r="K300" s="168">
        <v>1</v>
      </c>
      <c r="L300" s="114">
        <v>25</v>
      </c>
      <c r="M300" s="114">
        <v>70</v>
      </c>
      <c r="N300" s="114">
        <v>1</v>
      </c>
      <c r="O300" s="168">
        <v>43</v>
      </c>
      <c r="P300" s="176">
        <v>10</v>
      </c>
      <c r="Q300" s="114">
        <v>281</v>
      </c>
      <c r="R300" s="114"/>
      <c r="S300" s="153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s="150" customFormat="1" ht="14.5" x14ac:dyDescent="0.35">
      <c r="A301" s="38">
        <v>295</v>
      </c>
      <c r="B301" s="114" t="s">
        <v>698</v>
      </c>
      <c r="C301" s="38" t="s">
        <v>9970</v>
      </c>
      <c r="D301" s="17" t="s">
        <v>9639</v>
      </c>
      <c r="E301" s="38" t="s">
        <v>10833</v>
      </c>
      <c r="F301" s="38" t="s">
        <v>95</v>
      </c>
      <c r="G301" s="38" t="s">
        <v>11245</v>
      </c>
      <c r="H301" s="114">
        <v>8</v>
      </c>
      <c r="I301" s="114">
        <v>12</v>
      </c>
      <c r="J301" s="168">
        <v>14</v>
      </c>
      <c r="K301" s="168">
        <v>1</v>
      </c>
      <c r="L301" s="114">
        <v>12</v>
      </c>
      <c r="M301" s="114">
        <v>1</v>
      </c>
      <c r="N301" s="114">
        <v>15</v>
      </c>
      <c r="O301" s="168">
        <v>47</v>
      </c>
      <c r="P301" s="176">
        <v>2</v>
      </c>
      <c r="Q301" s="114">
        <v>112</v>
      </c>
      <c r="R301" s="114"/>
      <c r="S301" s="153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s="21" customFormat="1" ht="14.5" x14ac:dyDescent="0.35">
      <c r="A302" s="38">
        <v>296</v>
      </c>
      <c r="B302" s="114" t="s">
        <v>698</v>
      </c>
      <c r="C302" s="38" t="s">
        <v>9970</v>
      </c>
      <c r="D302" s="17" t="s">
        <v>5</v>
      </c>
      <c r="E302" s="38" t="s">
        <v>10834</v>
      </c>
      <c r="F302" s="38" t="s">
        <v>33</v>
      </c>
      <c r="G302" s="38" t="s">
        <v>11249</v>
      </c>
      <c r="H302" s="114">
        <v>84</v>
      </c>
      <c r="I302" s="114">
        <v>28</v>
      </c>
      <c r="J302" s="168">
        <v>25</v>
      </c>
      <c r="K302" s="168">
        <v>80</v>
      </c>
      <c r="L302" s="114">
        <v>15</v>
      </c>
      <c r="M302" s="114">
        <v>6</v>
      </c>
      <c r="N302" s="114">
        <v>50</v>
      </c>
      <c r="O302" s="168">
        <v>27</v>
      </c>
      <c r="P302" s="176">
        <v>65</v>
      </c>
      <c r="Q302" s="114">
        <v>380</v>
      </c>
      <c r="R302" s="114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</row>
    <row r="303" spans="1:30" s="21" customFormat="1" ht="14.5" x14ac:dyDescent="0.35">
      <c r="A303" s="38">
        <v>297</v>
      </c>
      <c r="B303" s="114" t="s">
        <v>698</v>
      </c>
      <c r="C303" s="38" t="s">
        <v>9970</v>
      </c>
      <c r="D303" s="17" t="s">
        <v>190</v>
      </c>
      <c r="E303" s="38" t="s">
        <v>10835</v>
      </c>
      <c r="F303" s="38" t="s">
        <v>20</v>
      </c>
      <c r="G303" s="38" t="s">
        <v>11244</v>
      </c>
      <c r="H303" s="114">
        <v>6</v>
      </c>
      <c r="I303" s="114">
        <v>1</v>
      </c>
      <c r="J303" s="168">
        <v>1</v>
      </c>
      <c r="K303" s="168">
        <v>26</v>
      </c>
      <c r="L303" s="114">
        <v>1</v>
      </c>
      <c r="M303" s="114">
        <v>1</v>
      </c>
      <c r="N303" s="114">
        <v>3</v>
      </c>
      <c r="O303" s="168">
        <v>1</v>
      </c>
      <c r="P303" s="176">
        <v>2</v>
      </c>
      <c r="Q303" s="114">
        <v>42</v>
      </c>
      <c r="R303" s="114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</row>
    <row r="304" spans="1:30" s="21" customFormat="1" ht="14.5" x14ac:dyDescent="0.35">
      <c r="A304" s="38">
        <v>298</v>
      </c>
      <c r="B304" s="114" t="s">
        <v>30</v>
      </c>
      <c r="C304" s="38" t="s">
        <v>1416</v>
      </c>
      <c r="D304" s="17" t="s">
        <v>10646</v>
      </c>
      <c r="E304" s="38" t="s">
        <v>3647</v>
      </c>
      <c r="F304" s="38" t="s">
        <v>185</v>
      </c>
      <c r="G304" s="38" t="s">
        <v>11260</v>
      </c>
      <c r="H304" s="114">
        <v>20</v>
      </c>
      <c r="I304" s="114">
        <v>1</v>
      </c>
      <c r="J304" s="168">
        <v>6</v>
      </c>
      <c r="K304" s="168">
        <v>1</v>
      </c>
      <c r="L304" s="114">
        <v>5</v>
      </c>
      <c r="M304" s="114">
        <v>1</v>
      </c>
      <c r="N304" s="114">
        <v>36</v>
      </c>
      <c r="O304" s="168">
        <v>20</v>
      </c>
      <c r="P304" s="176">
        <v>5</v>
      </c>
      <c r="Q304" s="114">
        <v>95</v>
      </c>
      <c r="R304" s="114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</row>
    <row r="305" spans="1:30" s="21" customFormat="1" ht="14.5" x14ac:dyDescent="0.35">
      <c r="A305" s="38">
        <v>299</v>
      </c>
      <c r="B305" s="114" t="s">
        <v>30</v>
      </c>
      <c r="C305" s="38" t="s">
        <v>148</v>
      </c>
      <c r="D305" s="17" t="s">
        <v>10646</v>
      </c>
      <c r="E305" s="38" t="s">
        <v>3809</v>
      </c>
      <c r="F305" s="38" t="s">
        <v>185</v>
      </c>
      <c r="G305" s="38" t="s">
        <v>11260</v>
      </c>
      <c r="H305" s="114">
        <v>1</v>
      </c>
      <c r="I305" s="114">
        <v>1</v>
      </c>
      <c r="J305" s="168">
        <v>3</v>
      </c>
      <c r="K305" s="168">
        <v>6</v>
      </c>
      <c r="L305" s="114">
        <v>5</v>
      </c>
      <c r="M305" s="114">
        <v>1</v>
      </c>
      <c r="N305" s="114">
        <v>3</v>
      </c>
      <c r="O305" s="168">
        <v>1</v>
      </c>
      <c r="P305" s="176">
        <v>40</v>
      </c>
      <c r="Q305" s="114">
        <v>61</v>
      </c>
      <c r="R305" s="114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</row>
    <row r="306" spans="1:30" s="21" customFormat="1" ht="14.5" x14ac:dyDescent="0.35">
      <c r="A306" s="38">
        <v>300</v>
      </c>
      <c r="B306" s="114" t="s">
        <v>30</v>
      </c>
      <c r="C306" s="38" t="s">
        <v>9971</v>
      </c>
      <c r="D306" s="17" t="s">
        <v>5</v>
      </c>
      <c r="E306" s="38" t="s">
        <v>10836</v>
      </c>
      <c r="F306" s="38" t="s">
        <v>33</v>
      </c>
      <c r="G306" s="38" t="s">
        <v>11249</v>
      </c>
      <c r="H306" s="114">
        <v>177</v>
      </c>
      <c r="I306" s="114">
        <v>20</v>
      </c>
      <c r="J306" s="168">
        <v>8</v>
      </c>
      <c r="K306" s="168">
        <v>1</v>
      </c>
      <c r="L306" s="114">
        <v>340</v>
      </c>
      <c r="M306" s="114">
        <v>16</v>
      </c>
      <c r="N306" s="114">
        <v>140</v>
      </c>
      <c r="O306" s="168">
        <v>32</v>
      </c>
      <c r="P306" s="176">
        <v>10</v>
      </c>
      <c r="Q306" s="114">
        <v>744</v>
      </c>
      <c r="R306" s="114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</row>
    <row r="307" spans="1:30" s="150" customFormat="1" ht="14.5" x14ac:dyDescent="0.35">
      <c r="A307" s="38">
        <v>301</v>
      </c>
      <c r="B307" s="114" t="s">
        <v>30</v>
      </c>
      <c r="C307" s="38" t="s">
        <v>9972</v>
      </c>
      <c r="D307" s="17" t="s">
        <v>10626</v>
      </c>
      <c r="E307" s="38" t="s">
        <v>10743</v>
      </c>
      <c r="F307" s="38" t="s">
        <v>95</v>
      </c>
      <c r="G307" s="38" t="s">
        <v>11245</v>
      </c>
      <c r="H307" s="114">
        <v>11</v>
      </c>
      <c r="I307" s="114">
        <v>2</v>
      </c>
      <c r="J307" s="168">
        <v>6</v>
      </c>
      <c r="K307" s="168">
        <v>1</v>
      </c>
      <c r="L307" s="114">
        <v>31</v>
      </c>
      <c r="M307" s="114">
        <v>4</v>
      </c>
      <c r="N307" s="114">
        <v>6</v>
      </c>
      <c r="O307" s="168">
        <v>1</v>
      </c>
      <c r="P307" s="176">
        <v>5</v>
      </c>
      <c r="Q307" s="114">
        <v>67</v>
      </c>
      <c r="R307" s="114"/>
      <c r="S307" s="153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s="150" customFormat="1" ht="14.5" x14ac:dyDescent="0.35">
      <c r="A308" s="38">
        <v>302</v>
      </c>
      <c r="B308" s="114" t="s">
        <v>30</v>
      </c>
      <c r="C308" s="38" t="s">
        <v>9972</v>
      </c>
      <c r="D308" s="17" t="s">
        <v>10626</v>
      </c>
      <c r="E308" s="38" t="s">
        <v>3809</v>
      </c>
      <c r="F308" s="38" t="s">
        <v>129</v>
      </c>
      <c r="G308" s="38" t="s">
        <v>11260</v>
      </c>
      <c r="H308" s="114">
        <v>45</v>
      </c>
      <c r="I308" s="114">
        <v>1</v>
      </c>
      <c r="J308" s="168">
        <v>9</v>
      </c>
      <c r="K308" s="168">
        <v>1</v>
      </c>
      <c r="L308" s="114">
        <v>26</v>
      </c>
      <c r="M308" s="114">
        <v>2</v>
      </c>
      <c r="N308" s="114">
        <v>26</v>
      </c>
      <c r="O308" s="168">
        <v>10</v>
      </c>
      <c r="P308" s="176">
        <v>6</v>
      </c>
      <c r="Q308" s="114">
        <v>126</v>
      </c>
      <c r="R308" s="114"/>
      <c r="S308" s="153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s="150" customFormat="1" ht="14.5" x14ac:dyDescent="0.35">
      <c r="A309" s="38">
        <v>303</v>
      </c>
      <c r="B309" s="114" t="s">
        <v>30</v>
      </c>
      <c r="C309" s="38" t="s">
        <v>148</v>
      </c>
      <c r="D309" s="17" t="s">
        <v>5</v>
      </c>
      <c r="E309" s="38" t="s">
        <v>10837</v>
      </c>
      <c r="F309" s="38" t="s">
        <v>33</v>
      </c>
      <c r="G309" s="38" t="s">
        <v>11249</v>
      </c>
      <c r="H309" s="114">
        <v>27</v>
      </c>
      <c r="I309" s="114">
        <v>1</v>
      </c>
      <c r="J309" s="168">
        <v>4</v>
      </c>
      <c r="K309" s="168">
        <v>1</v>
      </c>
      <c r="L309" s="114">
        <v>80</v>
      </c>
      <c r="M309" s="114">
        <v>1</v>
      </c>
      <c r="N309" s="114">
        <v>50</v>
      </c>
      <c r="O309" s="168">
        <v>1</v>
      </c>
      <c r="P309" s="176">
        <v>85</v>
      </c>
      <c r="Q309" s="114">
        <v>250</v>
      </c>
      <c r="R309" s="114"/>
      <c r="S309" s="153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s="150" customFormat="1" ht="14.5" x14ac:dyDescent="0.35">
      <c r="A310" s="38">
        <v>304</v>
      </c>
      <c r="B310" s="114" t="s">
        <v>3540</v>
      </c>
      <c r="C310" s="38" t="s">
        <v>1417</v>
      </c>
      <c r="D310" s="17" t="s">
        <v>121</v>
      </c>
      <c r="E310" s="38" t="s">
        <v>451</v>
      </c>
      <c r="F310" s="38" t="s">
        <v>451</v>
      </c>
      <c r="G310" s="38" t="s">
        <v>11272</v>
      </c>
      <c r="H310" s="114">
        <v>1</v>
      </c>
      <c r="I310" s="114">
        <v>1</v>
      </c>
      <c r="J310" s="168">
        <v>1</v>
      </c>
      <c r="K310" s="168">
        <v>1</v>
      </c>
      <c r="L310" s="114">
        <v>1</v>
      </c>
      <c r="M310" s="114">
        <v>1</v>
      </c>
      <c r="N310" s="114">
        <v>1</v>
      </c>
      <c r="O310" s="168">
        <v>1</v>
      </c>
      <c r="P310" s="176">
        <v>1</v>
      </c>
      <c r="Q310" s="114">
        <v>9</v>
      </c>
      <c r="R310" s="114"/>
      <c r="S310" s="153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s="21" customFormat="1" ht="14.5" x14ac:dyDescent="0.35">
      <c r="A311" s="38">
        <v>305</v>
      </c>
      <c r="B311" s="114" t="s">
        <v>1420</v>
      </c>
      <c r="C311" s="38" t="s">
        <v>9973</v>
      </c>
      <c r="D311" s="17" t="s">
        <v>65</v>
      </c>
      <c r="E311" s="38" t="s">
        <v>10838</v>
      </c>
      <c r="F311" s="38" t="s">
        <v>10838</v>
      </c>
      <c r="G311" s="38" t="s">
        <v>11282</v>
      </c>
      <c r="H311" s="114">
        <v>1</v>
      </c>
      <c r="I311" s="114">
        <v>1</v>
      </c>
      <c r="J311" s="168">
        <v>1</v>
      </c>
      <c r="K311" s="168">
        <v>1</v>
      </c>
      <c r="L311" s="114">
        <v>1</v>
      </c>
      <c r="M311" s="114">
        <v>1</v>
      </c>
      <c r="N311" s="114">
        <v>1</v>
      </c>
      <c r="O311" s="168">
        <v>2</v>
      </c>
      <c r="P311" s="176">
        <v>1</v>
      </c>
      <c r="Q311" s="114">
        <v>10</v>
      </c>
      <c r="R311" s="114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</row>
    <row r="312" spans="1:30" s="21" customFormat="1" ht="14.5" x14ac:dyDescent="0.35">
      <c r="A312" s="38">
        <v>306</v>
      </c>
      <c r="B312" s="114" t="s">
        <v>1420</v>
      </c>
      <c r="C312" s="38" t="s">
        <v>1421</v>
      </c>
      <c r="D312" s="17" t="s">
        <v>121</v>
      </c>
      <c r="E312" s="38" t="s">
        <v>531</v>
      </c>
      <c r="F312" s="38" t="s">
        <v>531</v>
      </c>
      <c r="G312" s="38" t="s">
        <v>11245</v>
      </c>
      <c r="H312" s="114">
        <v>1</v>
      </c>
      <c r="I312" s="114">
        <v>8</v>
      </c>
      <c r="J312" s="168">
        <v>1</v>
      </c>
      <c r="K312" s="168">
        <v>1</v>
      </c>
      <c r="L312" s="114">
        <v>10</v>
      </c>
      <c r="M312" s="114">
        <v>1</v>
      </c>
      <c r="N312" s="114">
        <v>30</v>
      </c>
      <c r="O312" s="168">
        <v>1</v>
      </c>
      <c r="P312" s="176">
        <v>3</v>
      </c>
      <c r="Q312" s="114">
        <v>56</v>
      </c>
      <c r="R312" s="114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</row>
    <row r="313" spans="1:30" s="21" customFormat="1" ht="14.5" x14ac:dyDescent="0.35">
      <c r="A313" s="38">
        <v>307</v>
      </c>
      <c r="B313" s="114" t="s">
        <v>932</v>
      </c>
      <c r="C313" s="38" t="s">
        <v>9974</v>
      </c>
      <c r="D313" s="17" t="s">
        <v>9619</v>
      </c>
      <c r="E313" s="38" t="s">
        <v>3809</v>
      </c>
      <c r="F313" s="38" t="s">
        <v>406</v>
      </c>
      <c r="G313" s="38" t="s">
        <v>11244</v>
      </c>
      <c r="H313" s="114">
        <v>21</v>
      </c>
      <c r="I313" s="114">
        <v>7</v>
      </c>
      <c r="J313" s="168">
        <v>1</v>
      </c>
      <c r="K313" s="168">
        <v>7</v>
      </c>
      <c r="L313" s="114">
        <v>10</v>
      </c>
      <c r="M313" s="114">
        <v>1</v>
      </c>
      <c r="N313" s="114">
        <v>10</v>
      </c>
      <c r="O313" s="168">
        <v>1</v>
      </c>
      <c r="P313" s="176">
        <v>4</v>
      </c>
      <c r="Q313" s="114">
        <v>62</v>
      </c>
      <c r="R313" s="114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</row>
    <row r="314" spans="1:30" s="21" customFormat="1" ht="14.5" x14ac:dyDescent="0.35">
      <c r="A314" s="38">
        <v>308</v>
      </c>
      <c r="B314" s="114" t="s">
        <v>1424</v>
      </c>
      <c r="C314" s="38" t="s">
        <v>9975</v>
      </c>
      <c r="D314" s="17" t="s">
        <v>10626</v>
      </c>
      <c r="E314" s="38" t="s">
        <v>3644</v>
      </c>
      <c r="F314" s="38" t="s">
        <v>105</v>
      </c>
      <c r="G314" s="38" t="s">
        <v>11250</v>
      </c>
      <c r="H314" s="114">
        <v>3</v>
      </c>
      <c r="I314" s="114">
        <v>1</v>
      </c>
      <c r="J314" s="168">
        <v>1</v>
      </c>
      <c r="K314" s="168">
        <v>2</v>
      </c>
      <c r="L314" s="114">
        <v>1</v>
      </c>
      <c r="M314" s="114">
        <v>1</v>
      </c>
      <c r="N314" s="114">
        <v>1</v>
      </c>
      <c r="O314" s="168">
        <v>1</v>
      </c>
      <c r="P314" s="176">
        <v>1</v>
      </c>
      <c r="Q314" s="114">
        <v>12</v>
      </c>
      <c r="R314" s="114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</row>
    <row r="315" spans="1:30" s="21" customFormat="1" ht="14.5" x14ac:dyDescent="0.35">
      <c r="A315" s="38">
        <v>309</v>
      </c>
      <c r="B315" s="114" t="s">
        <v>700</v>
      </c>
      <c r="C315" s="38" t="s">
        <v>9976</v>
      </c>
      <c r="D315" s="17" t="s">
        <v>10626</v>
      </c>
      <c r="E315" s="38" t="s">
        <v>10775</v>
      </c>
      <c r="F315" s="38" t="s">
        <v>95</v>
      </c>
      <c r="G315" s="38" t="s">
        <v>11245</v>
      </c>
      <c r="H315" s="114">
        <v>20</v>
      </c>
      <c r="I315" s="114">
        <v>14</v>
      </c>
      <c r="J315" s="168">
        <v>8</v>
      </c>
      <c r="K315" s="168">
        <v>25</v>
      </c>
      <c r="L315" s="114">
        <v>30</v>
      </c>
      <c r="M315" s="114">
        <v>1</v>
      </c>
      <c r="N315" s="114">
        <v>23</v>
      </c>
      <c r="O315" s="168">
        <v>24</v>
      </c>
      <c r="P315" s="176">
        <v>3</v>
      </c>
      <c r="Q315" s="114">
        <v>148</v>
      </c>
      <c r="R315" s="114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</row>
    <row r="316" spans="1:30" s="21" customFormat="1" ht="14.5" x14ac:dyDescent="0.35">
      <c r="A316" s="38">
        <v>310</v>
      </c>
      <c r="B316" s="114" t="s">
        <v>700</v>
      </c>
      <c r="C316" s="38" t="s">
        <v>9976</v>
      </c>
      <c r="D316" s="17" t="s">
        <v>10626</v>
      </c>
      <c r="E316" s="38" t="s">
        <v>366</v>
      </c>
      <c r="F316" s="38" t="s">
        <v>95</v>
      </c>
      <c r="G316" s="38" t="s">
        <v>11245</v>
      </c>
      <c r="H316" s="114">
        <v>2</v>
      </c>
      <c r="I316" s="114">
        <v>1</v>
      </c>
      <c r="J316" s="168">
        <v>1</v>
      </c>
      <c r="K316" s="168">
        <v>1</v>
      </c>
      <c r="L316" s="114">
        <v>105</v>
      </c>
      <c r="M316" s="114">
        <v>1</v>
      </c>
      <c r="N316" s="114">
        <v>100</v>
      </c>
      <c r="O316" s="168">
        <v>17</v>
      </c>
      <c r="P316" s="176">
        <v>12</v>
      </c>
      <c r="Q316" s="114">
        <v>240</v>
      </c>
      <c r="R316" s="114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</row>
    <row r="317" spans="1:30" s="21" customFormat="1" ht="14.5" x14ac:dyDescent="0.35">
      <c r="A317" s="38">
        <v>311</v>
      </c>
      <c r="B317" s="114" t="s">
        <v>700</v>
      </c>
      <c r="C317" s="38" t="s">
        <v>9977</v>
      </c>
      <c r="D317" s="17" t="s">
        <v>5</v>
      </c>
      <c r="E317" s="38" t="s">
        <v>10839</v>
      </c>
      <c r="F317" s="38" t="s">
        <v>59</v>
      </c>
      <c r="G317" s="38" t="s">
        <v>11248</v>
      </c>
      <c r="H317" s="114">
        <v>50</v>
      </c>
      <c r="I317" s="114">
        <v>14</v>
      </c>
      <c r="J317" s="168">
        <v>9</v>
      </c>
      <c r="K317" s="168">
        <v>50</v>
      </c>
      <c r="L317" s="114">
        <v>70</v>
      </c>
      <c r="M317" s="114">
        <v>7</v>
      </c>
      <c r="N317" s="114">
        <v>45</v>
      </c>
      <c r="O317" s="168">
        <v>3</v>
      </c>
      <c r="P317" s="176">
        <v>20</v>
      </c>
      <c r="Q317" s="114">
        <v>268</v>
      </c>
      <c r="R317" s="114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</row>
    <row r="318" spans="1:30" s="21" customFormat="1" ht="14.5" x14ac:dyDescent="0.35">
      <c r="A318" s="38">
        <v>312</v>
      </c>
      <c r="B318" s="114" t="s">
        <v>1201</v>
      </c>
      <c r="C318" s="38" t="s">
        <v>1199</v>
      </c>
      <c r="D318" s="17" t="s">
        <v>10626</v>
      </c>
      <c r="E318" s="38" t="s">
        <v>1200</v>
      </c>
      <c r="F318" s="38" t="s">
        <v>158</v>
      </c>
      <c r="G318" s="38" t="s">
        <v>11251</v>
      </c>
      <c r="H318" s="114">
        <v>26</v>
      </c>
      <c r="I318" s="114">
        <v>14</v>
      </c>
      <c r="J318" s="168">
        <v>3</v>
      </c>
      <c r="K318" s="168">
        <v>1</v>
      </c>
      <c r="L318" s="114">
        <v>9</v>
      </c>
      <c r="M318" s="114">
        <v>49</v>
      </c>
      <c r="N318" s="114">
        <v>30</v>
      </c>
      <c r="O318" s="168">
        <v>14</v>
      </c>
      <c r="P318" s="176">
        <v>6</v>
      </c>
      <c r="Q318" s="114">
        <v>152</v>
      </c>
      <c r="R318" s="114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</row>
    <row r="319" spans="1:30" s="21" customFormat="1" ht="14.5" x14ac:dyDescent="0.35">
      <c r="A319" s="38">
        <v>313</v>
      </c>
      <c r="B319" s="114" t="s">
        <v>346</v>
      </c>
      <c r="C319" s="38" t="s">
        <v>9978</v>
      </c>
      <c r="D319" s="17" t="s">
        <v>10626</v>
      </c>
      <c r="E319" s="38" t="s">
        <v>3644</v>
      </c>
      <c r="F319" s="38" t="s">
        <v>169</v>
      </c>
      <c r="G319" s="38" t="s">
        <v>11263</v>
      </c>
      <c r="H319" s="114">
        <v>34</v>
      </c>
      <c r="I319" s="114">
        <v>13</v>
      </c>
      <c r="J319" s="168">
        <v>15</v>
      </c>
      <c r="K319" s="168">
        <v>55</v>
      </c>
      <c r="L319" s="114">
        <v>33</v>
      </c>
      <c r="M319" s="114">
        <v>16</v>
      </c>
      <c r="N319" s="114">
        <v>40</v>
      </c>
      <c r="O319" s="168">
        <v>13</v>
      </c>
      <c r="P319" s="176">
        <v>25</v>
      </c>
      <c r="Q319" s="114">
        <v>244</v>
      </c>
      <c r="R319" s="114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</row>
    <row r="320" spans="1:30" s="21" customFormat="1" ht="14.5" x14ac:dyDescent="0.35">
      <c r="A320" s="38">
        <v>314</v>
      </c>
      <c r="B320" s="114" t="s">
        <v>346</v>
      </c>
      <c r="C320" s="38" t="s">
        <v>9979</v>
      </c>
      <c r="D320" s="17" t="s">
        <v>10626</v>
      </c>
      <c r="E320" s="38" t="s">
        <v>3809</v>
      </c>
      <c r="F320" s="38" t="s">
        <v>95</v>
      </c>
      <c r="G320" s="38" t="s">
        <v>11245</v>
      </c>
      <c r="H320" s="114">
        <v>1</v>
      </c>
      <c r="I320" s="114">
        <v>6</v>
      </c>
      <c r="J320" s="168">
        <v>10</v>
      </c>
      <c r="K320" s="168">
        <v>35</v>
      </c>
      <c r="L320" s="114">
        <v>5</v>
      </c>
      <c r="M320" s="114">
        <v>1</v>
      </c>
      <c r="N320" s="114">
        <v>9</v>
      </c>
      <c r="O320" s="168">
        <v>3</v>
      </c>
      <c r="P320" s="176">
        <v>5</v>
      </c>
      <c r="Q320" s="114">
        <v>75</v>
      </c>
      <c r="R320" s="114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</row>
    <row r="321" spans="1:30" s="21" customFormat="1" ht="14.5" x14ac:dyDescent="0.35">
      <c r="A321" s="38">
        <v>315</v>
      </c>
      <c r="B321" s="114" t="s">
        <v>256</v>
      </c>
      <c r="C321" s="38" t="s">
        <v>255</v>
      </c>
      <c r="D321" s="17" t="s">
        <v>9619</v>
      </c>
      <c r="E321" s="38" t="s">
        <v>1630</v>
      </c>
      <c r="F321" s="38" t="s">
        <v>196</v>
      </c>
      <c r="G321" s="38" t="s">
        <v>11245</v>
      </c>
      <c r="H321" s="114">
        <v>1</v>
      </c>
      <c r="I321" s="114">
        <v>41</v>
      </c>
      <c r="J321" s="168">
        <v>1</v>
      </c>
      <c r="K321" s="168">
        <v>1</v>
      </c>
      <c r="L321" s="114">
        <v>2</v>
      </c>
      <c r="M321" s="114">
        <v>1</v>
      </c>
      <c r="N321" s="114">
        <v>4</v>
      </c>
      <c r="O321" s="168">
        <v>1</v>
      </c>
      <c r="P321" s="176">
        <v>1</v>
      </c>
      <c r="Q321" s="114">
        <v>53</v>
      </c>
      <c r="R321" s="114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</row>
    <row r="322" spans="1:30" s="21" customFormat="1" ht="14.5" x14ac:dyDescent="0.35">
      <c r="A322" s="38">
        <v>316</v>
      </c>
      <c r="B322" s="114" t="s">
        <v>256</v>
      </c>
      <c r="C322" s="38" t="s">
        <v>255</v>
      </c>
      <c r="D322" s="17" t="s">
        <v>9619</v>
      </c>
      <c r="E322" s="38" t="s">
        <v>3949</v>
      </c>
      <c r="F322" s="38" t="s">
        <v>196</v>
      </c>
      <c r="G322" s="38" t="s">
        <v>11245</v>
      </c>
      <c r="H322" s="114">
        <v>7</v>
      </c>
      <c r="I322" s="114">
        <v>5</v>
      </c>
      <c r="J322" s="168">
        <v>1</v>
      </c>
      <c r="K322" s="168">
        <v>1</v>
      </c>
      <c r="L322" s="114">
        <v>3</v>
      </c>
      <c r="M322" s="114">
        <v>1</v>
      </c>
      <c r="N322" s="114">
        <v>21</v>
      </c>
      <c r="O322" s="168">
        <v>1</v>
      </c>
      <c r="P322" s="176">
        <v>1</v>
      </c>
      <c r="Q322" s="114">
        <v>41</v>
      </c>
      <c r="R322" s="114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</row>
    <row r="323" spans="1:30" s="21" customFormat="1" ht="14.5" x14ac:dyDescent="0.35">
      <c r="A323" s="38">
        <v>317</v>
      </c>
      <c r="B323" s="114" t="s">
        <v>256</v>
      </c>
      <c r="C323" s="38" t="s">
        <v>255</v>
      </c>
      <c r="D323" s="17" t="s">
        <v>5</v>
      </c>
      <c r="E323" s="38" t="s">
        <v>9648</v>
      </c>
      <c r="F323" s="38" t="s">
        <v>79</v>
      </c>
      <c r="G323" s="38" t="s">
        <v>11249</v>
      </c>
      <c r="H323" s="114">
        <v>1</v>
      </c>
      <c r="I323" s="114">
        <v>1</v>
      </c>
      <c r="J323" s="168">
        <v>1</v>
      </c>
      <c r="K323" s="168">
        <v>1</v>
      </c>
      <c r="L323" s="114">
        <v>1</v>
      </c>
      <c r="M323" s="114">
        <v>1</v>
      </c>
      <c r="N323" s="114">
        <v>1</v>
      </c>
      <c r="O323" s="168">
        <v>1</v>
      </c>
      <c r="P323" s="176">
        <v>1</v>
      </c>
      <c r="Q323" s="114">
        <v>9</v>
      </c>
      <c r="R323" s="114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</row>
    <row r="324" spans="1:30" s="21" customFormat="1" ht="14.5" x14ac:dyDescent="0.35">
      <c r="A324" s="38">
        <v>318</v>
      </c>
      <c r="B324" s="114" t="s">
        <v>99</v>
      </c>
      <c r="C324" s="38" t="s">
        <v>9980</v>
      </c>
      <c r="D324" s="17" t="s">
        <v>10641</v>
      </c>
      <c r="E324" s="38" t="s">
        <v>3646</v>
      </c>
      <c r="F324" s="38" t="s">
        <v>100</v>
      </c>
      <c r="G324" s="38" t="s">
        <v>11253</v>
      </c>
      <c r="H324" s="114">
        <v>48</v>
      </c>
      <c r="I324" s="114">
        <v>1</v>
      </c>
      <c r="J324" s="168">
        <v>4</v>
      </c>
      <c r="K324" s="168">
        <v>20</v>
      </c>
      <c r="L324" s="114">
        <v>19</v>
      </c>
      <c r="M324" s="114">
        <v>1</v>
      </c>
      <c r="N324" s="114">
        <v>8</v>
      </c>
      <c r="O324" s="168">
        <v>2</v>
      </c>
      <c r="P324" s="176">
        <v>27</v>
      </c>
      <c r="Q324" s="114">
        <v>130</v>
      </c>
      <c r="R324" s="114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</row>
    <row r="325" spans="1:30" s="150" customFormat="1" ht="14.5" x14ac:dyDescent="0.35">
      <c r="A325" s="38">
        <v>319</v>
      </c>
      <c r="B325" s="114" t="s">
        <v>99</v>
      </c>
      <c r="C325" s="38" t="s">
        <v>9980</v>
      </c>
      <c r="D325" s="17" t="s">
        <v>67</v>
      </c>
      <c r="E325" s="38" t="s">
        <v>10840</v>
      </c>
      <c r="F325" s="38" t="s">
        <v>122</v>
      </c>
      <c r="G325" s="38" t="s">
        <v>11250</v>
      </c>
      <c r="H325" s="114">
        <v>143</v>
      </c>
      <c r="I325" s="114">
        <v>35</v>
      </c>
      <c r="J325" s="168">
        <v>9</v>
      </c>
      <c r="K325" s="168">
        <v>15</v>
      </c>
      <c r="L325" s="114">
        <v>60</v>
      </c>
      <c r="M325" s="114">
        <v>40</v>
      </c>
      <c r="N325" s="114">
        <v>30</v>
      </c>
      <c r="O325" s="168">
        <v>33</v>
      </c>
      <c r="P325" s="176">
        <v>20</v>
      </c>
      <c r="Q325" s="114">
        <v>385</v>
      </c>
      <c r="R325" s="114"/>
      <c r="S325" s="153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s="150" customFormat="1" ht="14.5" x14ac:dyDescent="0.35">
      <c r="A326" s="38">
        <v>320</v>
      </c>
      <c r="B326" s="114" t="s">
        <v>1182</v>
      </c>
      <c r="C326" s="38" t="s">
        <v>1181</v>
      </c>
      <c r="D326" s="17" t="s">
        <v>5</v>
      </c>
      <c r="E326" s="38" t="s">
        <v>1250</v>
      </c>
      <c r="F326" s="38" t="s">
        <v>19</v>
      </c>
      <c r="G326" s="38" t="s">
        <v>11247</v>
      </c>
      <c r="H326" s="114">
        <v>1</v>
      </c>
      <c r="I326" s="114">
        <v>36</v>
      </c>
      <c r="J326" s="168">
        <v>1</v>
      </c>
      <c r="K326" s="168">
        <v>1</v>
      </c>
      <c r="L326" s="114">
        <v>200</v>
      </c>
      <c r="M326" s="114">
        <v>1</v>
      </c>
      <c r="N326" s="114">
        <v>534</v>
      </c>
      <c r="O326" s="168">
        <v>1</v>
      </c>
      <c r="P326" s="176">
        <v>935</v>
      </c>
      <c r="Q326" s="114">
        <v>1710</v>
      </c>
      <c r="R326" s="114"/>
      <c r="S326" s="153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s="21" customFormat="1" ht="14.5" x14ac:dyDescent="0.35">
      <c r="A327" s="38">
        <v>321</v>
      </c>
      <c r="B327" s="114" t="s">
        <v>1182</v>
      </c>
      <c r="C327" s="12" t="s">
        <v>1181</v>
      </c>
      <c r="D327" s="10" t="s">
        <v>10626</v>
      </c>
      <c r="E327" s="12" t="s">
        <v>9629</v>
      </c>
      <c r="F327" s="12" t="s">
        <v>129</v>
      </c>
      <c r="G327" s="12" t="s">
        <v>11260</v>
      </c>
      <c r="H327" s="114">
        <v>1</v>
      </c>
      <c r="I327" s="114">
        <v>1</v>
      </c>
      <c r="J327" s="168">
        <v>1</v>
      </c>
      <c r="K327" s="168">
        <v>1</v>
      </c>
      <c r="L327" s="114">
        <v>1</v>
      </c>
      <c r="M327" s="114">
        <v>1</v>
      </c>
      <c r="N327" s="114">
        <v>15</v>
      </c>
      <c r="O327" s="168">
        <v>1</v>
      </c>
      <c r="P327" s="176">
        <v>4</v>
      </c>
      <c r="Q327" s="114">
        <v>26</v>
      </c>
      <c r="R327" s="114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</row>
    <row r="328" spans="1:30" s="21" customFormat="1" ht="14.5" x14ac:dyDescent="0.35">
      <c r="A328" s="38">
        <v>322</v>
      </c>
      <c r="B328" s="114" t="s">
        <v>1184</v>
      </c>
      <c r="C328" s="38" t="s">
        <v>9981</v>
      </c>
      <c r="D328" s="17" t="s">
        <v>10626</v>
      </c>
      <c r="E328" s="38" t="s">
        <v>3805</v>
      </c>
      <c r="F328" s="38" t="s">
        <v>158</v>
      </c>
      <c r="G328" s="38" t="s">
        <v>11251</v>
      </c>
      <c r="H328" s="114">
        <v>1</v>
      </c>
      <c r="I328" s="114">
        <v>1</v>
      </c>
      <c r="J328" s="168">
        <v>1</v>
      </c>
      <c r="K328" s="168">
        <v>1</v>
      </c>
      <c r="L328" s="114">
        <v>30</v>
      </c>
      <c r="M328" s="114">
        <v>1</v>
      </c>
      <c r="N328" s="114">
        <v>5</v>
      </c>
      <c r="O328" s="168">
        <v>1</v>
      </c>
      <c r="P328" s="176">
        <v>1</v>
      </c>
      <c r="Q328" s="114">
        <v>42</v>
      </c>
      <c r="R328" s="114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</row>
    <row r="329" spans="1:30" s="150" customFormat="1" ht="14.5" x14ac:dyDescent="0.35">
      <c r="A329" s="38">
        <v>323</v>
      </c>
      <c r="B329" s="114" t="s">
        <v>1184</v>
      </c>
      <c r="C329" s="38" t="s">
        <v>9981</v>
      </c>
      <c r="D329" s="17" t="s">
        <v>10626</v>
      </c>
      <c r="E329" s="38" t="s">
        <v>3646</v>
      </c>
      <c r="F329" s="38" t="s">
        <v>158</v>
      </c>
      <c r="G329" s="38" t="s">
        <v>11251</v>
      </c>
      <c r="H329" s="114">
        <v>4</v>
      </c>
      <c r="I329" s="114">
        <v>1</v>
      </c>
      <c r="J329" s="168">
        <v>1</v>
      </c>
      <c r="K329" s="168">
        <v>1</v>
      </c>
      <c r="L329" s="114">
        <v>40</v>
      </c>
      <c r="M329" s="114">
        <v>1</v>
      </c>
      <c r="N329" s="114">
        <v>7</v>
      </c>
      <c r="O329" s="168">
        <v>1</v>
      </c>
      <c r="P329" s="176">
        <v>1</v>
      </c>
      <c r="Q329" s="114">
        <v>57</v>
      </c>
      <c r="R329" s="114"/>
      <c r="S329" s="153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s="150" customFormat="1" ht="14.5" x14ac:dyDescent="0.35">
      <c r="A330" s="38">
        <v>324</v>
      </c>
      <c r="B330" s="114" t="s">
        <v>1426</v>
      </c>
      <c r="C330" s="38" t="s">
        <v>9982</v>
      </c>
      <c r="D330" s="17" t="s">
        <v>9654</v>
      </c>
      <c r="E330" s="38" t="s">
        <v>833</v>
      </c>
      <c r="F330" s="38" t="s">
        <v>833</v>
      </c>
      <c r="G330" s="38" t="s">
        <v>11248</v>
      </c>
      <c r="H330" s="114">
        <v>1</v>
      </c>
      <c r="I330" s="114">
        <v>1</v>
      </c>
      <c r="J330" s="168">
        <v>1</v>
      </c>
      <c r="K330" s="168">
        <v>1</v>
      </c>
      <c r="L330" s="114">
        <v>1</v>
      </c>
      <c r="M330" s="114">
        <v>1</v>
      </c>
      <c r="N330" s="114">
        <v>1</v>
      </c>
      <c r="O330" s="168">
        <v>1</v>
      </c>
      <c r="P330" s="176">
        <v>1</v>
      </c>
      <c r="Q330" s="114">
        <v>9</v>
      </c>
      <c r="R330" s="114"/>
      <c r="S330" s="153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s="21" customFormat="1" ht="14.5" x14ac:dyDescent="0.35">
      <c r="A331" s="38">
        <v>325</v>
      </c>
      <c r="B331" s="114" t="s">
        <v>1873</v>
      </c>
      <c r="C331" s="38" t="s">
        <v>9983</v>
      </c>
      <c r="D331" s="17" t="s">
        <v>10626</v>
      </c>
      <c r="E331" s="38" t="s">
        <v>10841</v>
      </c>
      <c r="F331" s="38" t="s">
        <v>143</v>
      </c>
      <c r="G331" s="38" t="s">
        <v>11248</v>
      </c>
      <c r="H331" s="114">
        <v>33</v>
      </c>
      <c r="I331" s="114">
        <v>51</v>
      </c>
      <c r="J331" s="168">
        <v>100</v>
      </c>
      <c r="K331" s="168">
        <v>4</v>
      </c>
      <c r="L331" s="114">
        <v>232</v>
      </c>
      <c r="M331" s="114">
        <v>36</v>
      </c>
      <c r="N331" s="114">
        <v>60</v>
      </c>
      <c r="O331" s="168">
        <v>42</v>
      </c>
      <c r="P331" s="176">
        <v>36</v>
      </c>
      <c r="Q331" s="114">
        <v>594</v>
      </c>
      <c r="R331" s="114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</row>
    <row r="332" spans="1:30" s="21" customFormat="1" ht="14.5" x14ac:dyDescent="0.35">
      <c r="A332" s="38">
        <v>326</v>
      </c>
      <c r="B332" s="114" t="s">
        <v>365</v>
      </c>
      <c r="C332" s="38" t="s">
        <v>9984</v>
      </c>
      <c r="D332" s="17" t="s">
        <v>10626</v>
      </c>
      <c r="E332" s="38" t="s">
        <v>366</v>
      </c>
      <c r="F332" s="38" t="s">
        <v>105</v>
      </c>
      <c r="G332" s="38" t="s">
        <v>11250</v>
      </c>
      <c r="H332" s="114">
        <v>7</v>
      </c>
      <c r="I332" s="114">
        <v>1</v>
      </c>
      <c r="J332" s="168">
        <v>1</v>
      </c>
      <c r="K332" s="168">
        <v>65</v>
      </c>
      <c r="L332" s="114">
        <v>2</v>
      </c>
      <c r="M332" s="114">
        <v>1</v>
      </c>
      <c r="N332" s="114">
        <v>5</v>
      </c>
      <c r="O332" s="168">
        <v>4</v>
      </c>
      <c r="P332" s="176">
        <v>5</v>
      </c>
      <c r="Q332" s="114">
        <v>91</v>
      </c>
      <c r="R332" s="114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</row>
    <row r="333" spans="1:30" s="21" customFormat="1" ht="25" x14ac:dyDescent="0.35">
      <c r="A333" s="38">
        <v>327</v>
      </c>
      <c r="B333" s="114" t="s">
        <v>9712</v>
      </c>
      <c r="C333" s="38" t="s">
        <v>9985</v>
      </c>
      <c r="D333" s="17" t="s">
        <v>74</v>
      </c>
      <c r="E333" s="38" t="s">
        <v>10842</v>
      </c>
      <c r="F333" s="38" t="s">
        <v>11199</v>
      </c>
      <c r="G333" s="38" t="s">
        <v>11251</v>
      </c>
      <c r="H333" s="114">
        <v>1</v>
      </c>
      <c r="I333" s="114">
        <v>1</v>
      </c>
      <c r="J333" s="168">
        <v>1</v>
      </c>
      <c r="K333" s="168">
        <v>1</v>
      </c>
      <c r="L333" s="114">
        <v>1</v>
      </c>
      <c r="M333" s="114">
        <v>1</v>
      </c>
      <c r="N333" s="114">
        <v>4</v>
      </c>
      <c r="O333" s="168">
        <v>1</v>
      </c>
      <c r="P333" s="176">
        <v>1</v>
      </c>
      <c r="Q333" s="114">
        <v>12</v>
      </c>
      <c r="R333" s="114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</row>
    <row r="334" spans="1:30" s="21" customFormat="1" ht="25" x14ac:dyDescent="0.35">
      <c r="A334" s="38">
        <v>328</v>
      </c>
      <c r="B334" s="114" t="s">
        <v>1802</v>
      </c>
      <c r="C334" s="12" t="s">
        <v>9986</v>
      </c>
      <c r="D334" s="10" t="s">
        <v>4233</v>
      </c>
      <c r="E334" s="12" t="s">
        <v>718</v>
      </c>
      <c r="F334" s="12" t="s">
        <v>27</v>
      </c>
      <c r="G334" s="12" t="s">
        <v>11248</v>
      </c>
      <c r="H334" s="114">
        <v>1</v>
      </c>
      <c r="I334" s="114">
        <v>1</v>
      </c>
      <c r="J334" s="168">
        <v>1</v>
      </c>
      <c r="K334" s="168">
        <v>1</v>
      </c>
      <c r="L334" s="114">
        <v>4</v>
      </c>
      <c r="M334" s="114">
        <v>20</v>
      </c>
      <c r="N334" s="114">
        <v>1</v>
      </c>
      <c r="O334" s="168">
        <v>1</v>
      </c>
      <c r="P334" s="176">
        <v>1</v>
      </c>
      <c r="Q334" s="114">
        <v>31</v>
      </c>
      <c r="R334" s="114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</row>
    <row r="335" spans="1:30" s="21" customFormat="1" ht="14.5" x14ac:dyDescent="0.35">
      <c r="A335" s="38">
        <v>329</v>
      </c>
      <c r="B335" s="114" t="s">
        <v>1802</v>
      </c>
      <c r="C335" s="38" t="s">
        <v>9987</v>
      </c>
      <c r="D335" s="17" t="s">
        <v>10626</v>
      </c>
      <c r="E335" s="38" t="s">
        <v>10843</v>
      </c>
      <c r="F335" s="38" t="s">
        <v>95</v>
      </c>
      <c r="G335" s="38" t="s">
        <v>11245</v>
      </c>
      <c r="H335" s="114">
        <v>9</v>
      </c>
      <c r="I335" s="114">
        <v>1</v>
      </c>
      <c r="J335" s="168">
        <v>1</v>
      </c>
      <c r="K335" s="168">
        <v>1</v>
      </c>
      <c r="L335" s="114">
        <v>1</v>
      </c>
      <c r="M335" s="114">
        <v>1</v>
      </c>
      <c r="N335" s="114">
        <v>1</v>
      </c>
      <c r="O335" s="168">
        <v>20</v>
      </c>
      <c r="P335" s="176">
        <v>1</v>
      </c>
      <c r="Q335" s="114">
        <v>36</v>
      </c>
      <c r="R335" s="114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</row>
    <row r="336" spans="1:30" s="150" customFormat="1" ht="14.5" x14ac:dyDescent="0.35">
      <c r="A336" s="38">
        <v>330</v>
      </c>
      <c r="B336" s="114" t="s">
        <v>1802</v>
      </c>
      <c r="C336" s="38" t="s">
        <v>9988</v>
      </c>
      <c r="D336" s="17" t="s">
        <v>9619</v>
      </c>
      <c r="E336" s="38" t="s">
        <v>10844</v>
      </c>
      <c r="F336" s="38" t="s">
        <v>11200</v>
      </c>
      <c r="G336" s="38" t="s">
        <v>11283</v>
      </c>
      <c r="H336" s="114">
        <v>2</v>
      </c>
      <c r="I336" s="114">
        <v>1</v>
      </c>
      <c r="J336" s="168">
        <v>1</v>
      </c>
      <c r="K336" s="168">
        <v>1</v>
      </c>
      <c r="L336" s="114">
        <v>1</v>
      </c>
      <c r="M336" s="114">
        <v>1</v>
      </c>
      <c r="N336" s="114">
        <v>3</v>
      </c>
      <c r="O336" s="168">
        <v>5</v>
      </c>
      <c r="P336" s="176">
        <v>1</v>
      </c>
      <c r="Q336" s="114">
        <v>16</v>
      </c>
      <c r="R336" s="114"/>
      <c r="S336" s="153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s="150" customFormat="1" ht="14.5" x14ac:dyDescent="0.35">
      <c r="A337" s="38">
        <v>331</v>
      </c>
      <c r="B337" s="114" t="s">
        <v>1404</v>
      </c>
      <c r="C337" s="38" t="s">
        <v>9989</v>
      </c>
      <c r="D337" s="17" t="s">
        <v>5</v>
      </c>
      <c r="E337" s="38" t="s">
        <v>10845</v>
      </c>
      <c r="F337" s="38" t="s">
        <v>394</v>
      </c>
      <c r="G337" s="38" t="s">
        <v>11250</v>
      </c>
      <c r="H337" s="114">
        <v>73</v>
      </c>
      <c r="I337" s="114">
        <v>22</v>
      </c>
      <c r="J337" s="168">
        <v>1</v>
      </c>
      <c r="K337" s="168">
        <v>1</v>
      </c>
      <c r="L337" s="114">
        <v>150</v>
      </c>
      <c r="M337" s="114">
        <v>1</v>
      </c>
      <c r="N337" s="114">
        <v>30</v>
      </c>
      <c r="O337" s="168">
        <v>1</v>
      </c>
      <c r="P337" s="176">
        <v>1</v>
      </c>
      <c r="Q337" s="114">
        <v>280</v>
      </c>
      <c r="R337" s="114"/>
      <c r="S337" s="153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s="21" customFormat="1" ht="14.5" x14ac:dyDescent="0.35">
      <c r="A338" s="38">
        <v>332</v>
      </c>
      <c r="B338" s="114" t="s">
        <v>1863</v>
      </c>
      <c r="C338" s="38" t="s">
        <v>1503</v>
      </c>
      <c r="D338" s="17" t="s">
        <v>190</v>
      </c>
      <c r="E338" s="38" t="s">
        <v>10846</v>
      </c>
      <c r="F338" s="38" t="s">
        <v>10846</v>
      </c>
      <c r="G338" s="38" t="s">
        <v>11284</v>
      </c>
      <c r="H338" s="114">
        <v>2</v>
      </c>
      <c r="I338" s="114">
        <v>1</v>
      </c>
      <c r="J338" s="168">
        <v>1</v>
      </c>
      <c r="K338" s="168">
        <v>1</v>
      </c>
      <c r="L338" s="114">
        <v>10</v>
      </c>
      <c r="M338" s="114">
        <v>1</v>
      </c>
      <c r="N338" s="114">
        <v>1</v>
      </c>
      <c r="O338" s="168">
        <v>1</v>
      </c>
      <c r="P338" s="176">
        <v>1</v>
      </c>
      <c r="Q338" s="114">
        <v>19</v>
      </c>
      <c r="R338" s="114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</row>
    <row r="339" spans="1:30" s="21" customFormat="1" ht="14.5" x14ac:dyDescent="0.35">
      <c r="A339" s="38">
        <v>333</v>
      </c>
      <c r="B339" s="114" t="s">
        <v>1863</v>
      </c>
      <c r="C339" s="38" t="s">
        <v>1503</v>
      </c>
      <c r="D339" s="17" t="s">
        <v>190</v>
      </c>
      <c r="E339" s="38" t="s">
        <v>10847</v>
      </c>
      <c r="F339" s="38" t="s">
        <v>10847</v>
      </c>
      <c r="G339" s="38" t="s">
        <v>11285</v>
      </c>
      <c r="H339" s="114">
        <v>1</v>
      </c>
      <c r="I339" s="114">
        <v>1</v>
      </c>
      <c r="J339" s="168">
        <v>1</v>
      </c>
      <c r="K339" s="168">
        <v>1</v>
      </c>
      <c r="L339" s="114">
        <v>17</v>
      </c>
      <c r="M339" s="114">
        <v>1</v>
      </c>
      <c r="N339" s="114">
        <v>1</v>
      </c>
      <c r="O339" s="168">
        <v>1</v>
      </c>
      <c r="P339" s="176">
        <v>1</v>
      </c>
      <c r="Q339" s="114">
        <v>25</v>
      </c>
      <c r="R339" s="114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</row>
    <row r="340" spans="1:30" s="150" customFormat="1" ht="14.5" x14ac:dyDescent="0.35">
      <c r="A340" s="38">
        <v>334</v>
      </c>
      <c r="B340" s="114" t="s">
        <v>1690</v>
      </c>
      <c r="C340" s="38" t="s">
        <v>9990</v>
      </c>
      <c r="D340" s="17" t="s">
        <v>65</v>
      </c>
      <c r="E340" s="38" t="s">
        <v>470</v>
      </c>
      <c r="F340" s="38" t="s">
        <v>11186</v>
      </c>
      <c r="G340" s="38" t="s">
        <v>11256</v>
      </c>
      <c r="H340" s="114">
        <v>6</v>
      </c>
      <c r="I340" s="114">
        <v>1</v>
      </c>
      <c r="J340" s="168">
        <v>4</v>
      </c>
      <c r="K340" s="168">
        <v>1</v>
      </c>
      <c r="L340" s="114">
        <v>2</v>
      </c>
      <c r="M340" s="114">
        <v>1</v>
      </c>
      <c r="N340" s="114">
        <v>1</v>
      </c>
      <c r="O340" s="168">
        <v>65</v>
      </c>
      <c r="P340" s="176">
        <v>10</v>
      </c>
      <c r="Q340" s="114">
        <v>91</v>
      </c>
      <c r="R340" s="114"/>
      <c r="S340" s="153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s="21" customFormat="1" ht="14.5" x14ac:dyDescent="0.35">
      <c r="A341" s="38">
        <v>335</v>
      </c>
      <c r="B341" s="114" t="s">
        <v>1690</v>
      </c>
      <c r="C341" s="38" t="s">
        <v>9991</v>
      </c>
      <c r="D341" s="17" t="s">
        <v>121</v>
      </c>
      <c r="E341" s="38" t="s">
        <v>9634</v>
      </c>
      <c r="F341" s="38" t="s">
        <v>9634</v>
      </c>
      <c r="G341" s="38" t="s">
        <v>11264</v>
      </c>
      <c r="H341" s="114">
        <v>1</v>
      </c>
      <c r="I341" s="114">
        <v>1</v>
      </c>
      <c r="J341" s="168">
        <v>1</v>
      </c>
      <c r="K341" s="168">
        <v>1</v>
      </c>
      <c r="L341" s="114">
        <v>1</v>
      </c>
      <c r="M341" s="114">
        <v>1</v>
      </c>
      <c r="N341" s="114">
        <v>1</v>
      </c>
      <c r="O341" s="168">
        <v>1</v>
      </c>
      <c r="P341" s="176">
        <v>10</v>
      </c>
      <c r="Q341" s="114">
        <v>18</v>
      </c>
      <c r="R341" s="114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</row>
    <row r="342" spans="1:30" s="21" customFormat="1" ht="25" x14ac:dyDescent="0.35">
      <c r="A342" s="38">
        <v>336</v>
      </c>
      <c r="B342" s="114" t="s">
        <v>1666</v>
      </c>
      <c r="C342" s="38" t="s">
        <v>9992</v>
      </c>
      <c r="D342" s="17" t="s">
        <v>10626</v>
      </c>
      <c r="E342" s="38"/>
      <c r="F342" s="38" t="s">
        <v>114</v>
      </c>
      <c r="G342" s="38" t="s">
        <v>11246</v>
      </c>
      <c r="H342" s="114">
        <v>1</v>
      </c>
      <c r="I342" s="114">
        <v>4</v>
      </c>
      <c r="J342" s="168">
        <v>1</v>
      </c>
      <c r="K342" s="168">
        <v>1</v>
      </c>
      <c r="L342" s="114">
        <v>2</v>
      </c>
      <c r="M342" s="114">
        <v>5</v>
      </c>
      <c r="N342" s="114">
        <v>1</v>
      </c>
      <c r="O342" s="168">
        <v>1</v>
      </c>
      <c r="P342" s="176">
        <v>2</v>
      </c>
      <c r="Q342" s="114">
        <v>18</v>
      </c>
      <c r="R342" s="114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</row>
    <row r="343" spans="1:30" s="21" customFormat="1" ht="14.5" x14ac:dyDescent="0.35">
      <c r="A343" s="38">
        <v>337</v>
      </c>
      <c r="B343" s="114" t="s">
        <v>1666</v>
      </c>
      <c r="C343" s="38" t="s">
        <v>9993</v>
      </c>
      <c r="D343" s="17" t="s">
        <v>5</v>
      </c>
      <c r="E343" s="38" t="s">
        <v>10848</v>
      </c>
      <c r="F343" s="38" t="s">
        <v>33</v>
      </c>
      <c r="G343" s="38" t="s">
        <v>11249</v>
      </c>
      <c r="H343" s="114">
        <v>36</v>
      </c>
      <c r="I343" s="114">
        <v>18</v>
      </c>
      <c r="J343" s="168">
        <v>20</v>
      </c>
      <c r="K343" s="168">
        <v>20</v>
      </c>
      <c r="L343" s="114">
        <v>150</v>
      </c>
      <c r="M343" s="114">
        <v>7</v>
      </c>
      <c r="N343" s="114">
        <v>20</v>
      </c>
      <c r="O343" s="168">
        <v>5</v>
      </c>
      <c r="P343" s="176">
        <v>35</v>
      </c>
      <c r="Q343" s="114">
        <v>311</v>
      </c>
      <c r="R343" s="114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</row>
    <row r="344" spans="1:30" s="21" customFormat="1" ht="14.5" x14ac:dyDescent="0.35">
      <c r="A344" s="38">
        <v>338</v>
      </c>
      <c r="B344" s="114" t="s">
        <v>1861</v>
      </c>
      <c r="C344" s="38" t="s">
        <v>9630</v>
      </c>
      <c r="D344" s="17" t="s">
        <v>5</v>
      </c>
      <c r="E344" s="38" t="s">
        <v>1349</v>
      </c>
      <c r="F344" s="38" t="s">
        <v>33</v>
      </c>
      <c r="G344" s="38" t="s">
        <v>11249</v>
      </c>
      <c r="H344" s="114">
        <v>1</v>
      </c>
      <c r="I344" s="114">
        <v>2</v>
      </c>
      <c r="J344" s="168">
        <v>1</v>
      </c>
      <c r="K344" s="168">
        <v>1</v>
      </c>
      <c r="L344" s="114">
        <v>110</v>
      </c>
      <c r="M344" s="114">
        <v>1</v>
      </c>
      <c r="N344" s="114">
        <v>43</v>
      </c>
      <c r="O344" s="168">
        <v>1</v>
      </c>
      <c r="P344" s="176">
        <v>2</v>
      </c>
      <c r="Q344" s="114">
        <v>162</v>
      </c>
      <c r="R344" s="114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</row>
    <row r="345" spans="1:30" s="21" customFormat="1" ht="25" x14ac:dyDescent="0.35">
      <c r="A345" s="38">
        <v>339</v>
      </c>
      <c r="B345" s="114" t="s">
        <v>806</v>
      </c>
      <c r="C345" s="38" t="s">
        <v>9994</v>
      </c>
      <c r="D345" s="17" t="s">
        <v>10626</v>
      </c>
      <c r="E345" s="38" t="s">
        <v>10849</v>
      </c>
      <c r="F345" s="38" t="s">
        <v>392</v>
      </c>
      <c r="G345" s="38" t="s">
        <v>11244</v>
      </c>
      <c r="H345" s="114">
        <v>32</v>
      </c>
      <c r="I345" s="114">
        <v>3</v>
      </c>
      <c r="J345" s="168">
        <v>4</v>
      </c>
      <c r="K345" s="168">
        <v>6</v>
      </c>
      <c r="L345" s="114">
        <v>11</v>
      </c>
      <c r="M345" s="114">
        <v>3</v>
      </c>
      <c r="N345" s="114">
        <v>42</v>
      </c>
      <c r="O345" s="168">
        <v>8</v>
      </c>
      <c r="P345" s="176">
        <v>10</v>
      </c>
      <c r="Q345" s="114">
        <v>119</v>
      </c>
      <c r="R345" s="114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</row>
    <row r="346" spans="1:30" s="21" customFormat="1" ht="14.5" x14ac:dyDescent="0.35">
      <c r="A346" s="38">
        <v>340</v>
      </c>
      <c r="B346" s="114" t="s">
        <v>1660</v>
      </c>
      <c r="C346" s="38" t="s">
        <v>9995</v>
      </c>
      <c r="D346" s="17" t="s">
        <v>10626</v>
      </c>
      <c r="E346" s="38" t="s">
        <v>9640</v>
      </c>
      <c r="F346" s="38" t="s">
        <v>105</v>
      </c>
      <c r="G346" s="38" t="s">
        <v>11250</v>
      </c>
      <c r="H346" s="114">
        <v>1</v>
      </c>
      <c r="I346" s="114">
        <v>1</v>
      </c>
      <c r="J346" s="168">
        <v>1</v>
      </c>
      <c r="K346" s="168">
        <v>1</v>
      </c>
      <c r="L346" s="114">
        <v>1</v>
      </c>
      <c r="M346" s="114">
        <v>1</v>
      </c>
      <c r="N346" s="114">
        <v>1</v>
      </c>
      <c r="O346" s="168">
        <v>1</v>
      </c>
      <c r="P346" s="176">
        <v>30</v>
      </c>
      <c r="Q346" s="114">
        <v>38</v>
      </c>
      <c r="R346" s="114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</row>
    <row r="347" spans="1:30" s="150" customFormat="1" ht="14.5" x14ac:dyDescent="0.35">
      <c r="A347" s="38">
        <v>341</v>
      </c>
      <c r="B347" s="114"/>
      <c r="C347" s="38" t="s">
        <v>1397</v>
      </c>
      <c r="D347" s="17" t="s">
        <v>437</v>
      </c>
      <c r="E347" s="38" t="s">
        <v>288</v>
      </c>
      <c r="F347" s="38" t="s">
        <v>658</v>
      </c>
      <c r="G347" s="38" t="s">
        <v>11264</v>
      </c>
      <c r="H347" s="114">
        <v>1</v>
      </c>
      <c r="I347" s="114">
        <v>30</v>
      </c>
      <c r="J347" s="168">
        <v>1</v>
      </c>
      <c r="K347" s="168">
        <v>1</v>
      </c>
      <c r="L347" s="114">
        <v>130</v>
      </c>
      <c r="M347" s="114">
        <v>50</v>
      </c>
      <c r="N347" s="114">
        <v>1</v>
      </c>
      <c r="O347" s="168">
        <v>1</v>
      </c>
      <c r="P347" s="176">
        <v>5</v>
      </c>
      <c r="Q347" s="114">
        <v>220</v>
      </c>
      <c r="R347" s="114"/>
      <c r="S347" s="153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s="21" customFormat="1" ht="14.5" x14ac:dyDescent="0.35">
      <c r="A348" s="38">
        <v>342</v>
      </c>
      <c r="B348" s="114"/>
      <c r="C348" s="38" t="s">
        <v>9996</v>
      </c>
      <c r="D348" s="17" t="s">
        <v>423</v>
      </c>
      <c r="E348" s="38" t="s">
        <v>3757</v>
      </c>
      <c r="F348" s="38" t="s">
        <v>375</v>
      </c>
      <c r="G348" s="38" t="s">
        <v>11249</v>
      </c>
      <c r="H348" s="114">
        <v>1</v>
      </c>
      <c r="I348" s="114">
        <v>50</v>
      </c>
      <c r="J348" s="168">
        <v>1</v>
      </c>
      <c r="K348" s="168">
        <v>1</v>
      </c>
      <c r="L348" s="114">
        <v>1</v>
      </c>
      <c r="M348" s="114">
        <v>1</v>
      </c>
      <c r="N348" s="114">
        <v>1</v>
      </c>
      <c r="O348" s="168">
        <v>1</v>
      </c>
      <c r="P348" s="176">
        <v>1</v>
      </c>
      <c r="Q348" s="114">
        <v>58</v>
      </c>
      <c r="R348" s="114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</row>
    <row r="349" spans="1:30" s="21" customFormat="1" ht="14.5" x14ac:dyDescent="0.35">
      <c r="A349" s="38">
        <v>343</v>
      </c>
      <c r="B349" s="114" t="s">
        <v>707</v>
      </c>
      <c r="C349" s="38" t="s">
        <v>706</v>
      </c>
      <c r="D349" s="17" t="s">
        <v>9619</v>
      </c>
      <c r="E349" s="38" t="s">
        <v>10850</v>
      </c>
      <c r="F349" s="38" t="s">
        <v>709</v>
      </c>
      <c r="G349" s="38" t="s">
        <v>11268</v>
      </c>
      <c r="H349" s="114">
        <v>1</v>
      </c>
      <c r="I349" s="114">
        <v>1</v>
      </c>
      <c r="J349" s="168">
        <v>1</v>
      </c>
      <c r="K349" s="168">
        <v>11</v>
      </c>
      <c r="L349" s="114">
        <v>4</v>
      </c>
      <c r="M349" s="114">
        <v>4</v>
      </c>
      <c r="N349" s="114">
        <v>5</v>
      </c>
      <c r="O349" s="168">
        <v>7</v>
      </c>
      <c r="P349" s="176">
        <v>60</v>
      </c>
      <c r="Q349" s="114">
        <v>94</v>
      </c>
      <c r="R349" s="114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</row>
    <row r="350" spans="1:30" s="150" customFormat="1" ht="14.5" x14ac:dyDescent="0.35">
      <c r="A350" s="38">
        <v>344</v>
      </c>
      <c r="B350" s="114" t="s">
        <v>707</v>
      </c>
      <c r="C350" s="38" t="s">
        <v>9997</v>
      </c>
      <c r="D350" s="17" t="s">
        <v>9619</v>
      </c>
      <c r="E350" s="38" t="s">
        <v>3647</v>
      </c>
      <c r="F350" s="38" t="s">
        <v>709</v>
      </c>
      <c r="G350" s="38" t="s">
        <v>11268</v>
      </c>
      <c r="H350" s="114">
        <v>1</v>
      </c>
      <c r="I350" s="114">
        <v>1</v>
      </c>
      <c r="J350" s="168">
        <v>1</v>
      </c>
      <c r="K350" s="168">
        <v>3</v>
      </c>
      <c r="L350" s="114">
        <v>7</v>
      </c>
      <c r="M350" s="114">
        <v>3</v>
      </c>
      <c r="N350" s="114">
        <v>2</v>
      </c>
      <c r="O350" s="168">
        <v>4</v>
      </c>
      <c r="P350" s="176">
        <v>4</v>
      </c>
      <c r="Q350" s="114">
        <v>26</v>
      </c>
      <c r="R350" s="114"/>
      <c r="S350" s="153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s="21" customFormat="1" ht="14.5" x14ac:dyDescent="0.35">
      <c r="A351" s="38">
        <v>345</v>
      </c>
      <c r="B351" s="114" t="s">
        <v>707</v>
      </c>
      <c r="C351" s="38" t="s">
        <v>9998</v>
      </c>
      <c r="D351" s="17" t="s">
        <v>10646</v>
      </c>
      <c r="E351" s="38" t="s">
        <v>3644</v>
      </c>
      <c r="F351" s="38" t="s">
        <v>196</v>
      </c>
      <c r="G351" s="38" t="s">
        <v>11245</v>
      </c>
      <c r="H351" s="114">
        <v>1</v>
      </c>
      <c r="I351" s="114">
        <v>1</v>
      </c>
      <c r="J351" s="168">
        <v>1</v>
      </c>
      <c r="K351" s="168">
        <v>1</v>
      </c>
      <c r="L351" s="114">
        <v>1</v>
      </c>
      <c r="M351" s="114">
        <v>1</v>
      </c>
      <c r="N351" s="114">
        <v>1</v>
      </c>
      <c r="O351" s="168">
        <v>1</v>
      </c>
      <c r="P351" s="176">
        <v>1</v>
      </c>
      <c r="Q351" s="114">
        <v>9</v>
      </c>
      <c r="R351" s="114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</row>
    <row r="352" spans="1:30" s="21" customFormat="1" ht="14.5" x14ac:dyDescent="0.35">
      <c r="A352" s="38">
        <v>346</v>
      </c>
      <c r="B352" s="114" t="s">
        <v>1189</v>
      </c>
      <c r="C352" s="38" t="s">
        <v>1188</v>
      </c>
      <c r="D352" s="17" t="s">
        <v>5</v>
      </c>
      <c r="E352" s="38" t="s">
        <v>10851</v>
      </c>
      <c r="F352" s="38" t="s">
        <v>59</v>
      </c>
      <c r="G352" s="38" t="s">
        <v>11248</v>
      </c>
      <c r="H352" s="114">
        <v>99</v>
      </c>
      <c r="I352" s="114">
        <v>1</v>
      </c>
      <c r="J352" s="168">
        <v>2</v>
      </c>
      <c r="K352" s="168">
        <v>1</v>
      </c>
      <c r="L352" s="114">
        <v>1</v>
      </c>
      <c r="M352" s="114">
        <v>1</v>
      </c>
      <c r="N352" s="114">
        <v>4</v>
      </c>
      <c r="O352" s="168">
        <v>1</v>
      </c>
      <c r="P352" s="176">
        <v>37</v>
      </c>
      <c r="Q352" s="114">
        <v>147</v>
      </c>
      <c r="R352" s="114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</row>
    <row r="353" spans="1:30" s="21" customFormat="1" ht="14.5" x14ac:dyDescent="0.35">
      <c r="A353" s="38">
        <v>347</v>
      </c>
      <c r="B353" s="114" t="s">
        <v>1189</v>
      </c>
      <c r="C353" s="38" t="s">
        <v>1188</v>
      </c>
      <c r="D353" s="17" t="s">
        <v>5</v>
      </c>
      <c r="E353" s="38" t="s">
        <v>10852</v>
      </c>
      <c r="F353" s="38" t="s">
        <v>59</v>
      </c>
      <c r="G353" s="38" t="s">
        <v>11248</v>
      </c>
      <c r="H353" s="114">
        <v>135</v>
      </c>
      <c r="I353" s="114">
        <v>1</v>
      </c>
      <c r="J353" s="168">
        <v>1</v>
      </c>
      <c r="K353" s="168">
        <v>1</v>
      </c>
      <c r="L353" s="114">
        <v>1</v>
      </c>
      <c r="M353" s="114">
        <v>1</v>
      </c>
      <c r="N353" s="114">
        <v>3</v>
      </c>
      <c r="O353" s="168">
        <v>1</v>
      </c>
      <c r="P353" s="176">
        <v>20</v>
      </c>
      <c r="Q353" s="114">
        <v>164</v>
      </c>
      <c r="R353" s="114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</row>
    <row r="354" spans="1:30" s="150" customFormat="1" ht="14.5" x14ac:dyDescent="0.35">
      <c r="A354" s="38">
        <v>348</v>
      </c>
      <c r="B354" s="114" t="s">
        <v>1189</v>
      </c>
      <c r="C354" s="38" t="s">
        <v>1188</v>
      </c>
      <c r="D354" s="17" t="s">
        <v>5</v>
      </c>
      <c r="E354" s="38" t="s">
        <v>10853</v>
      </c>
      <c r="F354" s="38" t="s">
        <v>59</v>
      </c>
      <c r="G354" s="38" t="s">
        <v>11248</v>
      </c>
      <c r="H354" s="114">
        <v>370</v>
      </c>
      <c r="I354" s="114">
        <v>1</v>
      </c>
      <c r="J354" s="168">
        <v>1</v>
      </c>
      <c r="K354" s="168">
        <v>10</v>
      </c>
      <c r="L354" s="114">
        <v>1</v>
      </c>
      <c r="M354" s="114">
        <v>1</v>
      </c>
      <c r="N354" s="114">
        <v>3</v>
      </c>
      <c r="O354" s="168">
        <v>1</v>
      </c>
      <c r="P354" s="176">
        <v>5</v>
      </c>
      <c r="Q354" s="114">
        <v>393</v>
      </c>
      <c r="R354" s="114"/>
      <c r="S354" s="153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s="21" customFormat="1" ht="14.5" x14ac:dyDescent="0.35">
      <c r="A355" s="38">
        <v>349</v>
      </c>
      <c r="B355" s="114" t="s">
        <v>1842</v>
      </c>
      <c r="C355" s="38" t="s">
        <v>1431</v>
      </c>
      <c r="D355" s="17" t="s">
        <v>65</v>
      </c>
      <c r="E355" s="38" t="s">
        <v>20</v>
      </c>
      <c r="F355" s="38" t="s">
        <v>20</v>
      </c>
      <c r="G355" s="38" t="s">
        <v>11244</v>
      </c>
      <c r="H355" s="114">
        <v>8</v>
      </c>
      <c r="I355" s="114">
        <v>3</v>
      </c>
      <c r="J355" s="168">
        <v>1</v>
      </c>
      <c r="K355" s="168">
        <v>1</v>
      </c>
      <c r="L355" s="114">
        <v>15</v>
      </c>
      <c r="M355" s="114">
        <v>2</v>
      </c>
      <c r="N355" s="114">
        <v>27</v>
      </c>
      <c r="O355" s="168">
        <v>1</v>
      </c>
      <c r="P355" s="176">
        <v>2</v>
      </c>
      <c r="Q355" s="114">
        <v>60</v>
      </c>
      <c r="R355" s="114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</row>
    <row r="356" spans="1:30" s="21" customFormat="1" ht="14.5" x14ac:dyDescent="0.35">
      <c r="A356" s="38">
        <v>350</v>
      </c>
      <c r="B356" s="114" t="s">
        <v>1436</v>
      </c>
      <c r="C356" s="38" t="s">
        <v>9999</v>
      </c>
      <c r="D356" s="17" t="s">
        <v>66</v>
      </c>
      <c r="E356" s="38" t="s">
        <v>10854</v>
      </c>
      <c r="F356" s="38" t="s">
        <v>1435</v>
      </c>
      <c r="G356" s="38" t="s">
        <v>11245</v>
      </c>
      <c r="H356" s="114">
        <v>1</v>
      </c>
      <c r="I356" s="114">
        <v>1</v>
      </c>
      <c r="J356" s="168">
        <v>1</v>
      </c>
      <c r="K356" s="168">
        <v>1</v>
      </c>
      <c r="L356" s="114">
        <v>1</v>
      </c>
      <c r="M356" s="114">
        <v>1</v>
      </c>
      <c r="N356" s="114">
        <v>1</v>
      </c>
      <c r="O356" s="168">
        <v>1</v>
      </c>
      <c r="P356" s="176">
        <v>1</v>
      </c>
      <c r="Q356" s="114">
        <v>9</v>
      </c>
      <c r="R356" s="114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</row>
    <row r="357" spans="1:30" s="21" customFormat="1" ht="14.5" x14ac:dyDescent="0.35">
      <c r="A357" s="38">
        <v>351</v>
      </c>
      <c r="B357" s="114" t="s">
        <v>1436</v>
      </c>
      <c r="C357" s="38" t="s">
        <v>9999</v>
      </c>
      <c r="D357" s="17" t="s">
        <v>9639</v>
      </c>
      <c r="E357" s="38" t="s">
        <v>10855</v>
      </c>
      <c r="F357" s="38" t="s">
        <v>95</v>
      </c>
      <c r="G357" s="38" t="s">
        <v>11245</v>
      </c>
      <c r="H357" s="114">
        <v>1</v>
      </c>
      <c r="I357" s="114">
        <v>1</v>
      </c>
      <c r="J357" s="168">
        <v>1</v>
      </c>
      <c r="K357" s="168">
        <v>1</v>
      </c>
      <c r="L357" s="114">
        <v>1</v>
      </c>
      <c r="M357" s="114">
        <v>1</v>
      </c>
      <c r="N357" s="114">
        <v>1</v>
      </c>
      <c r="O357" s="168">
        <v>1</v>
      </c>
      <c r="P357" s="176">
        <v>1</v>
      </c>
      <c r="Q357" s="114">
        <v>9</v>
      </c>
      <c r="R357" s="114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</row>
    <row r="358" spans="1:30" s="21" customFormat="1" ht="14.5" x14ac:dyDescent="0.35">
      <c r="A358" s="38">
        <v>352</v>
      </c>
      <c r="B358" s="114" t="s">
        <v>9713</v>
      </c>
      <c r="C358" s="38" t="s">
        <v>10000</v>
      </c>
      <c r="D358" s="17" t="s">
        <v>10647</v>
      </c>
      <c r="E358" s="38" t="s">
        <v>10856</v>
      </c>
      <c r="F358" s="38" t="s">
        <v>3978</v>
      </c>
      <c r="G358" s="38" t="s">
        <v>11262</v>
      </c>
      <c r="H358" s="114">
        <v>1</v>
      </c>
      <c r="I358" s="114">
        <v>1</v>
      </c>
      <c r="J358" s="168">
        <v>1</v>
      </c>
      <c r="K358" s="168">
        <v>1</v>
      </c>
      <c r="L358" s="114">
        <v>2</v>
      </c>
      <c r="M358" s="114">
        <v>1</v>
      </c>
      <c r="N358" s="114">
        <v>1</v>
      </c>
      <c r="O358" s="168">
        <v>1</v>
      </c>
      <c r="P358" s="176">
        <v>1</v>
      </c>
      <c r="Q358" s="114">
        <v>10</v>
      </c>
      <c r="R358" s="114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</row>
    <row r="359" spans="1:30" s="21" customFormat="1" ht="14.5" x14ac:dyDescent="0.35">
      <c r="A359" s="38">
        <v>353</v>
      </c>
      <c r="B359" s="114" t="s">
        <v>721</v>
      </c>
      <c r="C359" s="38" t="s">
        <v>1451</v>
      </c>
      <c r="D359" s="17" t="s">
        <v>600</v>
      </c>
      <c r="E359" s="38" t="s">
        <v>10857</v>
      </c>
      <c r="F359" s="38" t="s">
        <v>375</v>
      </c>
      <c r="G359" s="38" t="s">
        <v>11249</v>
      </c>
      <c r="H359" s="114">
        <v>1</v>
      </c>
      <c r="I359" s="114">
        <v>35</v>
      </c>
      <c r="J359" s="168">
        <v>1</v>
      </c>
      <c r="K359" s="168">
        <v>1</v>
      </c>
      <c r="L359" s="114">
        <v>1</v>
      </c>
      <c r="M359" s="114">
        <v>1</v>
      </c>
      <c r="N359" s="114">
        <v>6</v>
      </c>
      <c r="O359" s="168">
        <v>1</v>
      </c>
      <c r="P359" s="176">
        <v>1</v>
      </c>
      <c r="Q359" s="114">
        <v>48</v>
      </c>
      <c r="R359" s="114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</row>
    <row r="360" spans="1:30" s="21" customFormat="1" ht="14.5" x14ac:dyDescent="0.35">
      <c r="A360" s="38">
        <v>354</v>
      </c>
      <c r="B360" s="114" t="s">
        <v>721</v>
      </c>
      <c r="C360" s="38" t="s">
        <v>720</v>
      </c>
      <c r="D360" s="17" t="s">
        <v>9639</v>
      </c>
      <c r="E360" s="38" t="s">
        <v>9638</v>
      </c>
      <c r="F360" s="38" t="s">
        <v>105</v>
      </c>
      <c r="G360" s="38" t="s">
        <v>11250</v>
      </c>
      <c r="H360" s="114">
        <v>98</v>
      </c>
      <c r="I360" s="114">
        <v>1</v>
      </c>
      <c r="J360" s="168">
        <v>1</v>
      </c>
      <c r="K360" s="168">
        <v>1</v>
      </c>
      <c r="L360" s="114">
        <v>57</v>
      </c>
      <c r="M360" s="114">
        <v>1</v>
      </c>
      <c r="N360" s="114">
        <v>5</v>
      </c>
      <c r="O360" s="168">
        <v>3</v>
      </c>
      <c r="P360" s="176">
        <v>3</v>
      </c>
      <c r="Q360" s="114">
        <v>170</v>
      </c>
      <c r="R360" s="114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</row>
    <row r="361" spans="1:30" s="21" customFormat="1" ht="14.5" x14ac:dyDescent="0.35">
      <c r="A361" s="38">
        <v>355</v>
      </c>
      <c r="B361" s="114" t="s">
        <v>721</v>
      </c>
      <c r="C361" s="38" t="s">
        <v>10001</v>
      </c>
      <c r="D361" s="17" t="s">
        <v>5</v>
      </c>
      <c r="E361" s="38" t="s">
        <v>10772</v>
      </c>
      <c r="F361" s="38" t="s">
        <v>59</v>
      </c>
      <c r="G361" s="38" t="s">
        <v>11248</v>
      </c>
      <c r="H361" s="114">
        <v>975</v>
      </c>
      <c r="I361" s="114">
        <v>275</v>
      </c>
      <c r="J361" s="168">
        <v>125</v>
      </c>
      <c r="K361" s="168">
        <v>1</v>
      </c>
      <c r="L361" s="114">
        <v>900</v>
      </c>
      <c r="M361" s="114">
        <v>175</v>
      </c>
      <c r="N361" s="114">
        <v>180</v>
      </c>
      <c r="O361" s="168">
        <v>140</v>
      </c>
      <c r="P361" s="176">
        <v>1</v>
      </c>
      <c r="Q361" s="114">
        <v>2772</v>
      </c>
      <c r="R361" s="114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</row>
    <row r="362" spans="1:30" s="21" customFormat="1" ht="14.5" x14ac:dyDescent="0.35">
      <c r="A362" s="38">
        <v>356</v>
      </c>
      <c r="B362" s="114" t="s">
        <v>721</v>
      </c>
      <c r="C362" s="38" t="s">
        <v>10001</v>
      </c>
      <c r="D362" s="17" t="s">
        <v>5</v>
      </c>
      <c r="E362" s="38" t="s">
        <v>10858</v>
      </c>
      <c r="F362" s="38" t="s">
        <v>59</v>
      </c>
      <c r="G362" s="38" t="s">
        <v>11248</v>
      </c>
      <c r="H362" s="114">
        <v>1131</v>
      </c>
      <c r="I362" s="114">
        <v>258</v>
      </c>
      <c r="J362" s="168">
        <v>1</v>
      </c>
      <c r="K362" s="168">
        <v>210</v>
      </c>
      <c r="L362" s="114">
        <v>850</v>
      </c>
      <c r="M362" s="114">
        <v>90</v>
      </c>
      <c r="N362" s="114">
        <v>250</v>
      </c>
      <c r="O362" s="168">
        <v>125</v>
      </c>
      <c r="P362" s="176">
        <v>2</v>
      </c>
      <c r="Q362" s="114">
        <v>2917</v>
      </c>
      <c r="R362" s="114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</row>
    <row r="363" spans="1:30" s="21" customFormat="1" ht="25" x14ac:dyDescent="0.35">
      <c r="A363" s="38">
        <v>357</v>
      </c>
      <c r="B363" s="114" t="s">
        <v>721</v>
      </c>
      <c r="C363" s="38" t="s">
        <v>10002</v>
      </c>
      <c r="D363" s="17" t="s">
        <v>66</v>
      </c>
      <c r="E363" s="38" t="s">
        <v>10859</v>
      </c>
      <c r="F363" s="38" t="s">
        <v>712</v>
      </c>
      <c r="G363" s="38" t="s">
        <v>11286</v>
      </c>
      <c r="H363" s="114">
        <v>15</v>
      </c>
      <c r="I363" s="114">
        <v>13</v>
      </c>
      <c r="J363" s="168">
        <v>1</v>
      </c>
      <c r="K363" s="168">
        <v>1</v>
      </c>
      <c r="L363" s="114">
        <v>1</v>
      </c>
      <c r="M363" s="114">
        <v>1</v>
      </c>
      <c r="N363" s="114">
        <v>1</v>
      </c>
      <c r="O363" s="168">
        <v>1</v>
      </c>
      <c r="P363" s="176">
        <v>1</v>
      </c>
      <c r="Q363" s="114">
        <v>35</v>
      </c>
      <c r="R363" s="114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</row>
    <row r="364" spans="1:30" s="21" customFormat="1" ht="14.5" x14ac:dyDescent="0.35">
      <c r="A364" s="38">
        <v>358</v>
      </c>
      <c r="B364" s="114" t="s">
        <v>1843</v>
      </c>
      <c r="C364" s="38" t="s">
        <v>10003</v>
      </c>
      <c r="D364" s="17" t="s">
        <v>423</v>
      </c>
      <c r="E364" s="38" t="s">
        <v>375</v>
      </c>
      <c r="F364" s="38" t="s">
        <v>375</v>
      </c>
      <c r="G364" s="38" t="s">
        <v>11249</v>
      </c>
      <c r="H364" s="114">
        <v>1</v>
      </c>
      <c r="I364" s="114">
        <v>1</v>
      </c>
      <c r="J364" s="168">
        <v>1</v>
      </c>
      <c r="K364" s="168">
        <v>1</v>
      </c>
      <c r="L364" s="114">
        <v>1</v>
      </c>
      <c r="M364" s="114">
        <v>1</v>
      </c>
      <c r="N364" s="114">
        <v>1</v>
      </c>
      <c r="O364" s="168">
        <v>1</v>
      </c>
      <c r="P364" s="176">
        <v>1</v>
      </c>
      <c r="Q364" s="114">
        <v>9</v>
      </c>
      <c r="R364" s="114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</row>
    <row r="365" spans="1:30" s="150" customFormat="1" ht="14.5" x14ac:dyDescent="0.35">
      <c r="A365" s="38">
        <v>359</v>
      </c>
      <c r="B365" s="114" t="s">
        <v>989</v>
      </c>
      <c r="C365" s="38" t="s">
        <v>1226</v>
      </c>
      <c r="D365" s="17" t="s">
        <v>5</v>
      </c>
      <c r="E365" s="38" t="s">
        <v>10816</v>
      </c>
      <c r="F365" s="38" t="s">
        <v>33</v>
      </c>
      <c r="G365" s="38" t="s">
        <v>11249</v>
      </c>
      <c r="H365" s="114">
        <v>180</v>
      </c>
      <c r="I365" s="114">
        <v>1</v>
      </c>
      <c r="J365" s="168">
        <v>1</v>
      </c>
      <c r="K365" s="168">
        <v>2</v>
      </c>
      <c r="L365" s="114">
        <v>5</v>
      </c>
      <c r="M365" s="114">
        <v>4</v>
      </c>
      <c r="N365" s="114">
        <v>90</v>
      </c>
      <c r="O365" s="168">
        <v>1</v>
      </c>
      <c r="P365" s="176">
        <v>1</v>
      </c>
      <c r="Q365" s="114">
        <v>285</v>
      </c>
      <c r="R365" s="114"/>
      <c r="S365" s="153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s="21" customFormat="1" ht="14.5" x14ac:dyDescent="0.35">
      <c r="A366" s="38">
        <v>360</v>
      </c>
      <c r="B366" s="114" t="s">
        <v>989</v>
      </c>
      <c r="C366" s="38" t="s">
        <v>1226</v>
      </c>
      <c r="D366" s="17" t="s">
        <v>9639</v>
      </c>
      <c r="E366" s="38" t="s">
        <v>3805</v>
      </c>
      <c r="F366" s="38" t="s">
        <v>95</v>
      </c>
      <c r="G366" s="38" t="s">
        <v>11245</v>
      </c>
      <c r="H366" s="114">
        <v>17</v>
      </c>
      <c r="I366" s="114">
        <v>1</v>
      </c>
      <c r="J366" s="168">
        <v>1</v>
      </c>
      <c r="K366" s="168">
        <v>210</v>
      </c>
      <c r="L366" s="114">
        <v>1</v>
      </c>
      <c r="M366" s="114">
        <v>1</v>
      </c>
      <c r="N366" s="114">
        <v>1</v>
      </c>
      <c r="O366" s="168">
        <v>1</v>
      </c>
      <c r="P366" s="176">
        <v>1</v>
      </c>
      <c r="Q366" s="114">
        <v>234</v>
      </c>
      <c r="R366" s="114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</row>
    <row r="367" spans="1:30" s="21" customFormat="1" ht="14.5" x14ac:dyDescent="0.35">
      <c r="A367" s="38">
        <v>361</v>
      </c>
      <c r="B367" s="114" t="s">
        <v>989</v>
      </c>
      <c r="C367" s="38" t="s">
        <v>1226</v>
      </c>
      <c r="D367" s="17" t="s">
        <v>321</v>
      </c>
      <c r="E367" s="38" t="s">
        <v>3805</v>
      </c>
      <c r="F367" s="38" t="s">
        <v>11184</v>
      </c>
      <c r="G367" s="38" t="s">
        <v>11250</v>
      </c>
      <c r="H367" s="114">
        <v>19</v>
      </c>
      <c r="I367" s="114">
        <v>1</v>
      </c>
      <c r="J367" s="168">
        <v>1</v>
      </c>
      <c r="K367" s="168">
        <v>1</v>
      </c>
      <c r="L367" s="114">
        <v>2</v>
      </c>
      <c r="M367" s="114">
        <v>1</v>
      </c>
      <c r="N367" s="114">
        <v>14</v>
      </c>
      <c r="O367" s="168">
        <v>1</v>
      </c>
      <c r="P367" s="176">
        <v>2</v>
      </c>
      <c r="Q367" s="114">
        <v>42</v>
      </c>
      <c r="R367" s="114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</row>
    <row r="368" spans="1:30" s="21" customFormat="1" ht="14.5" x14ac:dyDescent="0.35">
      <c r="A368" s="38">
        <v>362</v>
      </c>
      <c r="B368" s="114" t="s">
        <v>1584</v>
      </c>
      <c r="C368" s="38" t="s">
        <v>10004</v>
      </c>
      <c r="D368" s="17" t="s">
        <v>5</v>
      </c>
      <c r="E368" s="38" t="s">
        <v>10860</v>
      </c>
      <c r="F368" s="38" t="s">
        <v>1072</v>
      </c>
      <c r="G368" s="38">
        <v>25</v>
      </c>
      <c r="H368" s="114">
        <v>21</v>
      </c>
      <c r="I368" s="114">
        <v>9</v>
      </c>
      <c r="J368" s="168">
        <v>1</v>
      </c>
      <c r="K368" s="168">
        <v>1</v>
      </c>
      <c r="L368" s="114">
        <v>12</v>
      </c>
      <c r="M368" s="114">
        <v>1</v>
      </c>
      <c r="N368" s="114">
        <v>80</v>
      </c>
      <c r="O368" s="168">
        <v>1</v>
      </c>
      <c r="P368" s="176">
        <v>1</v>
      </c>
      <c r="Q368" s="114">
        <v>127</v>
      </c>
      <c r="R368" s="114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</row>
    <row r="369" spans="1:30" s="21" customFormat="1" ht="14.5" x14ac:dyDescent="0.35">
      <c r="A369" s="38">
        <v>363</v>
      </c>
      <c r="B369" s="114" t="s">
        <v>1439</v>
      </c>
      <c r="C369" s="38" t="s">
        <v>10005</v>
      </c>
      <c r="D369" s="17" t="s">
        <v>3906</v>
      </c>
      <c r="E369" s="38" t="s">
        <v>495</v>
      </c>
      <c r="F369" s="38" t="s">
        <v>495</v>
      </c>
      <c r="G369" s="38" t="s">
        <v>11277</v>
      </c>
      <c r="H369" s="114">
        <v>1</v>
      </c>
      <c r="I369" s="114">
        <v>1</v>
      </c>
      <c r="J369" s="168">
        <v>1</v>
      </c>
      <c r="K369" s="168">
        <v>1</v>
      </c>
      <c r="L369" s="114">
        <v>1</v>
      </c>
      <c r="M369" s="114">
        <v>1</v>
      </c>
      <c r="N369" s="114">
        <v>1</v>
      </c>
      <c r="O369" s="168">
        <v>1</v>
      </c>
      <c r="P369" s="176">
        <v>1</v>
      </c>
      <c r="Q369" s="114">
        <v>9</v>
      </c>
      <c r="R369" s="114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</row>
    <row r="370" spans="1:30" s="21" customFormat="1" ht="14.5" x14ac:dyDescent="0.35">
      <c r="A370" s="38">
        <v>364</v>
      </c>
      <c r="B370" s="114" t="s">
        <v>1439</v>
      </c>
      <c r="C370" s="38" t="s">
        <v>10006</v>
      </c>
      <c r="D370" s="17" t="s">
        <v>1118</v>
      </c>
      <c r="E370" s="38" t="s">
        <v>833</v>
      </c>
      <c r="F370" s="38" t="s">
        <v>833</v>
      </c>
      <c r="G370" s="38" t="s">
        <v>11248</v>
      </c>
      <c r="H370" s="114">
        <v>1</v>
      </c>
      <c r="I370" s="114">
        <v>240</v>
      </c>
      <c r="J370" s="168">
        <v>1</v>
      </c>
      <c r="K370" s="168">
        <v>3</v>
      </c>
      <c r="L370" s="114">
        <v>2</v>
      </c>
      <c r="M370" s="114">
        <v>1</v>
      </c>
      <c r="N370" s="114">
        <v>8</v>
      </c>
      <c r="O370" s="168">
        <v>1</v>
      </c>
      <c r="P370" s="176">
        <v>26</v>
      </c>
      <c r="Q370" s="114">
        <v>283</v>
      </c>
      <c r="R370" s="114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</row>
    <row r="371" spans="1:30" s="21" customFormat="1" ht="14.5" x14ac:dyDescent="0.35">
      <c r="A371" s="38">
        <v>365</v>
      </c>
      <c r="B371" s="114" t="s">
        <v>102</v>
      </c>
      <c r="C371" s="38" t="s">
        <v>84</v>
      </c>
      <c r="D371" s="17" t="s">
        <v>9639</v>
      </c>
      <c r="E371" s="38" t="s">
        <v>3949</v>
      </c>
      <c r="F371" s="38" t="s">
        <v>105</v>
      </c>
      <c r="G371" s="38" t="s">
        <v>11250</v>
      </c>
      <c r="H371" s="114">
        <v>40</v>
      </c>
      <c r="I371" s="114">
        <v>47</v>
      </c>
      <c r="J371" s="168">
        <v>35</v>
      </c>
      <c r="K371" s="168">
        <v>75</v>
      </c>
      <c r="L371" s="114">
        <v>810</v>
      </c>
      <c r="M371" s="114">
        <v>20</v>
      </c>
      <c r="N371" s="114">
        <v>105</v>
      </c>
      <c r="O371" s="168">
        <v>20</v>
      </c>
      <c r="P371" s="176">
        <v>104</v>
      </c>
      <c r="Q371" s="114">
        <v>1256</v>
      </c>
      <c r="R371" s="114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</row>
    <row r="372" spans="1:30" s="21" customFormat="1" ht="14.5" x14ac:dyDescent="0.35">
      <c r="A372" s="38">
        <v>366</v>
      </c>
      <c r="B372" s="114" t="s">
        <v>102</v>
      </c>
      <c r="C372" s="38" t="s">
        <v>84</v>
      </c>
      <c r="D372" s="17" t="s">
        <v>9639</v>
      </c>
      <c r="E372" s="38" t="s">
        <v>10775</v>
      </c>
      <c r="F372" s="38" t="s">
        <v>105</v>
      </c>
      <c r="G372" s="38" t="s">
        <v>11250</v>
      </c>
      <c r="H372" s="114">
        <v>1</v>
      </c>
      <c r="I372" s="114">
        <v>48</v>
      </c>
      <c r="J372" s="168">
        <v>2</v>
      </c>
      <c r="K372" s="168">
        <v>35</v>
      </c>
      <c r="L372" s="114">
        <v>34</v>
      </c>
      <c r="M372" s="114">
        <v>1</v>
      </c>
      <c r="N372" s="114">
        <v>5</v>
      </c>
      <c r="O372" s="168">
        <v>6</v>
      </c>
      <c r="P372" s="176">
        <v>12</v>
      </c>
      <c r="Q372" s="114">
        <v>144</v>
      </c>
      <c r="R372" s="114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</row>
    <row r="373" spans="1:30" s="21" customFormat="1" ht="14.5" x14ac:dyDescent="0.35">
      <c r="A373" s="38">
        <v>367</v>
      </c>
      <c r="B373" s="114" t="s">
        <v>102</v>
      </c>
      <c r="C373" s="38" t="s">
        <v>10007</v>
      </c>
      <c r="D373" s="17" t="s">
        <v>5</v>
      </c>
      <c r="E373" s="38" t="s">
        <v>10861</v>
      </c>
      <c r="F373" s="38" t="s">
        <v>52</v>
      </c>
      <c r="G373" s="38">
        <v>50</v>
      </c>
      <c r="H373" s="114">
        <v>1</v>
      </c>
      <c r="I373" s="114">
        <v>4</v>
      </c>
      <c r="J373" s="168">
        <v>1</v>
      </c>
      <c r="K373" s="168">
        <v>1</v>
      </c>
      <c r="L373" s="114">
        <v>72</v>
      </c>
      <c r="M373" s="114">
        <v>1</v>
      </c>
      <c r="N373" s="114">
        <v>5</v>
      </c>
      <c r="O373" s="168">
        <v>4</v>
      </c>
      <c r="P373" s="176">
        <v>22</v>
      </c>
      <c r="Q373" s="114">
        <v>111</v>
      </c>
      <c r="R373" s="114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</row>
    <row r="374" spans="1:30" s="21" customFormat="1" ht="14.5" x14ac:dyDescent="0.35">
      <c r="A374" s="38">
        <v>368</v>
      </c>
      <c r="B374" s="114" t="s">
        <v>102</v>
      </c>
      <c r="C374" s="38" t="s">
        <v>84</v>
      </c>
      <c r="D374" s="17" t="s">
        <v>5</v>
      </c>
      <c r="E374" s="38" t="s">
        <v>10862</v>
      </c>
      <c r="F374" s="38" t="s">
        <v>33</v>
      </c>
      <c r="G374" s="38" t="s">
        <v>11249</v>
      </c>
      <c r="H374" s="114">
        <v>320</v>
      </c>
      <c r="I374" s="114">
        <v>60</v>
      </c>
      <c r="J374" s="168">
        <v>20</v>
      </c>
      <c r="K374" s="168">
        <v>47</v>
      </c>
      <c r="L374" s="114">
        <v>1</v>
      </c>
      <c r="M374" s="114">
        <v>16</v>
      </c>
      <c r="N374" s="114">
        <v>45</v>
      </c>
      <c r="O374" s="168">
        <v>15</v>
      </c>
      <c r="P374" s="176">
        <v>5</v>
      </c>
      <c r="Q374" s="114">
        <v>529</v>
      </c>
      <c r="R374" s="114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</row>
    <row r="375" spans="1:30" s="21" customFormat="1" ht="14.5" x14ac:dyDescent="0.35">
      <c r="A375" s="38">
        <v>369</v>
      </c>
      <c r="B375" s="114" t="s">
        <v>102</v>
      </c>
      <c r="C375" s="12" t="s">
        <v>1441</v>
      </c>
      <c r="D375" s="10" t="s">
        <v>10648</v>
      </c>
      <c r="E375" s="12" t="s">
        <v>10863</v>
      </c>
      <c r="F375" s="12" t="s">
        <v>1442</v>
      </c>
      <c r="G375" s="12">
        <v>5</v>
      </c>
      <c r="H375" s="114">
        <v>1</v>
      </c>
      <c r="I375" s="114">
        <v>1</v>
      </c>
      <c r="J375" s="168">
        <v>2</v>
      </c>
      <c r="K375" s="168">
        <v>1</v>
      </c>
      <c r="L375" s="114">
        <v>1</v>
      </c>
      <c r="M375" s="114">
        <v>1</v>
      </c>
      <c r="N375" s="114">
        <v>5</v>
      </c>
      <c r="O375" s="168">
        <v>2</v>
      </c>
      <c r="P375" s="176">
        <v>2</v>
      </c>
      <c r="Q375" s="114">
        <v>16</v>
      </c>
      <c r="R375" s="114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</row>
    <row r="376" spans="1:30" s="21" customFormat="1" ht="14.5" x14ac:dyDescent="0.35">
      <c r="A376" s="38">
        <v>370</v>
      </c>
      <c r="B376" s="114" t="s">
        <v>102</v>
      </c>
      <c r="C376" s="38" t="s">
        <v>1441</v>
      </c>
      <c r="D376" s="17" t="s">
        <v>10648</v>
      </c>
      <c r="E376" s="38" t="s">
        <v>3521</v>
      </c>
      <c r="F376" s="38" t="s">
        <v>1442</v>
      </c>
      <c r="G376" s="38">
        <v>5</v>
      </c>
      <c r="H376" s="114">
        <v>1</v>
      </c>
      <c r="I376" s="114">
        <v>1</v>
      </c>
      <c r="J376" s="168">
        <v>2</v>
      </c>
      <c r="K376" s="168">
        <v>1</v>
      </c>
      <c r="L376" s="114">
        <v>5</v>
      </c>
      <c r="M376" s="114">
        <v>4</v>
      </c>
      <c r="N376" s="114">
        <v>4</v>
      </c>
      <c r="O376" s="168">
        <v>2</v>
      </c>
      <c r="P376" s="176">
        <v>2</v>
      </c>
      <c r="Q376" s="114">
        <v>22</v>
      </c>
      <c r="R376" s="114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</row>
    <row r="377" spans="1:30" s="21" customFormat="1" ht="14.5" x14ac:dyDescent="0.35">
      <c r="A377" s="38">
        <v>371</v>
      </c>
      <c r="B377" s="114" t="s">
        <v>145</v>
      </c>
      <c r="C377" s="38" t="s">
        <v>10008</v>
      </c>
      <c r="D377" s="17" t="s">
        <v>106</v>
      </c>
      <c r="E377" s="38" t="s">
        <v>3646</v>
      </c>
      <c r="F377" s="38" t="s">
        <v>108</v>
      </c>
      <c r="G377" s="38" t="s">
        <v>11248</v>
      </c>
      <c r="H377" s="114">
        <v>8</v>
      </c>
      <c r="I377" s="114">
        <v>9</v>
      </c>
      <c r="J377" s="168">
        <v>3</v>
      </c>
      <c r="K377" s="168">
        <v>3</v>
      </c>
      <c r="L377" s="114">
        <v>300</v>
      </c>
      <c r="M377" s="114">
        <v>49</v>
      </c>
      <c r="N377" s="114">
        <v>7</v>
      </c>
      <c r="O377" s="168">
        <v>1</v>
      </c>
      <c r="P377" s="176">
        <v>24</v>
      </c>
      <c r="Q377" s="114">
        <v>404</v>
      </c>
      <c r="R377" s="114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</row>
    <row r="378" spans="1:30" s="21" customFormat="1" ht="14.5" x14ac:dyDescent="0.35">
      <c r="A378" s="38">
        <v>372</v>
      </c>
      <c r="B378" s="114" t="s">
        <v>145</v>
      </c>
      <c r="C378" s="38" t="s">
        <v>10008</v>
      </c>
      <c r="D378" s="17" t="s">
        <v>9639</v>
      </c>
      <c r="E378" s="38" t="s">
        <v>9640</v>
      </c>
      <c r="F378" s="38" t="s">
        <v>158</v>
      </c>
      <c r="G378" s="38" t="s">
        <v>11251</v>
      </c>
      <c r="H378" s="114">
        <v>25</v>
      </c>
      <c r="I378" s="114">
        <v>26</v>
      </c>
      <c r="J378" s="168">
        <v>1</v>
      </c>
      <c r="K378" s="168">
        <v>5</v>
      </c>
      <c r="L378" s="114">
        <v>2</v>
      </c>
      <c r="M378" s="114">
        <v>12</v>
      </c>
      <c r="N378" s="114">
        <v>2</v>
      </c>
      <c r="O378" s="168">
        <v>1</v>
      </c>
      <c r="P378" s="176">
        <v>1</v>
      </c>
      <c r="Q378" s="114">
        <v>75</v>
      </c>
      <c r="R378" s="114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</row>
    <row r="379" spans="1:30" s="21" customFormat="1" ht="14.5" x14ac:dyDescent="0.35">
      <c r="A379" s="38">
        <v>373</v>
      </c>
      <c r="B379" s="114" t="s">
        <v>145</v>
      </c>
      <c r="C379" s="38" t="s">
        <v>10009</v>
      </c>
      <c r="D379" s="17" t="s">
        <v>9619</v>
      </c>
      <c r="E379" s="38" t="s">
        <v>3646</v>
      </c>
      <c r="F379" s="38" t="s">
        <v>157</v>
      </c>
      <c r="G379" s="38" t="s">
        <v>11250</v>
      </c>
      <c r="H379" s="114">
        <v>55</v>
      </c>
      <c r="I379" s="114">
        <v>55</v>
      </c>
      <c r="J379" s="168">
        <v>1</v>
      </c>
      <c r="K379" s="168">
        <v>1</v>
      </c>
      <c r="L379" s="114">
        <v>12</v>
      </c>
      <c r="M379" s="114">
        <v>4</v>
      </c>
      <c r="N379" s="114">
        <v>7</v>
      </c>
      <c r="O379" s="168">
        <v>1</v>
      </c>
      <c r="P379" s="176">
        <v>10</v>
      </c>
      <c r="Q379" s="114">
        <v>146</v>
      </c>
      <c r="R379" s="114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</row>
    <row r="380" spans="1:30" s="21" customFormat="1" ht="14.5" x14ac:dyDescent="0.35">
      <c r="A380" s="38">
        <v>374</v>
      </c>
      <c r="B380" s="114" t="s">
        <v>145</v>
      </c>
      <c r="C380" s="38" t="s">
        <v>10008</v>
      </c>
      <c r="D380" s="17" t="s">
        <v>106</v>
      </c>
      <c r="E380" s="38" t="s">
        <v>9640</v>
      </c>
      <c r="F380" s="38" t="s">
        <v>108</v>
      </c>
      <c r="G380" s="38" t="s">
        <v>11248</v>
      </c>
      <c r="H380" s="114">
        <v>2</v>
      </c>
      <c r="I380" s="114">
        <v>1</v>
      </c>
      <c r="J380" s="168">
        <v>2</v>
      </c>
      <c r="K380" s="168">
        <v>1</v>
      </c>
      <c r="L380" s="114">
        <v>15</v>
      </c>
      <c r="M380" s="114">
        <v>1</v>
      </c>
      <c r="N380" s="114">
        <v>1</v>
      </c>
      <c r="O380" s="168">
        <v>1</v>
      </c>
      <c r="P380" s="176">
        <v>25</v>
      </c>
      <c r="Q380" s="114">
        <v>49</v>
      </c>
      <c r="R380" s="114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</row>
    <row r="381" spans="1:30" s="21" customFormat="1" ht="14.5" x14ac:dyDescent="0.35">
      <c r="A381" s="38">
        <v>375</v>
      </c>
      <c r="B381" s="114" t="s">
        <v>145</v>
      </c>
      <c r="C381" s="38" t="s">
        <v>10010</v>
      </c>
      <c r="D381" s="17" t="s">
        <v>125</v>
      </c>
      <c r="E381" s="38" t="s">
        <v>10864</v>
      </c>
      <c r="F381" s="38" t="s">
        <v>11186</v>
      </c>
      <c r="G381" s="38" t="s">
        <v>11256</v>
      </c>
      <c r="H381" s="114">
        <v>69</v>
      </c>
      <c r="I381" s="114">
        <v>101</v>
      </c>
      <c r="J381" s="168">
        <v>1</v>
      </c>
      <c r="K381" s="168">
        <v>4</v>
      </c>
      <c r="L381" s="114">
        <v>1</v>
      </c>
      <c r="M381" s="114">
        <v>27</v>
      </c>
      <c r="N381" s="114">
        <v>9</v>
      </c>
      <c r="O381" s="168">
        <v>12</v>
      </c>
      <c r="P381" s="176">
        <v>1</v>
      </c>
      <c r="Q381" s="114">
        <v>225</v>
      </c>
      <c r="R381" s="114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</row>
    <row r="382" spans="1:30" s="21" customFormat="1" ht="14.5" x14ac:dyDescent="0.35">
      <c r="A382" s="38">
        <v>376</v>
      </c>
      <c r="B382" s="114" t="s">
        <v>145</v>
      </c>
      <c r="C382" s="12" t="s">
        <v>1454</v>
      </c>
      <c r="D382" s="10" t="s">
        <v>10649</v>
      </c>
      <c r="E382" s="12" t="s">
        <v>10865</v>
      </c>
      <c r="F382" s="12" t="s">
        <v>375</v>
      </c>
      <c r="G382" s="12" t="s">
        <v>11249</v>
      </c>
      <c r="H382" s="114">
        <v>1</v>
      </c>
      <c r="I382" s="114">
        <v>66</v>
      </c>
      <c r="J382" s="168">
        <v>1</v>
      </c>
      <c r="K382" s="168">
        <v>1</v>
      </c>
      <c r="L382" s="114">
        <v>1</v>
      </c>
      <c r="M382" s="114">
        <v>4</v>
      </c>
      <c r="N382" s="114">
        <v>1</v>
      </c>
      <c r="O382" s="168">
        <v>1</v>
      </c>
      <c r="P382" s="176">
        <v>1</v>
      </c>
      <c r="Q382" s="114">
        <v>77</v>
      </c>
      <c r="R382" s="114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</row>
    <row r="383" spans="1:30" s="21" customFormat="1" ht="14.5" x14ac:dyDescent="0.35">
      <c r="A383" s="38">
        <v>377</v>
      </c>
      <c r="B383" s="114" t="s">
        <v>145</v>
      </c>
      <c r="C383" s="12" t="s">
        <v>3542</v>
      </c>
      <c r="D383" s="10" t="s">
        <v>5</v>
      </c>
      <c r="E383" s="12" t="s">
        <v>10866</v>
      </c>
      <c r="F383" s="12" t="s">
        <v>33</v>
      </c>
      <c r="G383" s="12" t="s">
        <v>11249</v>
      </c>
      <c r="H383" s="114">
        <v>3</v>
      </c>
      <c r="I383" s="114">
        <v>275</v>
      </c>
      <c r="J383" s="168">
        <v>2</v>
      </c>
      <c r="K383" s="168">
        <v>1</v>
      </c>
      <c r="L383" s="114">
        <v>3</v>
      </c>
      <c r="M383" s="114">
        <v>14</v>
      </c>
      <c r="N383" s="114">
        <v>1</v>
      </c>
      <c r="O383" s="168">
        <v>1</v>
      </c>
      <c r="P383" s="176">
        <v>5</v>
      </c>
      <c r="Q383" s="114">
        <v>305</v>
      </c>
      <c r="R383" s="114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</row>
    <row r="384" spans="1:30" s="21" customFormat="1" ht="14.5" x14ac:dyDescent="0.35">
      <c r="A384" s="38">
        <v>378</v>
      </c>
      <c r="B384" s="114" t="s">
        <v>811</v>
      </c>
      <c r="C384" s="38" t="s">
        <v>10011</v>
      </c>
      <c r="D384" s="17" t="s">
        <v>9639</v>
      </c>
      <c r="E384" s="38" t="s">
        <v>10867</v>
      </c>
      <c r="F384" s="38" t="s">
        <v>105</v>
      </c>
      <c r="G384" s="38" t="s">
        <v>11250</v>
      </c>
      <c r="H384" s="114">
        <v>64</v>
      </c>
      <c r="I384" s="114">
        <v>1</v>
      </c>
      <c r="J384" s="168">
        <v>1</v>
      </c>
      <c r="K384" s="168">
        <v>1</v>
      </c>
      <c r="L384" s="114">
        <v>1</v>
      </c>
      <c r="M384" s="114">
        <v>1</v>
      </c>
      <c r="N384" s="114">
        <v>12</v>
      </c>
      <c r="O384" s="168">
        <v>1</v>
      </c>
      <c r="P384" s="176">
        <v>22</v>
      </c>
      <c r="Q384" s="114">
        <v>104</v>
      </c>
      <c r="R384" s="114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</row>
    <row r="385" spans="1:30" s="21" customFormat="1" ht="14.5" x14ac:dyDescent="0.35">
      <c r="A385" s="38">
        <v>379</v>
      </c>
      <c r="B385" s="114" t="s">
        <v>811</v>
      </c>
      <c r="C385" s="38" t="s">
        <v>799</v>
      </c>
      <c r="D385" s="17" t="s">
        <v>9639</v>
      </c>
      <c r="E385" s="38" t="s">
        <v>3644</v>
      </c>
      <c r="F385" s="38" t="s">
        <v>105</v>
      </c>
      <c r="G385" s="38" t="s">
        <v>11250</v>
      </c>
      <c r="H385" s="114">
        <v>8</v>
      </c>
      <c r="I385" s="114">
        <v>1</v>
      </c>
      <c r="J385" s="168">
        <v>1</v>
      </c>
      <c r="K385" s="168">
        <v>1</v>
      </c>
      <c r="L385" s="114">
        <v>1</v>
      </c>
      <c r="M385" s="114">
        <v>1</v>
      </c>
      <c r="N385" s="114">
        <v>6</v>
      </c>
      <c r="O385" s="168">
        <v>1</v>
      </c>
      <c r="P385" s="176">
        <v>7</v>
      </c>
      <c r="Q385" s="114">
        <v>27</v>
      </c>
      <c r="R385" s="114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</row>
    <row r="386" spans="1:30" s="21" customFormat="1" ht="14.5" x14ac:dyDescent="0.35">
      <c r="A386" s="38">
        <v>380</v>
      </c>
      <c r="B386" s="114" t="s">
        <v>145</v>
      </c>
      <c r="C386" s="38" t="s">
        <v>3546</v>
      </c>
      <c r="D386" s="17" t="s">
        <v>9619</v>
      </c>
      <c r="E386" s="38" t="s">
        <v>3644</v>
      </c>
      <c r="F386" s="38" t="s">
        <v>196</v>
      </c>
      <c r="G386" s="38" t="s">
        <v>11245</v>
      </c>
      <c r="H386" s="114">
        <v>40</v>
      </c>
      <c r="I386" s="114">
        <v>7</v>
      </c>
      <c r="J386" s="168">
        <v>1</v>
      </c>
      <c r="K386" s="168">
        <v>1</v>
      </c>
      <c r="L386" s="114">
        <v>1</v>
      </c>
      <c r="M386" s="114">
        <v>1</v>
      </c>
      <c r="N386" s="114">
        <v>1</v>
      </c>
      <c r="O386" s="168">
        <v>1</v>
      </c>
      <c r="P386" s="176">
        <v>5</v>
      </c>
      <c r="Q386" s="114">
        <v>58</v>
      </c>
      <c r="R386" s="114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</row>
    <row r="387" spans="1:30" s="21" customFormat="1" ht="14.5" x14ac:dyDescent="0.35">
      <c r="A387" s="38">
        <v>381</v>
      </c>
      <c r="B387" s="114" t="s">
        <v>800</v>
      </c>
      <c r="C387" s="38" t="s">
        <v>10012</v>
      </c>
      <c r="D387" s="17" t="s">
        <v>9639</v>
      </c>
      <c r="E387" s="38" t="s">
        <v>176</v>
      </c>
      <c r="F387" s="38" t="s">
        <v>95</v>
      </c>
      <c r="G387" s="38" t="s">
        <v>11245</v>
      </c>
      <c r="H387" s="114">
        <v>11</v>
      </c>
      <c r="I387" s="114">
        <v>39</v>
      </c>
      <c r="J387" s="168">
        <v>50</v>
      </c>
      <c r="K387" s="168">
        <v>35</v>
      </c>
      <c r="L387" s="114">
        <v>24</v>
      </c>
      <c r="M387" s="114">
        <v>10</v>
      </c>
      <c r="N387" s="114">
        <v>16</v>
      </c>
      <c r="O387" s="168">
        <v>53</v>
      </c>
      <c r="P387" s="176">
        <v>10</v>
      </c>
      <c r="Q387" s="114">
        <v>248</v>
      </c>
      <c r="R387" s="114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</row>
    <row r="388" spans="1:30" s="21" customFormat="1" ht="14.5" x14ac:dyDescent="0.35">
      <c r="A388" s="38">
        <v>382</v>
      </c>
      <c r="B388" s="114" t="s">
        <v>800</v>
      </c>
      <c r="C388" s="38" t="s">
        <v>10012</v>
      </c>
      <c r="D388" s="17" t="s">
        <v>9639</v>
      </c>
      <c r="E388" s="38" t="s">
        <v>10868</v>
      </c>
      <c r="F388" s="38" t="s">
        <v>95</v>
      </c>
      <c r="G388" s="38" t="s">
        <v>11245</v>
      </c>
      <c r="H388" s="114">
        <v>1</v>
      </c>
      <c r="I388" s="114">
        <v>2</v>
      </c>
      <c r="J388" s="168">
        <v>2</v>
      </c>
      <c r="K388" s="168">
        <v>15</v>
      </c>
      <c r="L388" s="114">
        <v>13</v>
      </c>
      <c r="M388" s="114">
        <v>1</v>
      </c>
      <c r="N388" s="114">
        <v>8</v>
      </c>
      <c r="O388" s="168">
        <v>2</v>
      </c>
      <c r="P388" s="176">
        <v>2</v>
      </c>
      <c r="Q388" s="114">
        <v>46</v>
      </c>
      <c r="R388" s="114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</row>
    <row r="389" spans="1:30" s="21" customFormat="1" ht="14.5" x14ac:dyDescent="0.35">
      <c r="A389" s="38">
        <v>383</v>
      </c>
      <c r="B389" s="114" t="s">
        <v>800</v>
      </c>
      <c r="C389" s="38" t="s">
        <v>10012</v>
      </c>
      <c r="D389" s="17" t="s">
        <v>5</v>
      </c>
      <c r="E389" s="38" t="s">
        <v>10869</v>
      </c>
      <c r="F389" s="38" t="s">
        <v>33</v>
      </c>
      <c r="G389" s="38" t="s">
        <v>11249</v>
      </c>
      <c r="H389" s="114">
        <v>45</v>
      </c>
      <c r="I389" s="114">
        <v>24</v>
      </c>
      <c r="J389" s="168">
        <v>6</v>
      </c>
      <c r="K389" s="168">
        <v>3</v>
      </c>
      <c r="L389" s="114">
        <v>35</v>
      </c>
      <c r="M389" s="114">
        <v>15</v>
      </c>
      <c r="N389" s="114">
        <v>13</v>
      </c>
      <c r="O389" s="168">
        <v>7</v>
      </c>
      <c r="P389" s="176">
        <v>22</v>
      </c>
      <c r="Q389" s="114">
        <v>170</v>
      </c>
      <c r="R389" s="114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</row>
    <row r="390" spans="1:30" s="21" customFormat="1" ht="14.5" x14ac:dyDescent="0.35">
      <c r="A390" s="38">
        <v>384</v>
      </c>
      <c r="B390" s="114" t="s">
        <v>1459</v>
      </c>
      <c r="C390" s="12" t="s">
        <v>10013</v>
      </c>
      <c r="D390" s="10" t="s">
        <v>600</v>
      </c>
      <c r="E390" s="12" t="s">
        <v>17</v>
      </c>
      <c r="F390" s="12" t="s">
        <v>17</v>
      </c>
      <c r="G390" s="12" t="s">
        <v>11258</v>
      </c>
      <c r="H390" s="114">
        <v>1</v>
      </c>
      <c r="I390" s="114">
        <v>1</v>
      </c>
      <c r="J390" s="168">
        <v>1</v>
      </c>
      <c r="K390" s="168">
        <v>1</v>
      </c>
      <c r="L390" s="114">
        <v>1</v>
      </c>
      <c r="M390" s="114">
        <v>1</v>
      </c>
      <c r="N390" s="114">
        <v>1</v>
      </c>
      <c r="O390" s="168">
        <v>1</v>
      </c>
      <c r="P390" s="176">
        <v>11</v>
      </c>
      <c r="Q390" s="114">
        <v>19</v>
      </c>
      <c r="R390" s="114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</row>
    <row r="391" spans="1:30" s="21" customFormat="1" ht="14.5" x14ac:dyDescent="0.35">
      <c r="A391" s="38">
        <v>385</v>
      </c>
      <c r="B391" s="114" t="s">
        <v>813</v>
      </c>
      <c r="C391" s="38" t="s">
        <v>1941</v>
      </c>
      <c r="D391" s="17" t="s">
        <v>9639</v>
      </c>
      <c r="E391" s="38" t="s">
        <v>10870</v>
      </c>
      <c r="F391" s="38" t="s">
        <v>95</v>
      </c>
      <c r="G391" s="38" t="s">
        <v>11245</v>
      </c>
      <c r="H391" s="114">
        <v>1</v>
      </c>
      <c r="I391" s="114">
        <v>1</v>
      </c>
      <c r="J391" s="168">
        <v>1</v>
      </c>
      <c r="K391" s="168">
        <v>1</v>
      </c>
      <c r="L391" s="114">
        <v>1</v>
      </c>
      <c r="M391" s="114">
        <v>1</v>
      </c>
      <c r="N391" s="114">
        <v>1</v>
      </c>
      <c r="O391" s="168">
        <v>1</v>
      </c>
      <c r="P391" s="176">
        <v>1</v>
      </c>
      <c r="Q391" s="114">
        <v>9</v>
      </c>
      <c r="R391" s="114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</row>
    <row r="392" spans="1:30" s="21" customFormat="1" ht="14.5" x14ac:dyDescent="0.35">
      <c r="A392" s="38">
        <v>386</v>
      </c>
      <c r="B392" s="114" t="s">
        <v>813</v>
      </c>
      <c r="C392" s="38" t="s">
        <v>1941</v>
      </c>
      <c r="D392" s="17" t="s">
        <v>9639</v>
      </c>
      <c r="E392" s="38" t="s">
        <v>3851</v>
      </c>
      <c r="F392" s="38" t="s">
        <v>114</v>
      </c>
      <c r="G392" s="38" t="s">
        <v>11246</v>
      </c>
      <c r="H392" s="114">
        <v>1</v>
      </c>
      <c r="I392" s="114">
        <v>1</v>
      </c>
      <c r="J392" s="168">
        <v>1</v>
      </c>
      <c r="K392" s="168">
        <v>1</v>
      </c>
      <c r="L392" s="114">
        <v>1</v>
      </c>
      <c r="M392" s="114">
        <v>1</v>
      </c>
      <c r="N392" s="114">
        <v>3</v>
      </c>
      <c r="O392" s="168">
        <v>3</v>
      </c>
      <c r="P392" s="176">
        <v>1</v>
      </c>
      <c r="Q392" s="114">
        <v>13</v>
      </c>
      <c r="R392" s="114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</row>
    <row r="393" spans="1:30" s="21" customFormat="1" ht="14.5" x14ac:dyDescent="0.35">
      <c r="A393" s="38">
        <v>387</v>
      </c>
      <c r="B393" s="114" t="s">
        <v>1942</v>
      </c>
      <c r="C393" s="38" t="s">
        <v>1943</v>
      </c>
      <c r="D393" s="17" t="s">
        <v>9619</v>
      </c>
      <c r="E393" s="38" t="s">
        <v>10871</v>
      </c>
      <c r="F393" s="38" t="s">
        <v>456</v>
      </c>
      <c r="G393" s="38" t="s">
        <v>11281</v>
      </c>
      <c r="H393" s="114">
        <v>1</v>
      </c>
      <c r="I393" s="114">
        <v>1</v>
      </c>
      <c r="J393" s="168">
        <v>1</v>
      </c>
      <c r="K393" s="168">
        <v>1</v>
      </c>
      <c r="L393" s="114">
        <v>1</v>
      </c>
      <c r="M393" s="114">
        <v>1</v>
      </c>
      <c r="N393" s="114">
        <v>100</v>
      </c>
      <c r="O393" s="168">
        <v>1</v>
      </c>
      <c r="P393" s="176">
        <v>1</v>
      </c>
      <c r="Q393" s="114">
        <v>108</v>
      </c>
      <c r="R393" s="114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</row>
    <row r="394" spans="1:30" s="21" customFormat="1" ht="14.5" x14ac:dyDescent="0.35">
      <c r="A394" s="38">
        <v>388</v>
      </c>
      <c r="B394" s="114" t="s">
        <v>1942</v>
      </c>
      <c r="C394" s="38" t="s">
        <v>1943</v>
      </c>
      <c r="D394" s="17" t="s">
        <v>9619</v>
      </c>
      <c r="E394" s="38" t="s">
        <v>10870</v>
      </c>
      <c r="F394" s="38" t="s">
        <v>669</v>
      </c>
      <c r="G394" s="38" t="s">
        <v>11261</v>
      </c>
      <c r="H394" s="114">
        <v>1</v>
      </c>
      <c r="I394" s="114">
        <v>1</v>
      </c>
      <c r="J394" s="168">
        <v>1</v>
      </c>
      <c r="K394" s="168">
        <v>1</v>
      </c>
      <c r="L394" s="114">
        <v>1</v>
      </c>
      <c r="M394" s="114">
        <v>1</v>
      </c>
      <c r="N394" s="114">
        <v>5</v>
      </c>
      <c r="O394" s="168">
        <v>1</v>
      </c>
      <c r="P394" s="176">
        <v>1</v>
      </c>
      <c r="Q394" s="114">
        <v>13</v>
      </c>
      <c r="R394" s="114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</row>
    <row r="395" spans="1:30" s="150" customFormat="1" ht="14.5" x14ac:dyDescent="0.35">
      <c r="A395" s="38">
        <v>389</v>
      </c>
      <c r="B395" s="114" t="s">
        <v>814</v>
      </c>
      <c r="C395" s="38" t="s">
        <v>804</v>
      </c>
      <c r="D395" s="17" t="s">
        <v>9619</v>
      </c>
      <c r="E395" s="38" t="s">
        <v>9640</v>
      </c>
      <c r="F395" s="38" t="s">
        <v>406</v>
      </c>
      <c r="G395" s="38" t="s">
        <v>11244</v>
      </c>
      <c r="H395" s="114">
        <v>1</v>
      </c>
      <c r="I395" s="114">
        <v>1</v>
      </c>
      <c r="J395" s="168">
        <v>1</v>
      </c>
      <c r="K395" s="168">
        <v>2</v>
      </c>
      <c r="L395" s="114">
        <v>2</v>
      </c>
      <c r="M395" s="114">
        <v>1</v>
      </c>
      <c r="N395" s="114">
        <v>1</v>
      </c>
      <c r="O395" s="168">
        <v>1</v>
      </c>
      <c r="P395" s="176">
        <v>21</v>
      </c>
      <c r="Q395" s="114">
        <v>31</v>
      </c>
      <c r="R395" s="114"/>
      <c r="S395" s="153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s="21" customFormat="1" ht="14.5" x14ac:dyDescent="0.35">
      <c r="A396" s="38">
        <v>390</v>
      </c>
      <c r="B396" s="114" t="s">
        <v>814</v>
      </c>
      <c r="C396" s="38" t="s">
        <v>804</v>
      </c>
      <c r="D396" s="17" t="s">
        <v>570</v>
      </c>
      <c r="E396" s="38" t="s">
        <v>3737</v>
      </c>
      <c r="F396" s="38" t="s">
        <v>805</v>
      </c>
      <c r="G396" s="38" t="s">
        <v>11249</v>
      </c>
      <c r="H396" s="114">
        <v>1</v>
      </c>
      <c r="I396" s="114">
        <v>1</v>
      </c>
      <c r="J396" s="168">
        <v>1</v>
      </c>
      <c r="K396" s="168">
        <v>1</v>
      </c>
      <c r="L396" s="114">
        <v>1</v>
      </c>
      <c r="M396" s="114">
        <v>1</v>
      </c>
      <c r="N396" s="114">
        <v>1</v>
      </c>
      <c r="O396" s="168">
        <v>1</v>
      </c>
      <c r="P396" s="176">
        <v>1</v>
      </c>
      <c r="Q396" s="114">
        <v>9</v>
      </c>
      <c r="R396" s="114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</row>
    <row r="397" spans="1:30" s="21" customFormat="1" ht="14.5" x14ac:dyDescent="0.35">
      <c r="A397" s="38">
        <v>391</v>
      </c>
      <c r="B397" s="114" t="s">
        <v>820</v>
      </c>
      <c r="C397" s="38" t="s">
        <v>10014</v>
      </c>
      <c r="D397" s="17" t="s">
        <v>125</v>
      </c>
      <c r="E397" s="38" t="s">
        <v>10872</v>
      </c>
      <c r="F397" s="38" t="s">
        <v>531</v>
      </c>
      <c r="G397" s="38" t="s">
        <v>11245</v>
      </c>
      <c r="H397" s="114">
        <v>1</v>
      </c>
      <c r="I397" s="114">
        <v>1</v>
      </c>
      <c r="J397" s="168">
        <v>1</v>
      </c>
      <c r="K397" s="168">
        <v>4</v>
      </c>
      <c r="L397" s="114">
        <v>1</v>
      </c>
      <c r="M397" s="114">
        <v>13</v>
      </c>
      <c r="N397" s="114">
        <v>2</v>
      </c>
      <c r="O397" s="168">
        <v>1</v>
      </c>
      <c r="P397" s="176">
        <v>1</v>
      </c>
      <c r="Q397" s="114">
        <v>25</v>
      </c>
      <c r="R397" s="114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</row>
    <row r="398" spans="1:30" s="21" customFormat="1" ht="14.5" x14ac:dyDescent="0.35">
      <c r="A398" s="38">
        <v>392</v>
      </c>
      <c r="B398" s="114" t="s">
        <v>820</v>
      </c>
      <c r="C398" s="38" t="s">
        <v>816</v>
      </c>
      <c r="D398" s="17" t="s">
        <v>4233</v>
      </c>
      <c r="E398" s="38" t="s">
        <v>10865</v>
      </c>
      <c r="F398" s="38" t="s">
        <v>29</v>
      </c>
      <c r="G398" s="38" t="s">
        <v>11250</v>
      </c>
      <c r="H398" s="114">
        <v>5</v>
      </c>
      <c r="I398" s="114">
        <v>1</v>
      </c>
      <c r="J398" s="168">
        <v>1</v>
      </c>
      <c r="K398" s="168">
        <v>1</v>
      </c>
      <c r="L398" s="114">
        <v>2</v>
      </c>
      <c r="M398" s="114">
        <v>3</v>
      </c>
      <c r="N398" s="114">
        <v>1</v>
      </c>
      <c r="O398" s="168">
        <v>1</v>
      </c>
      <c r="P398" s="176">
        <v>1</v>
      </c>
      <c r="Q398" s="114">
        <v>16</v>
      </c>
      <c r="R398" s="114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</row>
    <row r="399" spans="1:30" s="21" customFormat="1" ht="14.5" x14ac:dyDescent="0.35">
      <c r="A399" s="38">
        <v>393</v>
      </c>
      <c r="B399" s="114" t="s">
        <v>258</v>
      </c>
      <c r="C399" s="38" t="s">
        <v>10015</v>
      </c>
      <c r="D399" s="17" t="s">
        <v>5</v>
      </c>
      <c r="E399" s="38" t="s">
        <v>10861</v>
      </c>
      <c r="F399" s="38" t="s">
        <v>33</v>
      </c>
      <c r="G399" s="38" t="s">
        <v>11249</v>
      </c>
      <c r="H399" s="114">
        <v>2</v>
      </c>
      <c r="I399" s="114">
        <v>1</v>
      </c>
      <c r="J399" s="168">
        <v>1</v>
      </c>
      <c r="K399" s="168">
        <v>1</v>
      </c>
      <c r="L399" s="114">
        <v>1</v>
      </c>
      <c r="M399" s="114">
        <v>1</v>
      </c>
      <c r="N399" s="114">
        <v>1</v>
      </c>
      <c r="O399" s="168">
        <v>1</v>
      </c>
      <c r="P399" s="176">
        <v>1</v>
      </c>
      <c r="Q399" s="114">
        <v>10</v>
      </c>
      <c r="R399" s="114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</row>
    <row r="400" spans="1:30" s="21" customFormat="1" ht="14.5" x14ac:dyDescent="0.35">
      <c r="A400" s="38">
        <v>394</v>
      </c>
      <c r="B400" s="114" t="s">
        <v>258</v>
      </c>
      <c r="C400" s="38" t="s">
        <v>10016</v>
      </c>
      <c r="D400" s="17" t="s">
        <v>10650</v>
      </c>
      <c r="E400" s="38" t="s">
        <v>10825</v>
      </c>
      <c r="F400" s="38" t="s">
        <v>572</v>
      </c>
      <c r="G400" s="38" t="s">
        <v>11266</v>
      </c>
      <c r="H400" s="114">
        <v>1</v>
      </c>
      <c r="I400" s="114">
        <v>1</v>
      </c>
      <c r="J400" s="168">
        <v>1</v>
      </c>
      <c r="K400" s="168">
        <v>1</v>
      </c>
      <c r="L400" s="114">
        <v>1</v>
      </c>
      <c r="M400" s="114">
        <v>1</v>
      </c>
      <c r="N400" s="114">
        <v>1</v>
      </c>
      <c r="O400" s="168">
        <v>1</v>
      </c>
      <c r="P400" s="176">
        <v>1</v>
      </c>
      <c r="Q400" s="114">
        <v>9</v>
      </c>
      <c r="R400" s="114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</row>
    <row r="401" spans="1:30" s="21" customFormat="1" ht="14.5" x14ac:dyDescent="0.35">
      <c r="A401" s="38">
        <v>395</v>
      </c>
      <c r="B401" s="114" t="s">
        <v>1362</v>
      </c>
      <c r="C401" s="38" t="s">
        <v>10017</v>
      </c>
      <c r="D401" s="17" t="s">
        <v>10645</v>
      </c>
      <c r="E401" s="38"/>
      <c r="F401" s="38" t="s">
        <v>11188</v>
      </c>
      <c r="G401" s="38" t="s">
        <v>11245</v>
      </c>
      <c r="H401" s="114">
        <v>1</v>
      </c>
      <c r="I401" s="114">
        <v>1</v>
      </c>
      <c r="J401" s="168">
        <v>1</v>
      </c>
      <c r="K401" s="168">
        <v>4</v>
      </c>
      <c r="L401" s="114">
        <v>1</v>
      </c>
      <c r="M401" s="114">
        <v>1</v>
      </c>
      <c r="N401" s="114">
        <v>1</v>
      </c>
      <c r="O401" s="168">
        <v>1</v>
      </c>
      <c r="P401" s="176">
        <v>5</v>
      </c>
      <c r="Q401" s="114">
        <v>16</v>
      </c>
      <c r="R401" s="114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</row>
    <row r="402" spans="1:30" s="21" customFormat="1" ht="14.5" x14ac:dyDescent="0.35">
      <c r="A402" s="38">
        <v>396</v>
      </c>
      <c r="B402" s="114" t="s">
        <v>731</v>
      </c>
      <c r="C402" s="38" t="s">
        <v>818</v>
      </c>
      <c r="D402" s="17" t="s">
        <v>9639</v>
      </c>
      <c r="E402" s="38" t="s">
        <v>10743</v>
      </c>
      <c r="F402" s="38" t="s">
        <v>95</v>
      </c>
      <c r="G402" s="38" t="s">
        <v>11245</v>
      </c>
      <c r="H402" s="114">
        <v>1</v>
      </c>
      <c r="I402" s="114">
        <v>1</v>
      </c>
      <c r="J402" s="168">
        <v>1</v>
      </c>
      <c r="K402" s="168">
        <v>5</v>
      </c>
      <c r="L402" s="114">
        <v>23</v>
      </c>
      <c r="M402" s="114">
        <v>1</v>
      </c>
      <c r="N402" s="114">
        <v>4</v>
      </c>
      <c r="O402" s="168">
        <v>3</v>
      </c>
      <c r="P402" s="176">
        <v>1</v>
      </c>
      <c r="Q402" s="114">
        <v>40</v>
      </c>
      <c r="R402" s="114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</row>
    <row r="403" spans="1:30" s="21" customFormat="1" ht="14.5" x14ac:dyDescent="0.35">
      <c r="A403" s="38">
        <v>397</v>
      </c>
      <c r="B403" s="114" t="s">
        <v>731</v>
      </c>
      <c r="C403" s="38" t="s">
        <v>10018</v>
      </c>
      <c r="D403" s="17" t="s">
        <v>9639</v>
      </c>
      <c r="E403" s="38" t="s">
        <v>9629</v>
      </c>
      <c r="F403" s="38" t="s">
        <v>114</v>
      </c>
      <c r="G403" s="38" t="s">
        <v>11246</v>
      </c>
      <c r="H403" s="114">
        <v>7</v>
      </c>
      <c r="I403" s="114">
        <v>1</v>
      </c>
      <c r="J403" s="168">
        <v>1</v>
      </c>
      <c r="K403" s="168">
        <v>1</v>
      </c>
      <c r="L403" s="114">
        <v>12</v>
      </c>
      <c r="M403" s="114">
        <v>36</v>
      </c>
      <c r="N403" s="114">
        <v>1</v>
      </c>
      <c r="O403" s="168">
        <v>1</v>
      </c>
      <c r="P403" s="176">
        <v>7</v>
      </c>
      <c r="Q403" s="114">
        <v>67</v>
      </c>
      <c r="R403" s="114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</row>
    <row r="404" spans="1:30" s="21" customFormat="1" ht="14.5" x14ac:dyDescent="0.35">
      <c r="A404" s="38">
        <v>398</v>
      </c>
      <c r="B404" s="114" t="s">
        <v>1836</v>
      </c>
      <c r="C404" s="38" t="s">
        <v>10019</v>
      </c>
      <c r="D404" s="17" t="s">
        <v>423</v>
      </c>
      <c r="E404" s="38" t="s">
        <v>10873</v>
      </c>
      <c r="F404" s="38" t="s">
        <v>10873</v>
      </c>
      <c r="G404" s="38" t="s">
        <v>11287</v>
      </c>
      <c r="H404" s="114">
        <v>1</v>
      </c>
      <c r="I404" s="114">
        <v>8</v>
      </c>
      <c r="J404" s="168">
        <v>1</v>
      </c>
      <c r="K404" s="168">
        <v>1</v>
      </c>
      <c r="L404" s="114">
        <v>1</v>
      </c>
      <c r="M404" s="114">
        <v>1</v>
      </c>
      <c r="N404" s="114">
        <v>1</v>
      </c>
      <c r="O404" s="168">
        <v>1</v>
      </c>
      <c r="P404" s="176">
        <v>1</v>
      </c>
      <c r="Q404" s="114">
        <v>16</v>
      </c>
      <c r="R404" s="114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</row>
    <row r="405" spans="1:30" s="21" customFormat="1" ht="14.5" x14ac:dyDescent="0.35">
      <c r="A405" s="38">
        <v>399</v>
      </c>
      <c r="B405" s="114" t="s">
        <v>825</v>
      </c>
      <c r="C405" s="38" t="s">
        <v>10020</v>
      </c>
      <c r="D405" s="17" t="s">
        <v>9639</v>
      </c>
      <c r="E405" s="38" t="s">
        <v>3949</v>
      </c>
      <c r="F405" s="38" t="s">
        <v>105</v>
      </c>
      <c r="G405" s="38" t="s">
        <v>11250</v>
      </c>
      <c r="H405" s="114">
        <v>1</v>
      </c>
      <c r="I405" s="114">
        <v>1</v>
      </c>
      <c r="J405" s="168">
        <v>1</v>
      </c>
      <c r="K405" s="168">
        <v>1</v>
      </c>
      <c r="L405" s="114">
        <v>1</v>
      </c>
      <c r="M405" s="114">
        <v>1</v>
      </c>
      <c r="N405" s="114">
        <v>1</v>
      </c>
      <c r="O405" s="168">
        <v>1</v>
      </c>
      <c r="P405" s="176">
        <v>1</v>
      </c>
      <c r="Q405" s="114">
        <v>9</v>
      </c>
      <c r="R405" s="114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</row>
    <row r="406" spans="1:30" s="21" customFormat="1" ht="14.5" x14ac:dyDescent="0.35">
      <c r="A406" s="38">
        <v>400</v>
      </c>
      <c r="B406" s="114" t="s">
        <v>159</v>
      </c>
      <c r="C406" s="38" t="s">
        <v>10021</v>
      </c>
      <c r="D406" s="17" t="s">
        <v>5</v>
      </c>
      <c r="E406" s="38" t="s">
        <v>1714</v>
      </c>
      <c r="F406" s="38" t="s">
        <v>19</v>
      </c>
      <c r="G406" s="38" t="s">
        <v>11247</v>
      </c>
      <c r="H406" s="114">
        <v>710</v>
      </c>
      <c r="I406" s="114">
        <v>419</v>
      </c>
      <c r="J406" s="168">
        <v>250</v>
      </c>
      <c r="K406" s="168">
        <v>385</v>
      </c>
      <c r="L406" s="114">
        <v>1500</v>
      </c>
      <c r="M406" s="114">
        <v>1</v>
      </c>
      <c r="N406" s="114">
        <v>215</v>
      </c>
      <c r="O406" s="168">
        <v>1</v>
      </c>
      <c r="P406" s="176">
        <v>140</v>
      </c>
      <c r="Q406" s="114">
        <v>3621</v>
      </c>
      <c r="R406" s="114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</row>
    <row r="407" spans="1:30" s="150" customFormat="1" ht="14.5" x14ac:dyDescent="0.35">
      <c r="A407" s="38">
        <v>401</v>
      </c>
      <c r="B407" s="114" t="s">
        <v>732</v>
      </c>
      <c r="C407" s="38" t="s">
        <v>10022</v>
      </c>
      <c r="D407" s="17" t="s">
        <v>9639</v>
      </c>
      <c r="E407" s="38" t="s">
        <v>1630</v>
      </c>
      <c r="F407" s="38" t="s">
        <v>169</v>
      </c>
      <c r="G407" s="38" t="s">
        <v>11263</v>
      </c>
      <c r="H407" s="114">
        <v>4</v>
      </c>
      <c r="I407" s="114">
        <v>1</v>
      </c>
      <c r="J407" s="168">
        <v>35</v>
      </c>
      <c r="K407" s="168">
        <v>1</v>
      </c>
      <c r="L407" s="114">
        <v>6</v>
      </c>
      <c r="M407" s="114">
        <v>7</v>
      </c>
      <c r="N407" s="114">
        <v>1</v>
      </c>
      <c r="O407" s="168">
        <v>1</v>
      </c>
      <c r="P407" s="176">
        <v>20</v>
      </c>
      <c r="Q407" s="114">
        <v>76</v>
      </c>
      <c r="R407" s="114"/>
      <c r="S407" s="153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s="150" customFormat="1" ht="14.5" x14ac:dyDescent="0.35">
      <c r="A408" s="38">
        <v>402</v>
      </c>
      <c r="B408" s="114" t="s">
        <v>732</v>
      </c>
      <c r="C408" s="38" t="s">
        <v>10023</v>
      </c>
      <c r="D408" s="17" t="s">
        <v>9639</v>
      </c>
      <c r="E408" s="38" t="s">
        <v>3949</v>
      </c>
      <c r="F408" s="38" t="s">
        <v>169</v>
      </c>
      <c r="G408" s="38" t="s">
        <v>11263</v>
      </c>
      <c r="H408" s="114">
        <v>3</v>
      </c>
      <c r="I408" s="114">
        <v>171</v>
      </c>
      <c r="J408" s="168">
        <v>35</v>
      </c>
      <c r="K408" s="168">
        <v>18</v>
      </c>
      <c r="L408" s="114">
        <v>1</v>
      </c>
      <c r="M408" s="114">
        <v>50</v>
      </c>
      <c r="N408" s="114">
        <v>8</v>
      </c>
      <c r="O408" s="168">
        <v>1</v>
      </c>
      <c r="P408" s="176">
        <v>45</v>
      </c>
      <c r="Q408" s="114">
        <v>332</v>
      </c>
      <c r="R408" s="114"/>
      <c r="S408" s="153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s="150" customFormat="1" ht="14.5" x14ac:dyDescent="0.35">
      <c r="A409" s="38">
        <v>403</v>
      </c>
      <c r="B409" s="114" t="s">
        <v>851</v>
      </c>
      <c r="C409" s="38" t="s">
        <v>10024</v>
      </c>
      <c r="D409" s="17" t="s">
        <v>5</v>
      </c>
      <c r="E409" s="38" t="s">
        <v>10874</v>
      </c>
      <c r="F409" s="38" t="s">
        <v>59</v>
      </c>
      <c r="G409" s="38" t="s">
        <v>11248</v>
      </c>
      <c r="H409" s="114">
        <v>6</v>
      </c>
      <c r="I409" s="114">
        <v>1</v>
      </c>
      <c r="J409" s="168">
        <v>2</v>
      </c>
      <c r="K409" s="168">
        <v>1</v>
      </c>
      <c r="L409" s="114">
        <v>1</v>
      </c>
      <c r="M409" s="114">
        <v>1</v>
      </c>
      <c r="N409" s="114">
        <v>1</v>
      </c>
      <c r="O409" s="168">
        <v>1</v>
      </c>
      <c r="P409" s="176">
        <v>1</v>
      </c>
      <c r="Q409" s="114">
        <v>15</v>
      </c>
      <c r="R409" s="114"/>
      <c r="S409" s="153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s="150" customFormat="1" ht="14.5" x14ac:dyDescent="0.35">
      <c r="A410" s="38">
        <v>404</v>
      </c>
      <c r="B410" s="114" t="s">
        <v>851</v>
      </c>
      <c r="C410" s="38" t="s">
        <v>10024</v>
      </c>
      <c r="D410" s="17" t="s">
        <v>5</v>
      </c>
      <c r="E410" s="38" t="s">
        <v>10875</v>
      </c>
      <c r="F410" s="38" t="s">
        <v>59</v>
      </c>
      <c r="G410" s="38" t="s">
        <v>11248</v>
      </c>
      <c r="H410" s="114">
        <v>76</v>
      </c>
      <c r="I410" s="114">
        <v>26</v>
      </c>
      <c r="J410" s="168">
        <v>35</v>
      </c>
      <c r="K410" s="168">
        <v>5</v>
      </c>
      <c r="L410" s="114">
        <v>85</v>
      </c>
      <c r="M410" s="114">
        <v>19</v>
      </c>
      <c r="N410" s="114">
        <v>35</v>
      </c>
      <c r="O410" s="168">
        <v>11</v>
      </c>
      <c r="P410" s="176">
        <v>77</v>
      </c>
      <c r="Q410" s="114">
        <v>369</v>
      </c>
      <c r="R410" s="114"/>
      <c r="S410" s="153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s="21" customFormat="1" ht="14.5" x14ac:dyDescent="0.35">
      <c r="A411" s="38">
        <v>405</v>
      </c>
      <c r="B411" s="114" t="s">
        <v>734</v>
      </c>
      <c r="C411" s="38" t="s">
        <v>733</v>
      </c>
      <c r="D411" s="17" t="s">
        <v>423</v>
      </c>
      <c r="E411" s="38" t="s">
        <v>3719</v>
      </c>
      <c r="F411" s="38" t="s">
        <v>375</v>
      </c>
      <c r="G411" s="38" t="s">
        <v>11249</v>
      </c>
      <c r="H411" s="114">
        <v>1</v>
      </c>
      <c r="I411" s="114">
        <v>65</v>
      </c>
      <c r="J411" s="168">
        <v>1</v>
      </c>
      <c r="K411" s="168">
        <v>6</v>
      </c>
      <c r="L411" s="114">
        <v>1</v>
      </c>
      <c r="M411" s="114">
        <v>1</v>
      </c>
      <c r="N411" s="114">
        <v>4</v>
      </c>
      <c r="O411" s="168">
        <v>1</v>
      </c>
      <c r="P411" s="176">
        <v>1</v>
      </c>
      <c r="Q411" s="114">
        <v>81</v>
      </c>
      <c r="R411" s="114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</row>
    <row r="412" spans="1:30" s="150" customFormat="1" ht="14.5" x14ac:dyDescent="0.35">
      <c r="A412" s="38">
        <v>406</v>
      </c>
      <c r="B412" s="114" t="s">
        <v>1845</v>
      </c>
      <c r="C412" s="38" t="s">
        <v>10025</v>
      </c>
      <c r="D412" s="17" t="s">
        <v>423</v>
      </c>
      <c r="E412" s="38" t="s">
        <v>375</v>
      </c>
      <c r="F412" s="38" t="s">
        <v>375</v>
      </c>
      <c r="G412" s="38" t="s">
        <v>11249</v>
      </c>
      <c r="H412" s="114">
        <v>1</v>
      </c>
      <c r="I412" s="114">
        <v>34</v>
      </c>
      <c r="J412" s="168">
        <v>1</v>
      </c>
      <c r="K412" s="168">
        <v>15</v>
      </c>
      <c r="L412" s="114">
        <v>1</v>
      </c>
      <c r="M412" s="114">
        <v>2</v>
      </c>
      <c r="N412" s="114">
        <v>1</v>
      </c>
      <c r="O412" s="168">
        <v>1</v>
      </c>
      <c r="P412" s="176">
        <v>1</v>
      </c>
      <c r="Q412" s="114">
        <v>57</v>
      </c>
      <c r="R412" s="114"/>
      <c r="S412" s="153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s="21" customFormat="1" ht="14.5" x14ac:dyDescent="0.35">
      <c r="A413" s="38">
        <v>407</v>
      </c>
      <c r="B413" s="114" t="s">
        <v>287</v>
      </c>
      <c r="C413" s="38" t="s">
        <v>10026</v>
      </c>
      <c r="D413" s="17" t="s">
        <v>9639</v>
      </c>
      <c r="E413" s="38" t="s">
        <v>9651</v>
      </c>
      <c r="F413" s="38" t="s">
        <v>95</v>
      </c>
      <c r="G413" s="38" t="s">
        <v>11245</v>
      </c>
      <c r="H413" s="114">
        <v>54</v>
      </c>
      <c r="I413" s="114">
        <v>35</v>
      </c>
      <c r="J413" s="168">
        <v>1</v>
      </c>
      <c r="K413" s="168">
        <v>1</v>
      </c>
      <c r="L413" s="114">
        <v>2</v>
      </c>
      <c r="M413" s="114">
        <v>40</v>
      </c>
      <c r="N413" s="114">
        <v>35</v>
      </c>
      <c r="O413" s="168">
        <v>15</v>
      </c>
      <c r="P413" s="176">
        <v>16</v>
      </c>
      <c r="Q413" s="114">
        <v>199</v>
      </c>
      <c r="R413" s="114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</row>
    <row r="414" spans="1:30" s="150" customFormat="1" ht="14.5" x14ac:dyDescent="0.35">
      <c r="A414" s="38">
        <v>408</v>
      </c>
      <c r="B414" s="114" t="s">
        <v>287</v>
      </c>
      <c r="C414" s="38" t="s">
        <v>10026</v>
      </c>
      <c r="D414" s="17" t="s">
        <v>9639</v>
      </c>
      <c r="E414" s="38" t="s">
        <v>10775</v>
      </c>
      <c r="F414" s="38" t="s">
        <v>95</v>
      </c>
      <c r="G414" s="38" t="s">
        <v>11245</v>
      </c>
      <c r="H414" s="114">
        <v>2</v>
      </c>
      <c r="I414" s="114">
        <v>1</v>
      </c>
      <c r="J414" s="168">
        <v>1</v>
      </c>
      <c r="K414" s="168">
        <v>1</v>
      </c>
      <c r="L414" s="114">
        <v>41</v>
      </c>
      <c r="M414" s="114">
        <v>1</v>
      </c>
      <c r="N414" s="114">
        <v>13</v>
      </c>
      <c r="O414" s="168">
        <v>1</v>
      </c>
      <c r="P414" s="176">
        <v>1</v>
      </c>
      <c r="Q414" s="114">
        <v>62</v>
      </c>
      <c r="R414" s="114"/>
      <c r="S414" s="153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s="150" customFormat="1" ht="14.5" x14ac:dyDescent="0.35">
      <c r="A415" s="38">
        <v>409</v>
      </c>
      <c r="B415" s="114" t="s">
        <v>853</v>
      </c>
      <c r="C415" s="12" t="s">
        <v>10027</v>
      </c>
      <c r="D415" s="10" t="s">
        <v>9619</v>
      </c>
      <c r="E415" s="12" t="s">
        <v>3805</v>
      </c>
      <c r="F415" s="12" t="s">
        <v>196</v>
      </c>
      <c r="G415" s="12" t="s">
        <v>11245</v>
      </c>
      <c r="H415" s="114">
        <v>1</v>
      </c>
      <c r="I415" s="114">
        <v>1</v>
      </c>
      <c r="J415" s="168">
        <v>2</v>
      </c>
      <c r="K415" s="168">
        <v>1</v>
      </c>
      <c r="L415" s="114">
        <v>10</v>
      </c>
      <c r="M415" s="114">
        <v>1</v>
      </c>
      <c r="N415" s="114">
        <v>10</v>
      </c>
      <c r="O415" s="168">
        <v>1</v>
      </c>
      <c r="P415" s="176">
        <v>1</v>
      </c>
      <c r="Q415" s="114">
        <v>28</v>
      </c>
      <c r="R415" s="114"/>
      <c r="S415" s="153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s="150" customFormat="1" ht="14.5" x14ac:dyDescent="0.35">
      <c r="A416" s="38">
        <v>410</v>
      </c>
      <c r="B416" s="114" t="s">
        <v>853</v>
      </c>
      <c r="C416" s="38" t="s">
        <v>10027</v>
      </c>
      <c r="D416" s="17" t="s">
        <v>9619</v>
      </c>
      <c r="E416" s="38" t="s">
        <v>1630</v>
      </c>
      <c r="F416" s="38" t="s">
        <v>196</v>
      </c>
      <c r="G416" s="38" t="s">
        <v>11245</v>
      </c>
      <c r="H416" s="114">
        <v>1</v>
      </c>
      <c r="I416" s="114">
        <v>1</v>
      </c>
      <c r="J416" s="168">
        <v>2</v>
      </c>
      <c r="K416" s="168">
        <v>10</v>
      </c>
      <c r="L416" s="114">
        <v>10</v>
      </c>
      <c r="M416" s="114">
        <v>1</v>
      </c>
      <c r="N416" s="114">
        <v>1</v>
      </c>
      <c r="O416" s="168">
        <v>1</v>
      </c>
      <c r="P416" s="176">
        <v>1</v>
      </c>
      <c r="Q416" s="114">
        <v>28</v>
      </c>
      <c r="R416" s="114"/>
      <c r="S416" s="153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s="150" customFormat="1" ht="14.5" x14ac:dyDescent="0.35">
      <c r="A417" s="38">
        <v>411</v>
      </c>
      <c r="B417" s="114" t="s">
        <v>368</v>
      </c>
      <c r="C417" s="38" t="s">
        <v>10028</v>
      </c>
      <c r="D417" s="17" t="s">
        <v>5</v>
      </c>
      <c r="E417" s="38" t="s">
        <v>3719</v>
      </c>
      <c r="F417" s="38" t="s">
        <v>59</v>
      </c>
      <c r="G417" s="38" t="s">
        <v>11248</v>
      </c>
      <c r="H417" s="114">
        <v>4</v>
      </c>
      <c r="I417" s="114">
        <v>1</v>
      </c>
      <c r="J417" s="168">
        <v>1</v>
      </c>
      <c r="K417" s="168">
        <v>1</v>
      </c>
      <c r="L417" s="114">
        <v>16</v>
      </c>
      <c r="M417" s="114">
        <v>1</v>
      </c>
      <c r="N417" s="114">
        <v>10</v>
      </c>
      <c r="O417" s="168">
        <v>1</v>
      </c>
      <c r="P417" s="176">
        <v>20</v>
      </c>
      <c r="Q417" s="114">
        <v>55</v>
      </c>
      <c r="R417" s="114"/>
      <c r="S417" s="153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s="150" customFormat="1" ht="14.5" x14ac:dyDescent="0.35">
      <c r="A418" s="38">
        <v>412</v>
      </c>
      <c r="B418" s="114" t="s">
        <v>368</v>
      </c>
      <c r="C418" s="38" t="s">
        <v>10028</v>
      </c>
      <c r="D418" s="17" t="s">
        <v>9619</v>
      </c>
      <c r="E418" s="38" t="s">
        <v>3646</v>
      </c>
      <c r="F418" s="38" t="s">
        <v>1041</v>
      </c>
      <c r="G418" s="38" t="s">
        <v>11248</v>
      </c>
      <c r="H418" s="114">
        <v>11</v>
      </c>
      <c r="I418" s="114">
        <v>11</v>
      </c>
      <c r="J418" s="168">
        <v>1</v>
      </c>
      <c r="K418" s="168">
        <v>2</v>
      </c>
      <c r="L418" s="114">
        <v>33</v>
      </c>
      <c r="M418" s="114">
        <v>8</v>
      </c>
      <c r="N418" s="114">
        <v>1</v>
      </c>
      <c r="O418" s="168">
        <v>59</v>
      </c>
      <c r="P418" s="176">
        <v>3</v>
      </c>
      <c r="Q418" s="114">
        <v>129</v>
      </c>
      <c r="R418" s="114"/>
      <c r="S418" s="153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s="21" customFormat="1" ht="14.5" x14ac:dyDescent="0.35">
      <c r="A419" s="38">
        <v>413</v>
      </c>
      <c r="B419" s="114" t="s">
        <v>9714</v>
      </c>
      <c r="C419" s="38" t="s">
        <v>10029</v>
      </c>
      <c r="D419" s="17" t="s">
        <v>9639</v>
      </c>
      <c r="E419" s="38" t="s">
        <v>9650</v>
      </c>
      <c r="F419" s="38" t="s">
        <v>105</v>
      </c>
      <c r="G419" s="38" t="s">
        <v>11250</v>
      </c>
      <c r="H419" s="114">
        <v>1</v>
      </c>
      <c r="I419" s="114">
        <v>1</v>
      </c>
      <c r="J419" s="168">
        <v>1</v>
      </c>
      <c r="K419" s="168">
        <v>1</v>
      </c>
      <c r="L419" s="114">
        <v>1</v>
      </c>
      <c r="M419" s="114">
        <v>1</v>
      </c>
      <c r="N419" s="114">
        <v>1</v>
      </c>
      <c r="O419" s="168">
        <v>1</v>
      </c>
      <c r="P419" s="176">
        <v>2</v>
      </c>
      <c r="Q419" s="114">
        <v>10</v>
      </c>
      <c r="R419" s="114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</row>
    <row r="420" spans="1:30" s="150" customFormat="1" ht="14.5" x14ac:dyDescent="0.35">
      <c r="A420" s="38">
        <v>414</v>
      </c>
      <c r="B420" s="114" t="s">
        <v>261</v>
      </c>
      <c r="C420" s="38" t="s">
        <v>1919</v>
      </c>
      <c r="D420" s="17" t="s">
        <v>9639</v>
      </c>
      <c r="E420" s="38" t="s">
        <v>10755</v>
      </c>
      <c r="F420" s="38" t="s">
        <v>105</v>
      </c>
      <c r="G420" s="38" t="s">
        <v>11250</v>
      </c>
      <c r="H420" s="114">
        <v>119</v>
      </c>
      <c r="I420" s="114">
        <v>1</v>
      </c>
      <c r="J420" s="168">
        <v>26</v>
      </c>
      <c r="K420" s="168">
        <v>75</v>
      </c>
      <c r="L420" s="114">
        <v>135</v>
      </c>
      <c r="M420" s="114">
        <v>115</v>
      </c>
      <c r="N420" s="114">
        <v>47</v>
      </c>
      <c r="O420" s="168">
        <v>61</v>
      </c>
      <c r="P420" s="176">
        <v>35</v>
      </c>
      <c r="Q420" s="114">
        <v>614</v>
      </c>
      <c r="R420" s="114"/>
      <c r="S420" s="153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s="150" customFormat="1" ht="14.5" x14ac:dyDescent="0.35">
      <c r="A421" s="38">
        <v>415</v>
      </c>
      <c r="B421" s="114" t="s">
        <v>261</v>
      </c>
      <c r="C421" s="38" t="s">
        <v>10030</v>
      </c>
      <c r="D421" s="17" t="s">
        <v>9639</v>
      </c>
      <c r="E421" s="38" t="s">
        <v>2023</v>
      </c>
      <c r="F421" s="38" t="s">
        <v>105</v>
      </c>
      <c r="G421" s="38" t="s">
        <v>11250</v>
      </c>
      <c r="H421" s="114">
        <v>35</v>
      </c>
      <c r="I421" s="114">
        <v>42</v>
      </c>
      <c r="J421" s="168">
        <v>50</v>
      </c>
      <c r="K421" s="168">
        <v>15</v>
      </c>
      <c r="L421" s="114">
        <v>47</v>
      </c>
      <c r="M421" s="114">
        <v>1</v>
      </c>
      <c r="N421" s="114">
        <v>110</v>
      </c>
      <c r="O421" s="168">
        <v>30</v>
      </c>
      <c r="P421" s="176">
        <v>100</v>
      </c>
      <c r="Q421" s="114">
        <v>430</v>
      </c>
      <c r="R421" s="114"/>
      <c r="S421" s="153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s="150" customFormat="1" ht="14.5" x14ac:dyDescent="0.35">
      <c r="A422" s="38">
        <v>416</v>
      </c>
      <c r="B422" s="114" t="s">
        <v>261</v>
      </c>
      <c r="C422" s="38" t="s">
        <v>260</v>
      </c>
      <c r="D422" s="17" t="s">
        <v>5</v>
      </c>
      <c r="E422" s="38" t="s">
        <v>3719</v>
      </c>
      <c r="F422" s="38" t="s">
        <v>33</v>
      </c>
      <c r="G422" s="38" t="s">
        <v>11249</v>
      </c>
      <c r="H422" s="114">
        <v>1</v>
      </c>
      <c r="I422" s="114">
        <v>410</v>
      </c>
      <c r="J422" s="168">
        <v>290</v>
      </c>
      <c r="K422" s="168">
        <v>225</v>
      </c>
      <c r="L422" s="114">
        <v>671</v>
      </c>
      <c r="M422" s="114">
        <v>120</v>
      </c>
      <c r="N422" s="114">
        <v>810</v>
      </c>
      <c r="O422" s="168">
        <v>230</v>
      </c>
      <c r="P422" s="176">
        <v>1365</v>
      </c>
      <c r="Q422" s="114">
        <v>4122</v>
      </c>
      <c r="R422" s="114"/>
      <c r="S422" s="153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s="150" customFormat="1" ht="14.5" x14ac:dyDescent="0.35">
      <c r="A423" s="38">
        <v>417</v>
      </c>
      <c r="B423" s="114" t="s">
        <v>9715</v>
      </c>
      <c r="C423" s="38" t="s">
        <v>10031</v>
      </c>
      <c r="D423" s="17" t="s">
        <v>5</v>
      </c>
      <c r="E423" s="38" t="s">
        <v>10876</v>
      </c>
      <c r="F423" s="38" t="s">
        <v>1973</v>
      </c>
      <c r="G423" s="38" t="s">
        <v>11288</v>
      </c>
      <c r="H423" s="114">
        <v>1</v>
      </c>
      <c r="I423" s="114">
        <v>1</v>
      </c>
      <c r="J423" s="168">
        <v>1</v>
      </c>
      <c r="K423" s="168">
        <v>1</v>
      </c>
      <c r="L423" s="114">
        <v>16</v>
      </c>
      <c r="M423" s="114">
        <v>1</v>
      </c>
      <c r="N423" s="114">
        <v>1</v>
      </c>
      <c r="O423" s="168">
        <v>1</v>
      </c>
      <c r="P423" s="176">
        <v>1</v>
      </c>
      <c r="Q423" s="114">
        <v>24</v>
      </c>
      <c r="R423" s="114"/>
      <c r="S423" s="153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s="150" customFormat="1" ht="14.5" x14ac:dyDescent="0.35">
      <c r="A424" s="38">
        <v>418</v>
      </c>
      <c r="B424" s="114" t="s">
        <v>9715</v>
      </c>
      <c r="C424" s="38" t="s">
        <v>10031</v>
      </c>
      <c r="D424" s="17" t="s">
        <v>5</v>
      </c>
      <c r="E424" s="38" t="s">
        <v>10877</v>
      </c>
      <c r="F424" s="38" t="s">
        <v>1973</v>
      </c>
      <c r="G424" s="38" t="s">
        <v>11288</v>
      </c>
      <c r="H424" s="114">
        <v>1</v>
      </c>
      <c r="I424" s="114">
        <v>1</v>
      </c>
      <c r="J424" s="168">
        <v>1</v>
      </c>
      <c r="K424" s="168">
        <v>1</v>
      </c>
      <c r="L424" s="114">
        <v>16</v>
      </c>
      <c r="M424" s="114">
        <v>1</v>
      </c>
      <c r="N424" s="114">
        <v>1</v>
      </c>
      <c r="O424" s="168">
        <v>1</v>
      </c>
      <c r="P424" s="176">
        <v>1</v>
      </c>
      <c r="Q424" s="114">
        <v>24</v>
      </c>
      <c r="R424" s="114"/>
      <c r="S424" s="153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s="150" customFormat="1" ht="14.5" x14ac:dyDescent="0.35">
      <c r="A425" s="38">
        <v>419</v>
      </c>
      <c r="B425" s="114" t="s">
        <v>1445</v>
      </c>
      <c r="C425" s="38" t="s">
        <v>10032</v>
      </c>
      <c r="D425" s="17" t="s">
        <v>9619</v>
      </c>
      <c r="E425" s="38" t="s">
        <v>3793</v>
      </c>
      <c r="F425" s="38" t="s">
        <v>425</v>
      </c>
      <c r="G425" s="38" t="s">
        <v>11263</v>
      </c>
      <c r="H425" s="114">
        <v>40</v>
      </c>
      <c r="I425" s="114">
        <v>8</v>
      </c>
      <c r="J425" s="168">
        <v>1</v>
      </c>
      <c r="K425" s="168">
        <v>10</v>
      </c>
      <c r="L425" s="114">
        <v>1</v>
      </c>
      <c r="M425" s="114">
        <v>1</v>
      </c>
      <c r="N425" s="114">
        <v>25</v>
      </c>
      <c r="O425" s="168">
        <v>1</v>
      </c>
      <c r="P425" s="176">
        <v>1</v>
      </c>
      <c r="Q425" s="114">
        <v>88</v>
      </c>
      <c r="R425" s="114"/>
      <c r="S425" s="153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s="21" customFormat="1" ht="14.5" x14ac:dyDescent="0.35">
      <c r="A426" s="38">
        <v>420</v>
      </c>
      <c r="B426" s="114" t="s">
        <v>1445</v>
      </c>
      <c r="C426" s="38" t="s">
        <v>10032</v>
      </c>
      <c r="D426" s="17" t="s">
        <v>9619</v>
      </c>
      <c r="E426" s="38" t="s">
        <v>3851</v>
      </c>
      <c r="F426" s="38" t="s">
        <v>425</v>
      </c>
      <c r="G426" s="38" t="s">
        <v>11263</v>
      </c>
      <c r="H426" s="114">
        <v>9</v>
      </c>
      <c r="I426" s="114">
        <v>2</v>
      </c>
      <c r="J426" s="168">
        <v>1</v>
      </c>
      <c r="K426" s="168">
        <v>2</v>
      </c>
      <c r="L426" s="114">
        <v>1</v>
      </c>
      <c r="M426" s="114">
        <v>1</v>
      </c>
      <c r="N426" s="114">
        <v>1</v>
      </c>
      <c r="O426" s="168">
        <v>8</v>
      </c>
      <c r="P426" s="176">
        <v>1</v>
      </c>
      <c r="Q426" s="114">
        <v>26</v>
      </c>
      <c r="R426" s="114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</row>
    <row r="427" spans="1:30" s="150" customFormat="1" ht="14.5" x14ac:dyDescent="0.35">
      <c r="A427" s="38">
        <v>421</v>
      </c>
      <c r="B427" s="114" t="s">
        <v>1710</v>
      </c>
      <c r="C427" s="38" t="s">
        <v>1709</v>
      </c>
      <c r="D427" s="17" t="s">
        <v>9639</v>
      </c>
      <c r="E427" s="38" t="s">
        <v>1630</v>
      </c>
      <c r="F427" s="38" t="s">
        <v>105</v>
      </c>
      <c r="G427" s="38" t="s">
        <v>11250</v>
      </c>
      <c r="H427" s="114">
        <v>36</v>
      </c>
      <c r="I427" s="114">
        <v>1</v>
      </c>
      <c r="J427" s="168">
        <v>1</v>
      </c>
      <c r="K427" s="168">
        <v>1</v>
      </c>
      <c r="L427" s="114">
        <v>8</v>
      </c>
      <c r="M427" s="114">
        <v>1</v>
      </c>
      <c r="N427" s="114">
        <v>20</v>
      </c>
      <c r="O427" s="168">
        <v>1</v>
      </c>
      <c r="P427" s="176">
        <v>40</v>
      </c>
      <c r="Q427" s="114">
        <v>109</v>
      </c>
      <c r="R427" s="114"/>
      <c r="S427" s="153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s="21" customFormat="1" ht="14.5" x14ac:dyDescent="0.35">
      <c r="A428" s="38">
        <v>422</v>
      </c>
      <c r="B428" s="114"/>
      <c r="C428" s="38" t="s">
        <v>9621</v>
      </c>
      <c r="D428" s="17" t="s">
        <v>74</v>
      </c>
      <c r="E428" s="38"/>
      <c r="F428" s="38" t="s">
        <v>9622</v>
      </c>
      <c r="G428" s="38" t="s">
        <v>11248</v>
      </c>
      <c r="H428" s="114">
        <v>1</v>
      </c>
      <c r="I428" s="114">
        <v>1</v>
      </c>
      <c r="J428" s="168">
        <v>1</v>
      </c>
      <c r="K428" s="168">
        <v>1</v>
      </c>
      <c r="L428" s="114">
        <v>2</v>
      </c>
      <c r="M428" s="114">
        <v>1</v>
      </c>
      <c r="N428" s="114">
        <v>1</v>
      </c>
      <c r="O428" s="168">
        <v>1</v>
      </c>
      <c r="P428" s="176">
        <v>1</v>
      </c>
      <c r="Q428" s="114">
        <v>10</v>
      </c>
      <c r="R428" s="114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</row>
    <row r="429" spans="1:30" s="150" customFormat="1" ht="25" x14ac:dyDescent="0.35">
      <c r="A429" s="38">
        <v>423</v>
      </c>
      <c r="B429" s="114"/>
      <c r="C429" s="38" t="s">
        <v>4119</v>
      </c>
      <c r="D429" s="17" t="s">
        <v>5</v>
      </c>
      <c r="E429" s="38" t="s">
        <v>4120</v>
      </c>
      <c r="F429" s="38" t="s">
        <v>4121</v>
      </c>
      <c r="G429" s="38">
        <v>1</v>
      </c>
      <c r="H429" s="114">
        <v>1</v>
      </c>
      <c r="I429" s="114">
        <v>35</v>
      </c>
      <c r="J429" s="168">
        <v>1</v>
      </c>
      <c r="K429" s="168">
        <v>1</v>
      </c>
      <c r="L429" s="114">
        <v>1</v>
      </c>
      <c r="M429" s="114">
        <v>1</v>
      </c>
      <c r="N429" s="114">
        <v>1</v>
      </c>
      <c r="O429" s="168">
        <v>1</v>
      </c>
      <c r="P429" s="176">
        <v>1</v>
      </c>
      <c r="Q429" s="114">
        <v>43</v>
      </c>
      <c r="R429" s="114"/>
      <c r="S429" s="153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s="21" customFormat="1" ht="25" x14ac:dyDescent="0.35">
      <c r="A430" s="38">
        <v>424</v>
      </c>
      <c r="B430" s="114"/>
      <c r="C430" s="38" t="s">
        <v>4123</v>
      </c>
      <c r="D430" s="17" t="s">
        <v>5</v>
      </c>
      <c r="E430" s="38" t="s">
        <v>4124</v>
      </c>
      <c r="F430" s="38" t="s">
        <v>4125</v>
      </c>
      <c r="G430" s="38">
        <v>1</v>
      </c>
      <c r="H430" s="114">
        <v>1</v>
      </c>
      <c r="I430" s="114">
        <v>25</v>
      </c>
      <c r="J430" s="168">
        <v>1</v>
      </c>
      <c r="K430" s="168">
        <v>1</v>
      </c>
      <c r="L430" s="114">
        <v>1</v>
      </c>
      <c r="M430" s="114">
        <v>1</v>
      </c>
      <c r="N430" s="114">
        <v>1</v>
      </c>
      <c r="O430" s="168">
        <v>1</v>
      </c>
      <c r="P430" s="176">
        <v>1</v>
      </c>
      <c r="Q430" s="114">
        <v>33</v>
      </c>
      <c r="R430" s="114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</row>
    <row r="431" spans="1:30" s="21" customFormat="1" ht="14.5" x14ac:dyDescent="0.35">
      <c r="A431" s="38">
        <v>425</v>
      </c>
      <c r="B431" s="114" t="s">
        <v>3553</v>
      </c>
      <c r="C431" s="38" t="s">
        <v>10033</v>
      </c>
      <c r="D431" s="17" t="s">
        <v>9639</v>
      </c>
      <c r="E431" s="38" t="s">
        <v>1630</v>
      </c>
      <c r="F431" s="38" t="s">
        <v>95</v>
      </c>
      <c r="G431" s="38" t="s">
        <v>11245</v>
      </c>
      <c r="H431" s="114">
        <v>52</v>
      </c>
      <c r="I431" s="114">
        <v>32</v>
      </c>
      <c r="J431" s="168">
        <v>1</v>
      </c>
      <c r="K431" s="168">
        <v>10</v>
      </c>
      <c r="L431" s="114">
        <v>60</v>
      </c>
      <c r="M431" s="114">
        <v>28</v>
      </c>
      <c r="N431" s="114">
        <v>32</v>
      </c>
      <c r="O431" s="168">
        <v>23</v>
      </c>
      <c r="P431" s="176">
        <v>14</v>
      </c>
      <c r="Q431" s="114">
        <v>252</v>
      </c>
      <c r="R431" s="114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</row>
    <row r="432" spans="1:30" s="21" customFormat="1" ht="14.5" x14ac:dyDescent="0.35">
      <c r="A432" s="38">
        <v>426</v>
      </c>
      <c r="B432" s="114" t="s">
        <v>739</v>
      </c>
      <c r="C432" s="38" t="s">
        <v>10034</v>
      </c>
      <c r="D432" s="17" t="s">
        <v>9639</v>
      </c>
      <c r="E432" s="38" t="s">
        <v>1630</v>
      </c>
      <c r="F432" s="38" t="s">
        <v>95</v>
      </c>
      <c r="G432" s="38" t="s">
        <v>11245</v>
      </c>
      <c r="H432" s="114">
        <v>15</v>
      </c>
      <c r="I432" s="114">
        <v>12</v>
      </c>
      <c r="J432" s="168">
        <v>1</v>
      </c>
      <c r="K432" s="168">
        <v>1</v>
      </c>
      <c r="L432" s="114">
        <v>1</v>
      </c>
      <c r="M432" s="114">
        <v>1</v>
      </c>
      <c r="N432" s="114">
        <v>2</v>
      </c>
      <c r="O432" s="168">
        <v>1</v>
      </c>
      <c r="P432" s="176">
        <v>1</v>
      </c>
      <c r="Q432" s="114">
        <v>35</v>
      </c>
      <c r="R432" s="114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</row>
    <row r="433" spans="1:30" s="150" customFormat="1" ht="14.5" x14ac:dyDescent="0.35">
      <c r="A433" s="38">
        <v>427</v>
      </c>
      <c r="B433" s="114" t="s">
        <v>739</v>
      </c>
      <c r="C433" s="38" t="s">
        <v>1945</v>
      </c>
      <c r="D433" s="17" t="s">
        <v>9639</v>
      </c>
      <c r="E433" s="38" t="s">
        <v>9648</v>
      </c>
      <c r="F433" s="38" t="s">
        <v>114</v>
      </c>
      <c r="G433" s="38" t="s">
        <v>11246</v>
      </c>
      <c r="H433" s="114">
        <v>14</v>
      </c>
      <c r="I433" s="114">
        <v>1</v>
      </c>
      <c r="J433" s="168">
        <v>3</v>
      </c>
      <c r="K433" s="168">
        <v>1</v>
      </c>
      <c r="L433" s="114">
        <v>1</v>
      </c>
      <c r="M433" s="114">
        <v>1</v>
      </c>
      <c r="N433" s="114">
        <v>1</v>
      </c>
      <c r="O433" s="168">
        <v>1</v>
      </c>
      <c r="P433" s="176">
        <v>1</v>
      </c>
      <c r="Q433" s="114">
        <v>24</v>
      </c>
      <c r="R433" s="114"/>
      <c r="S433" s="153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s="150" customFormat="1" ht="14.5" x14ac:dyDescent="0.35">
      <c r="A434" s="38">
        <v>428</v>
      </c>
      <c r="B434" s="114" t="s">
        <v>739</v>
      </c>
      <c r="C434" s="38" t="s">
        <v>1945</v>
      </c>
      <c r="D434" s="17" t="s">
        <v>9639</v>
      </c>
      <c r="E434" s="38" t="s">
        <v>3949</v>
      </c>
      <c r="F434" s="38" t="s">
        <v>114</v>
      </c>
      <c r="G434" s="38" t="s">
        <v>11246</v>
      </c>
      <c r="H434" s="114">
        <v>3</v>
      </c>
      <c r="I434" s="114">
        <v>1</v>
      </c>
      <c r="J434" s="168">
        <v>1</v>
      </c>
      <c r="K434" s="168">
        <v>1</v>
      </c>
      <c r="L434" s="114">
        <v>4</v>
      </c>
      <c r="M434" s="114">
        <v>1</v>
      </c>
      <c r="N434" s="114">
        <v>1</v>
      </c>
      <c r="O434" s="168">
        <v>1</v>
      </c>
      <c r="P434" s="176">
        <v>1</v>
      </c>
      <c r="Q434" s="114">
        <v>14</v>
      </c>
      <c r="R434" s="114"/>
      <c r="S434" s="153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s="21" customFormat="1" ht="14.5" x14ac:dyDescent="0.35">
      <c r="A435" s="38">
        <v>429</v>
      </c>
      <c r="B435" s="114" t="s">
        <v>254</v>
      </c>
      <c r="C435" s="38" t="s">
        <v>10035</v>
      </c>
      <c r="D435" s="17" t="s">
        <v>5</v>
      </c>
      <c r="E435" s="38" t="s">
        <v>10709</v>
      </c>
      <c r="F435" s="38" t="s">
        <v>19</v>
      </c>
      <c r="G435" s="38" t="s">
        <v>11247</v>
      </c>
      <c r="H435" s="114">
        <v>685</v>
      </c>
      <c r="I435" s="114">
        <v>210</v>
      </c>
      <c r="J435" s="168">
        <v>26</v>
      </c>
      <c r="K435" s="168">
        <v>1312</v>
      </c>
      <c r="L435" s="114">
        <v>1</v>
      </c>
      <c r="M435" s="114">
        <v>1</v>
      </c>
      <c r="N435" s="114">
        <v>70</v>
      </c>
      <c r="O435" s="168">
        <v>50</v>
      </c>
      <c r="P435" s="176">
        <v>2</v>
      </c>
      <c r="Q435" s="114">
        <v>2357</v>
      </c>
      <c r="R435" s="114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</row>
    <row r="436" spans="1:30" s="21" customFormat="1" ht="14.5" x14ac:dyDescent="0.35">
      <c r="A436" s="38">
        <v>430</v>
      </c>
      <c r="B436" s="114" t="s">
        <v>254</v>
      </c>
      <c r="C436" s="38" t="s">
        <v>10036</v>
      </c>
      <c r="D436" s="17" t="s">
        <v>5</v>
      </c>
      <c r="E436" s="38" t="s">
        <v>10878</v>
      </c>
      <c r="F436" s="38" t="s">
        <v>59</v>
      </c>
      <c r="G436" s="38" t="s">
        <v>11248</v>
      </c>
      <c r="H436" s="114">
        <v>1096</v>
      </c>
      <c r="I436" s="114">
        <v>172</v>
      </c>
      <c r="J436" s="168">
        <v>350</v>
      </c>
      <c r="K436" s="168">
        <v>200</v>
      </c>
      <c r="L436" s="114">
        <v>500</v>
      </c>
      <c r="M436" s="114">
        <v>500</v>
      </c>
      <c r="N436" s="114">
        <v>450</v>
      </c>
      <c r="O436" s="168">
        <v>260</v>
      </c>
      <c r="P436" s="176">
        <v>1165</v>
      </c>
      <c r="Q436" s="114">
        <v>4693</v>
      </c>
      <c r="R436" s="114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</row>
    <row r="437" spans="1:30" s="21" customFormat="1" ht="14.5" x14ac:dyDescent="0.35">
      <c r="A437" s="38">
        <v>431</v>
      </c>
      <c r="B437" s="114" t="s">
        <v>254</v>
      </c>
      <c r="C437" s="38" t="s">
        <v>10036</v>
      </c>
      <c r="D437" s="17" t="s">
        <v>5</v>
      </c>
      <c r="E437" s="38" t="s">
        <v>10879</v>
      </c>
      <c r="F437" s="38" t="s">
        <v>59</v>
      </c>
      <c r="G437" s="38" t="s">
        <v>11248</v>
      </c>
      <c r="H437" s="114">
        <v>307</v>
      </c>
      <c r="I437" s="114">
        <v>1</v>
      </c>
      <c r="J437" s="168">
        <v>5</v>
      </c>
      <c r="K437" s="168">
        <v>35</v>
      </c>
      <c r="L437" s="114">
        <v>1</v>
      </c>
      <c r="M437" s="114">
        <v>1</v>
      </c>
      <c r="N437" s="114">
        <v>13</v>
      </c>
      <c r="O437" s="168">
        <v>23</v>
      </c>
      <c r="P437" s="176">
        <v>30</v>
      </c>
      <c r="Q437" s="114">
        <v>416</v>
      </c>
      <c r="R437" s="114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</row>
    <row r="438" spans="1:30" s="21" customFormat="1" ht="14.5" x14ac:dyDescent="0.35">
      <c r="A438" s="38">
        <v>432</v>
      </c>
      <c r="B438" s="114" t="s">
        <v>254</v>
      </c>
      <c r="C438" s="38" t="s">
        <v>10036</v>
      </c>
      <c r="D438" s="17" t="s">
        <v>5</v>
      </c>
      <c r="E438" s="38" t="s">
        <v>10880</v>
      </c>
      <c r="F438" s="38" t="s">
        <v>59</v>
      </c>
      <c r="G438" s="38" t="s">
        <v>11248</v>
      </c>
      <c r="H438" s="114">
        <v>625</v>
      </c>
      <c r="I438" s="114">
        <v>112</v>
      </c>
      <c r="J438" s="168">
        <v>70</v>
      </c>
      <c r="K438" s="168">
        <v>45</v>
      </c>
      <c r="L438" s="114">
        <v>400</v>
      </c>
      <c r="M438" s="114">
        <v>250</v>
      </c>
      <c r="N438" s="114">
        <v>180</v>
      </c>
      <c r="O438" s="168">
        <v>110</v>
      </c>
      <c r="P438" s="176">
        <v>151</v>
      </c>
      <c r="Q438" s="114">
        <v>1943</v>
      </c>
      <c r="R438" s="114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</row>
    <row r="439" spans="1:30" s="150" customFormat="1" ht="14.5" x14ac:dyDescent="0.35">
      <c r="A439" s="38">
        <v>433</v>
      </c>
      <c r="B439" s="114" t="s">
        <v>254</v>
      </c>
      <c r="C439" s="38" t="s">
        <v>10036</v>
      </c>
      <c r="D439" s="17" t="s">
        <v>5</v>
      </c>
      <c r="E439" s="38" t="s">
        <v>10881</v>
      </c>
      <c r="F439" s="38" t="s">
        <v>59</v>
      </c>
      <c r="G439" s="38" t="s">
        <v>11248</v>
      </c>
      <c r="H439" s="114">
        <v>152</v>
      </c>
      <c r="I439" s="114">
        <v>47</v>
      </c>
      <c r="J439" s="168">
        <v>40</v>
      </c>
      <c r="K439" s="168">
        <v>5</v>
      </c>
      <c r="L439" s="114">
        <v>200</v>
      </c>
      <c r="M439" s="114">
        <v>150</v>
      </c>
      <c r="N439" s="114">
        <v>75</v>
      </c>
      <c r="O439" s="168">
        <v>65</v>
      </c>
      <c r="P439" s="176">
        <v>135</v>
      </c>
      <c r="Q439" s="114">
        <v>869</v>
      </c>
      <c r="R439" s="114"/>
      <c r="S439" s="153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s="21" customFormat="1" ht="14.5" x14ac:dyDescent="0.35">
      <c r="A440" s="38">
        <v>434</v>
      </c>
      <c r="B440" s="114" t="s">
        <v>254</v>
      </c>
      <c r="C440" s="38" t="s">
        <v>10036</v>
      </c>
      <c r="D440" s="17" t="s">
        <v>5</v>
      </c>
      <c r="E440" s="38" t="s">
        <v>10882</v>
      </c>
      <c r="F440" s="38" t="s">
        <v>59</v>
      </c>
      <c r="G440" s="38" t="s">
        <v>11248</v>
      </c>
      <c r="H440" s="114">
        <v>1</v>
      </c>
      <c r="I440" s="114">
        <v>20</v>
      </c>
      <c r="J440" s="168">
        <v>12</v>
      </c>
      <c r="K440" s="168">
        <v>2</v>
      </c>
      <c r="L440" s="114">
        <v>1</v>
      </c>
      <c r="M440" s="114">
        <v>1</v>
      </c>
      <c r="N440" s="114">
        <v>5</v>
      </c>
      <c r="O440" s="168">
        <v>5</v>
      </c>
      <c r="P440" s="176">
        <v>20</v>
      </c>
      <c r="Q440" s="114">
        <v>67</v>
      </c>
      <c r="R440" s="114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</row>
    <row r="441" spans="1:30" s="21" customFormat="1" ht="14.5" x14ac:dyDescent="0.35">
      <c r="A441" s="38">
        <v>435</v>
      </c>
      <c r="B441" s="114" t="s">
        <v>862</v>
      </c>
      <c r="C441" s="38" t="s">
        <v>857</v>
      </c>
      <c r="D441" s="17" t="s">
        <v>9619</v>
      </c>
      <c r="E441" s="38" t="s">
        <v>184</v>
      </c>
      <c r="F441" s="38" t="s">
        <v>1041</v>
      </c>
      <c r="G441" s="38" t="s">
        <v>11248</v>
      </c>
      <c r="H441" s="114">
        <v>1</v>
      </c>
      <c r="I441" s="114">
        <v>30</v>
      </c>
      <c r="J441" s="168">
        <v>1</v>
      </c>
      <c r="K441" s="168">
        <v>1</v>
      </c>
      <c r="L441" s="114">
        <v>1</v>
      </c>
      <c r="M441" s="114">
        <v>1</v>
      </c>
      <c r="N441" s="114">
        <v>1</v>
      </c>
      <c r="O441" s="168">
        <v>1</v>
      </c>
      <c r="P441" s="176">
        <v>1</v>
      </c>
      <c r="Q441" s="114">
        <v>38</v>
      </c>
      <c r="R441" s="114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</row>
    <row r="442" spans="1:30" s="21" customFormat="1" ht="25" x14ac:dyDescent="0.35">
      <c r="A442" s="38">
        <v>436</v>
      </c>
      <c r="B442" s="114" t="s">
        <v>861</v>
      </c>
      <c r="C442" s="38" t="s">
        <v>10037</v>
      </c>
      <c r="D442" s="17" t="s">
        <v>5</v>
      </c>
      <c r="E442" s="38" t="s">
        <v>10883</v>
      </c>
      <c r="F442" s="38" t="s">
        <v>59</v>
      </c>
      <c r="G442" s="38" t="s">
        <v>11248</v>
      </c>
      <c r="H442" s="114">
        <v>75</v>
      </c>
      <c r="I442" s="114">
        <v>16</v>
      </c>
      <c r="J442" s="168">
        <v>10</v>
      </c>
      <c r="K442" s="168">
        <v>35</v>
      </c>
      <c r="L442" s="114">
        <v>49</v>
      </c>
      <c r="M442" s="114">
        <v>1</v>
      </c>
      <c r="N442" s="114">
        <v>50</v>
      </c>
      <c r="O442" s="168">
        <v>14</v>
      </c>
      <c r="P442" s="176">
        <v>112</v>
      </c>
      <c r="Q442" s="114">
        <v>362</v>
      </c>
      <c r="R442" s="114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</row>
    <row r="443" spans="1:30" s="21" customFormat="1" ht="14.5" x14ac:dyDescent="0.35">
      <c r="A443" s="38">
        <v>437</v>
      </c>
      <c r="B443" s="114" t="s">
        <v>861</v>
      </c>
      <c r="C443" s="38" t="s">
        <v>10038</v>
      </c>
      <c r="D443" s="17" t="s">
        <v>5</v>
      </c>
      <c r="E443" s="38" t="s">
        <v>10884</v>
      </c>
      <c r="F443" s="38" t="s">
        <v>584</v>
      </c>
      <c r="G443" s="38" t="s">
        <v>11247</v>
      </c>
      <c r="H443" s="114">
        <v>3</v>
      </c>
      <c r="I443" s="114">
        <v>1</v>
      </c>
      <c r="J443" s="168">
        <v>7</v>
      </c>
      <c r="K443" s="168">
        <v>1</v>
      </c>
      <c r="L443" s="114">
        <v>1</v>
      </c>
      <c r="M443" s="114">
        <v>1</v>
      </c>
      <c r="N443" s="114">
        <v>5</v>
      </c>
      <c r="O443" s="168">
        <v>1</v>
      </c>
      <c r="P443" s="176">
        <v>5</v>
      </c>
      <c r="Q443" s="114">
        <v>25</v>
      </c>
      <c r="R443" s="114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</row>
    <row r="444" spans="1:30" s="150" customFormat="1" ht="14.5" x14ac:dyDescent="0.35">
      <c r="A444" s="38">
        <v>438</v>
      </c>
      <c r="B444" s="114" t="s">
        <v>861</v>
      </c>
      <c r="C444" s="12" t="s">
        <v>10038</v>
      </c>
      <c r="D444" s="10" t="s">
        <v>5</v>
      </c>
      <c r="E444" s="79" t="s">
        <v>10885</v>
      </c>
      <c r="F444" s="12" t="s">
        <v>59</v>
      </c>
      <c r="G444" s="12" t="s">
        <v>11248</v>
      </c>
      <c r="H444" s="114">
        <v>116</v>
      </c>
      <c r="I444" s="114">
        <v>133</v>
      </c>
      <c r="J444" s="168">
        <v>28</v>
      </c>
      <c r="K444" s="168">
        <v>81</v>
      </c>
      <c r="L444" s="114">
        <v>173</v>
      </c>
      <c r="M444" s="114">
        <v>11</v>
      </c>
      <c r="N444" s="114">
        <v>150</v>
      </c>
      <c r="O444" s="168">
        <v>50</v>
      </c>
      <c r="P444" s="176">
        <v>130</v>
      </c>
      <c r="Q444" s="114">
        <v>872</v>
      </c>
      <c r="R444" s="114"/>
      <c r="S444" s="153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s="150" customFormat="1" ht="14.5" x14ac:dyDescent="0.35">
      <c r="A445" s="38">
        <v>439</v>
      </c>
      <c r="B445" s="114" t="s">
        <v>1860</v>
      </c>
      <c r="C445" s="38" t="s">
        <v>10039</v>
      </c>
      <c r="D445" s="17" t="s">
        <v>5</v>
      </c>
      <c r="E445" s="38" t="s">
        <v>10886</v>
      </c>
      <c r="F445" s="38" t="s">
        <v>52</v>
      </c>
      <c r="G445" s="38">
        <v>50</v>
      </c>
      <c r="H445" s="114">
        <v>1</v>
      </c>
      <c r="I445" s="114">
        <v>1</v>
      </c>
      <c r="J445" s="168">
        <v>1</v>
      </c>
      <c r="K445" s="168">
        <v>1</v>
      </c>
      <c r="L445" s="114">
        <v>1</v>
      </c>
      <c r="M445" s="114">
        <v>1</v>
      </c>
      <c r="N445" s="114">
        <v>1</v>
      </c>
      <c r="O445" s="168">
        <v>1</v>
      </c>
      <c r="P445" s="176">
        <v>1</v>
      </c>
      <c r="Q445" s="114">
        <v>9</v>
      </c>
      <c r="R445" s="114"/>
      <c r="S445" s="153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s="150" customFormat="1" ht="14.5" x14ac:dyDescent="0.35">
      <c r="A446" s="38">
        <v>440</v>
      </c>
      <c r="B446" s="114" t="s">
        <v>741</v>
      </c>
      <c r="C446" s="12" t="s">
        <v>740</v>
      </c>
      <c r="D446" s="10" t="s">
        <v>9639</v>
      </c>
      <c r="E446" s="12" t="s">
        <v>9640</v>
      </c>
      <c r="F446" s="12" t="s">
        <v>95</v>
      </c>
      <c r="G446" s="12" t="s">
        <v>11245</v>
      </c>
      <c r="H446" s="114">
        <v>1</v>
      </c>
      <c r="I446" s="114">
        <v>1</v>
      </c>
      <c r="J446" s="168">
        <v>8</v>
      </c>
      <c r="K446" s="168">
        <v>1</v>
      </c>
      <c r="L446" s="114">
        <v>11</v>
      </c>
      <c r="M446" s="114">
        <v>1</v>
      </c>
      <c r="N446" s="114">
        <v>16</v>
      </c>
      <c r="O446" s="168">
        <v>19</v>
      </c>
      <c r="P446" s="176">
        <v>2</v>
      </c>
      <c r="Q446" s="114">
        <v>60</v>
      </c>
      <c r="R446" s="114"/>
      <c r="S446" s="153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s="150" customFormat="1" ht="14.5" x14ac:dyDescent="0.35">
      <c r="A447" s="38">
        <v>441</v>
      </c>
      <c r="B447" s="114" t="s">
        <v>741</v>
      </c>
      <c r="C447" s="38" t="s">
        <v>740</v>
      </c>
      <c r="D447" s="17" t="s">
        <v>9639</v>
      </c>
      <c r="E447" s="38" t="s">
        <v>3805</v>
      </c>
      <c r="F447" s="38" t="s">
        <v>95</v>
      </c>
      <c r="G447" s="38" t="s">
        <v>11245</v>
      </c>
      <c r="H447" s="114">
        <v>1</v>
      </c>
      <c r="I447" s="114">
        <v>1</v>
      </c>
      <c r="J447" s="168">
        <v>6</v>
      </c>
      <c r="K447" s="168">
        <v>30</v>
      </c>
      <c r="L447" s="114">
        <v>13</v>
      </c>
      <c r="M447" s="114">
        <v>29</v>
      </c>
      <c r="N447" s="114">
        <v>14</v>
      </c>
      <c r="O447" s="168">
        <v>21</v>
      </c>
      <c r="P447" s="176">
        <v>16</v>
      </c>
      <c r="Q447" s="114">
        <v>131</v>
      </c>
      <c r="R447" s="114"/>
      <c r="S447" s="153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s="21" customFormat="1" ht="14.5" x14ac:dyDescent="0.35">
      <c r="A448" s="38">
        <v>442</v>
      </c>
      <c r="B448" s="114" t="s">
        <v>163</v>
      </c>
      <c r="C448" s="38" t="s">
        <v>161</v>
      </c>
      <c r="D448" s="17" t="s">
        <v>5</v>
      </c>
      <c r="E448" s="38" t="s">
        <v>10887</v>
      </c>
      <c r="F448" s="38" t="s">
        <v>162</v>
      </c>
      <c r="G448" s="38" t="s">
        <v>11253</v>
      </c>
      <c r="H448" s="114">
        <v>471</v>
      </c>
      <c r="I448" s="114">
        <v>1</v>
      </c>
      <c r="J448" s="168">
        <v>1</v>
      </c>
      <c r="K448" s="168">
        <v>450</v>
      </c>
      <c r="L448" s="114">
        <v>1</v>
      </c>
      <c r="M448" s="114">
        <v>1</v>
      </c>
      <c r="N448" s="114">
        <v>1</v>
      </c>
      <c r="O448" s="168">
        <v>1</v>
      </c>
      <c r="P448" s="176">
        <v>1</v>
      </c>
      <c r="Q448" s="114">
        <v>928</v>
      </c>
      <c r="R448" s="114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</row>
    <row r="449" spans="1:30" s="21" customFormat="1" ht="14.5" x14ac:dyDescent="0.35">
      <c r="A449" s="38">
        <v>443</v>
      </c>
      <c r="B449" s="114" t="s">
        <v>163</v>
      </c>
      <c r="C449" s="38" t="s">
        <v>161</v>
      </c>
      <c r="D449" s="17" t="s">
        <v>5</v>
      </c>
      <c r="E449" s="38" t="s">
        <v>10888</v>
      </c>
      <c r="F449" s="38" t="s">
        <v>162</v>
      </c>
      <c r="G449" s="38" t="s">
        <v>11253</v>
      </c>
      <c r="H449" s="114">
        <v>308</v>
      </c>
      <c r="I449" s="114">
        <v>1</v>
      </c>
      <c r="J449" s="168">
        <v>1</v>
      </c>
      <c r="K449" s="168">
        <v>1</v>
      </c>
      <c r="L449" s="114">
        <v>1</v>
      </c>
      <c r="M449" s="114">
        <v>1</v>
      </c>
      <c r="N449" s="114">
        <v>1</v>
      </c>
      <c r="O449" s="168">
        <v>1</v>
      </c>
      <c r="P449" s="176">
        <v>1</v>
      </c>
      <c r="Q449" s="114">
        <v>316</v>
      </c>
      <c r="R449" s="114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</row>
    <row r="450" spans="1:30" s="150" customFormat="1" ht="14.5" x14ac:dyDescent="0.35">
      <c r="A450" s="38">
        <v>444</v>
      </c>
      <c r="B450" s="114" t="s">
        <v>163</v>
      </c>
      <c r="C450" s="38" t="s">
        <v>161</v>
      </c>
      <c r="D450" s="17" t="s">
        <v>5</v>
      </c>
      <c r="E450" s="38" t="s">
        <v>10889</v>
      </c>
      <c r="F450" s="38" t="s">
        <v>162</v>
      </c>
      <c r="G450" s="38" t="s">
        <v>11253</v>
      </c>
      <c r="H450" s="114">
        <v>131</v>
      </c>
      <c r="I450" s="114">
        <v>1</v>
      </c>
      <c r="J450" s="168">
        <v>1</v>
      </c>
      <c r="K450" s="168">
        <v>170</v>
      </c>
      <c r="L450" s="114">
        <v>1</v>
      </c>
      <c r="M450" s="114">
        <v>1</v>
      </c>
      <c r="N450" s="114">
        <v>1</v>
      </c>
      <c r="O450" s="168">
        <v>1</v>
      </c>
      <c r="P450" s="176">
        <v>1</v>
      </c>
      <c r="Q450" s="114">
        <v>308</v>
      </c>
      <c r="R450" s="114"/>
      <c r="S450" s="153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s="21" customFormat="1" ht="14.5" x14ac:dyDescent="0.35">
      <c r="A451" s="38">
        <v>445</v>
      </c>
      <c r="B451" s="114" t="s">
        <v>163</v>
      </c>
      <c r="C451" s="38" t="s">
        <v>161</v>
      </c>
      <c r="D451" s="17" t="s">
        <v>5</v>
      </c>
      <c r="E451" s="38" t="s">
        <v>10890</v>
      </c>
      <c r="F451" s="38" t="s">
        <v>162</v>
      </c>
      <c r="G451" s="38" t="s">
        <v>11253</v>
      </c>
      <c r="H451" s="114">
        <v>194</v>
      </c>
      <c r="I451" s="114">
        <v>1</v>
      </c>
      <c r="J451" s="168">
        <v>1</v>
      </c>
      <c r="K451" s="168">
        <v>100</v>
      </c>
      <c r="L451" s="114">
        <v>1</v>
      </c>
      <c r="M451" s="114">
        <v>1</v>
      </c>
      <c r="N451" s="114">
        <v>1</v>
      </c>
      <c r="O451" s="168">
        <v>1</v>
      </c>
      <c r="P451" s="176">
        <v>1</v>
      </c>
      <c r="Q451" s="114">
        <v>301</v>
      </c>
      <c r="R451" s="114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</row>
    <row r="452" spans="1:30" s="21" customFormat="1" ht="25" x14ac:dyDescent="0.35">
      <c r="A452" s="38">
        <v>446</v>
      </c>
      <c r="B452" s="114" t="s">
        <v>210</v>
      </c>
      <c r="C452" s="38" t="s">
        <v>10040</v>
      </c>
      <c r="D452" s="17" t="s">
        <v>5</v>
      </c>
      <c r="E452" s="38" t="s">
        <v>209</v>
      </c>
      <c r="F452" s="38" t="s">
        <v>162</v>
      </c>
      <c r="G452" s="38" t="s">
        <v>11253</v>
      </c>
      <c r="H452" s="114">
        <v>12</v>
      </c>
      <c r="I452" s="114">
        <v>1</v>
      </c>
      <c r="J452" s="168">
        <v>1</v>
      </c>
      <c r="K452" s="168">
        <v>1</v>
      </c>
      <c r="L452" s="114">
        <v>10</v>
      </c>
      <c r="M452" s="114">
        <v>1</v>
      </c>
      <c r="N452" s="114">
        <v>1</v>
      </c>
      <c r="O452" s="168">
        <v>1</v>
      </c>
      <c r="P452" s="176">
        <v>1</v>
      </c>
      <c r="Q452" s="114">
        <v>29</v>
      </c>
      <c r="R452" s="114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</row>
    <row r="453" spans="1:30" s="21" customFormat="1" ht="25" x14ac:dyDescent="0.35">
      <c r="A453" s="38">
        <v>447</v>
      </c>
      <c r="B453" s="114" t="s">
        <v>210</v>
      </c>
      <c r="C453" s="38" t="s">
        <v>10040</v>
      </c>
      <c r="D453" s="17" t="s">
        <v>5</v>
      </c>
      <c r="E453" s="38" t="s">
        <v>212</v>
      </c>
      <c r="F453" s="38" t="s">
        <v>162</v>
      </c>
      <c r="G453" s="38" t="s">
        <v>11253</v>
      </c>
      <c r="H453" s="114">
        <v>3</v>
      </c>
      <c r="I453" s="114">
        <v>1</v>
      </c>
      <c r="J453" s="168">
        <v>1</v>
      </c>
      <c r="K453" s="168">
        <v>1</v>
      </c>
      <c r="L453" s="114">
        <v>1</v>
      </c>
      <c r="M453" s="114">
        <v>1</v>
      </c>
      <c r="N453" s="114">
        <v>1</v>
      </c>
      <c r="O453" s="168">
        <v>1</v>
      </c>
      <c r="P453" s="176">
        <v>1</v>
      </c>
      <c r="Q453" s="114">
        <v>11</v>
      </c>
      <c r="R453" s="114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</row>
    <row r="454" spans="1:30" s="150" customFormat="1" ht="14.5" x14ac:dyDescent="0.35">
      <c r="A454" s="38">
        <v>448</v>
      </c>
      <c r="B454" s="114" t="s">
        <v>210</v>
      </c>
      <c r="C454" s="38" t="s">
        <v>10040</v>
      </c>
      <c r="D454" s="17" t="s">
        <v>5</v>
      </c>
      <c r="E454" s="38" t="s">
        <v>10891</v>
      </c>
      <c r="F454" s="38" t="s">
        <v>162</v>
      </c>
      <c r="G454" s="38" t="s">
        <v>11253</v>
      </c>
      <c r="H454" s="114">
        <v>6</v>
      </c>
      <c r="I454" s="114">
        <v>1</v>
      </c>
      <c r="J454" s="168">
        <v>1</v>
      </c>
      <c r="K454" s="168">
        <v>1</v>
      </c>
      <c r="L454" s="114">
        <v>1</v>
      </c>
      <c r="M454" s="114">
        <v>1</v>
      </c>
      <c r="N454" s="114">
        <v>1</v>
      </c>
      <c r="O454" s="168">
        <v>1</v>
      </c>
      <c r="P454" s="176">
        <v>1</v>
      </c>
      <c r="Q454" s="114">
        <v>14</v>
      </c>
      <c r="R454" s="114"/>
      <c r="S454" s="153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s="150" customFormat="1" ht="14.5" x14ac:dyDescent="0.35">
      <c r="A455" s="38">
        <v>449</v>
      </c>
      <c r="B455" s="114" t="s">
        <v>1377</v>
      </c>
      <c r="C455" s="38" t="s">
        <v>10041</v>
      </c>
      <c r="D455" s="17" t="s">
        <v>5</v>
      </c>
      <c r="E455" s="38" t="s">
        <v>10892</v>
      </c>
      <c r="F455" s="38" t="s">
        <v>19</v>
      </c>
      <c r="G455" s="38" t="s">
        <v>11247</v>
      </c>
      <c r="H455" s="114">
        <v>1</v>
      </c>
      <c r="I455" s="114">
        <v>1</v>
      </c>
      <c r="J455" s="168">
        <v>1</v>
      </c>
      <c r="K455" s="168">
        <v>1</v>
      </c>
      <c r="L455" s="114">
        <v>1</v>
      </c>
      <c r="M455" s="114">
        <v>1</v>
      </c>
      <c r="N455" s="114">
        <v>1</v>
      </c>
      <c r="O455" s="168">
        <v>1</v>
      </c>
      <c r="P455" s="176">
        <v>1</v>
      </c>
      <c r="Q455" s="114">
        <v>9</v>
      </c>
      <c r="R455" s="114"/>
      <c r="S455" s="153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s="150" customFormat="1" ht="25" x14ac:dyDescent="0.35">
      <c r="A456" s="38">
        <v>450</v>
      </c>
      <c r="B456" s="114" t="s">
        <v>862</v>
      </c>
      <c r="C456" s="38" t="s">
        <v>857</v>
      </c>
      <c r="D456" s="17" t="s">
        <v>74</v>
      </c>
      <c r="E456" s="38" t="s">
        <v>10893</v>
      </c>
      <c r="F456" s="38" t="s">
        <v>809</v>
      </c>
      <c r="G456" s="38" t="s">
        <v>11251</v>
      </c>
      <c r="H456" s="114">
        <v>136</v>
      </c>
      <c r="I456" s="114">
        <v>3</v>
      </c>
      <c r="J456" s="168">
        <v>1</v>
      </c>
      <c r="K456" s="168">
        <v>1</v>
      </c>
      <c r="L456" s="114">
        <v>1</v>
      </c>
      <c r="M456" s="114">
        <v>1</v>
      </c>
      <c r="N456" s="114">
        <v>2</v>
      </c>
      <c r="O456" s="168">
        <v>1</v>
      </c>
      <c r="P456" s="176">
        <v>1</v>
      </c>
      <c r="Q456" s="114">
        <v>147</v>
      </c>
      <c r="R456" s="114"/>
      <c r="S456" s="153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s="21" customFormat="1" ht="14.5" x14ac:dyDescent="0.35">
      <c r="A457" s="38">
        <v>451</v>
      </c>
      <c r="B457" s="114" t="s">
        <v>864</v>
      </c>
      <c r="C457" s="38" t="s">
        <v>10042</v>
      </c>
      <c r="D457" s="17" t="s">
        <v>865</v>
      </c>
      <c r="E457" s="38">
        <v>5.0000000000000001E-3</v>
      </c>
      <c r="F457" s="38" t="s">
        <v>2026</v>
      </c>
      <c r="G457" s="38" t="s">
        <v>11289</v>
      </c>
      <c r="H457" s="114">
        <v>3</v>
      </c>
      <c r="I457" s="114">
        <v>1</v>
      </c>
      <c r="J457" s="168">
        <v>1</v>
      </c>
      <c r="K457" s="168">
        <v>1</v>
      </c>
      <c r="L457" s="114">
        <v>1</v>
      </c>
      <c r="M457" s="114">
        <v>1</v>
      </c>
      <c r="N457" s="114">
        <v>1</v>
      </c>
      <c r="O457" s="168">
        <v>1</v>
      </c>
      <c r="P457" s="176">
        <v>1</v>
      </c>
      <c r="Q457" s="114">
        <v>11</v>
      </c>
      <c r="R457" s="114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</row>
    <row r="458" spans="1:30" s="21" customFormat="1" ht="14.5" x14ac:dyDescent="0.35">
      <c r="A458" s="38">
        <v>452</v>
      </c>
      <c r="B458" s="114" t="s">
        <v>743</v>
      </c>
      <c r="C458" s="38" t="s">
        <v>742</v>
      </c>
      <c r="D458" s="17" t="s">
        <v>9639</v>
      </c>
      <c r="E458" s="38" t="s">
        <v>1714</v>
      </c>
      <c r="F458" s="38" t="s">
        <v>129</v>
      </c>
      <c r="G458" s="38" t="s">
        <v>11260</v>
      </c>
      <c r="H458" s="114">
        <v>1</v>
      </c>
      <c r="I458" s="114">
        <v>2</v>
      </c>
      <c r="J458" s="168">
        <v>1</v>
      </c>
      <c r="K458" s="168">
        <v>1</v>
      </c>
      <c r="L458" s="114">
        <v>1</v>
      </c>
      <c r="M458" s="114">
        <v>1</v>
      </c>
      <c r="N458" s="114">
        <v>1</v>
      </c>
      <c r="O458" s="168">
        <v>1</v>
      </c>
      <c r="P458" s="176">
        <v>1</v>
      </c>
      <c r="Q458" s="114">
        <v>10</v>
      </c>
      <c r="R458" s="114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</row>
    <row r="459" spans="1:30" s="21" customFormat="1" ht="14.5" x14ac:dyDescent="0.35">
      <c r="A459" s="38">
        <v>453</v>
      </c>
      <c r="B459" s="114" t="s">
        <v>743</v>
      </c>
      <c r="C459" s="38" t="s">
        <v>742</v>
      </c>
      <c r="D459" s="17" t="s">
        <v>10651</v>
      </c>
      <c r="E459" s="38" t="s">
        <v>10894</v>
      </c>
      <c r="F459" s="38" t="s">
        <v>1541</v>
      </c>
      <c r="G459" s="38" t="s">
        <v>11245</v>
      </c>
      <c r="H459" s="114">
        <v>1</v>
      </c>
      <c r="I459" s="114">
        <v>1</v>
      </c>
      <c r="J459" s="168">
        <v>1</v>
      </c>
      <c r="K459" s="168">
        <v>1</v>
      </c>
      <c r="L459" s="114">
        <v>1</v>
      </c>
      <c r="M459" s="114">
        <v>1</v>
      </c>
      <c r="N459" s="114">
        <v>1</v>
      </c>
      <c r="O459" s="168">
        <v>1</v>
      </c>
      <c r="P459" s="176">
        <v>3</v>
      </c>
      <c r="Q459" s="114">
        <v>11</v>
      </c>
      <c r="R459" s="114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</row>
    <row r="460" spans="1:30" s="21" customFormat="1" ht="14.5" x14ac:dyDescent="0.35">
      <c r="A460" s="38">
        <v>454</v>
      </c>
      <c r="B460" s="114" t="s">
        <v>744</v>
      </c>
      <c r="C460" s="38" t="s">
        <v>10043</v>
      </c>
      <c r="D460" s="17" t="s">
        <v>9639</v>
      </c>
      <c r="E460" s="38" t="s">
        <v>1630</v>
      </c>
      <c r="F460" s="38" t="s">
        <v>169</v>
      </c>
      <c r="G460" s="38" t="s">
        <v>11263</v>
      </c>
      <c r="H460" s="114">
        <v>54</v>
      </c>
      <c r="I460" s="114">
        <v>9</v>
      </c>
      <c r="J460" s="168">
        <v>1</v>
      </c>
      <c r="K460" s="168">
        <v>8</v>
      </c>
      <c r="L460" s="114">
        <v>25</v>
      </c>
      <c r="M460" s="114">
        <v>83</v>
      </c>
      <c r="N460" s="114">
        <v>8</v>
      </c>
      <c r="O460" s="168">
        <v>40</v>
      </c>
      <c r="P460" s="176">
        <v>30</v>
      </c>
      <c r="Q460" s="114">
        <v>258</v>
      </c>
      <c r="R460" s="114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</row>
    <row r="461" spans="1:30" s="150" customFormat="1" ht="14.5" x14ac:dyDescent="0.35">
      <c r="A461" s="38">
        <v>455</v>
      </c>
      <c r="B461" s="114" t="s">
        <v>744</v>
      </c>
      <c r="C461" s="38" t="s">
        <v>10044</v>
      </c>
      <c r="D461" s="17" t="s">
        <v>4233</v>
      </c>
      <c r="E461" s="38" t="s">
        <v>3719</v>
      </c>
      <c r="F461" s="38" t="s">
        <v>1387</v>
      </c>
      <c r="G461" s="38" t="s">
        <v>11272</v>
      </c>
      <c r="H461" s="114">
        <v>1</v>
      </c>
      <c r="I461" s="114">
        <v>1</v>
      </c>
      <c r="J461" s="168">
        <v>1</v>
      </c>
      <c r="K461" s="168">
        <v>1</v>
      </c>
      <c r="L461" s="114">
        <v>1</v>
      </c>
      <c r="M461" s="114">
        <v>1</v>
      </c>
      <c r="N461" s="114">
        <v>1</v>
      </c>
      <c r="O461" s="168">
        <v>1</v>
      </c>
      <c r="P461" s="176">
        <v>1</v>
      </c>
      <c r="Q461" s="114">
        <v>9</v>
      </c>
      <c r="R461" s="114"/>
      <c r="S461" s="153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s="150" customFormat="1" ht="14.5" x14ac:dyDescent="0.35">
      <c r="A462" s="38">
        <v>456</v>
      </c>
      <c r="B462" s="114" t="s">
        <v>744</v>
      </c>
      <c r="C462" s="38" t="s">
        <v>10045</v>
      </c>
      <c r="D462" s="17" t="s">
        <v>9639</v>
      </c>
      <c r="E462" s="38" t="s">
        <v>3949</v>
      </c>
      <c r="F462" s="38" t="s">
        <v>169</v>
      </c>
      <c r="G462" s="38" t="s">
        <v>11263</v>
      </c>
      <c r="H462" s="114">
        <v>4</v>
      </c>
      <c r="I462" s="114">
        <v>1</v>
      </c>
      <c r="J462" s="168">
        <v>1</v>
      </c>
      <c r="K462" s="168">
        <v>1</v>
      </c>
      <c r="L462" s="114">
        <v>1</v>
      </c>
      <c r="M462" s="114">
        <v>1</v>
      </c>
      <c r="N462" s="114">
        <v>1</v>
      </c>
      <c r="O462" s="168">
        <v>1</v>
      </c>
      <c r="P462" s="176">
        <v>1</v>
      </c>
      <c r="Q462" s="114">
        <v>12</v>
      </c>
      <c r="R462" s="114"/>
      <c r="S462" s="153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s="21" customFormat="1" ht="14.5" x14ac:dyDescent="0.35">
      <c r="A463" s="38">
        <v>457</v>
      </c>
      <c r="B463" s="114" t="s">
        <v>630</v>
      </c>
      <c r="C463" s="38" t="s">
        <v>629</v>
      </c>
      <c r="D463" s="17" t="s">
        <v>10627</v>
      </c>
      <c r="E463" s="38"/>
      <c r="F463" s="38" t="s">
        <v>631</v>
      </c>
      <c r="G463" s="38" t="s">
        <v>11245</v>
      </c>
      <c r="H463" s="114">
        <v>20</v>
      </c>
      <c r="I463" s="114">
        <v>6</v>
      </c>
      <c r="J463" s="168">
        <v>17</v>
      </c>
      <c r="K463" s="168">
        <v>45</v>
      </c>
      <c r="L463" s="114">
        <v>32</v>
      </c>
      <c r="M463" s="114">
        <v>1</v>
      </c>
      <c r="N463" s="114">
        <v>1</v>
      </c>
      <c r="O463" s="168">
        <v>1</v>
      </c>
      <c r="P463" s="176">
        <v>6</v>
      </c>
      <c r="Q463" s="114">
        <v>129</v>
      </c>
      <c r="R463" s="114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</row>
    <row r="464" spans="1:30" s="150" customFormat="1" ht="14.5" x14ac:dyDescent="0.35">
      <c r="A464" s="38">
        <v>458</v>
      </c>
      <c r="B464" s="114" t="s">
        <v>426</v>
      </c>
      <c r="C464" s="38" t="s">
        <v>10046</v>
      </c>
      <c r="D464" s="17" t="s">
        <v>9619</v>
      </c>
      <c r="E464" s="38" t="s">
        <v>9648</v>
      </c>
      <c r="F464" s="38" t="s">
        <v>456</v>
      </c>
      <c r="G464" s="38" t="s">
        <v>11281</v>
      </c>
      <c r="H464" s="114">
        <v>5</v>
      </c>
      <c r="I464" s="114">
        <v>3</v>
      </c>
      <c r="J464" s="168">
        <v>1</v>
      </c>
      <c r="K464" s="168">
        <v>1</v>
      </c>
      <c r="L464" s="114">
        <v>1</v>
      </c>
      <c r="M464" s="114">
        <v>1</v>
      </c>
      <c r="N464" s="114">
        <v>1</v>
      </c>
      <c r="O464" s="168">
        <v>1</v>
      </c>
      <c r="P464" s="176">
        <v>3</v>
      </c>
      <c r="Q464" s="114">
        <v>17</v>
      </c>
      <c r="R464" s="114"/>
      <c r="S464" s="153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s="21" customFormat="1" ht="14.5" x14ac:dyDescent="0.35">
      <c r="A465" s="38">
        <v>459</v>
      </c>
      <c r="B465" s="114" t="s">
        <v>426</v>
      </c>
      <c r="C465" s="38" t="s">
        <v>10047</v>
      </c>
      <c r="D465" s="17" t="s">
        <v>9619</v>
      </c>
      <c r="E465" s="38" t="s">
        <v>10755</v>
      </c>
      <c r="F465" s="38" t="s">
        <v>425</v>
      </c>
      <c r="G465" s="38" t="s">
        <v>11263</v>
      </c>
      <c r="H465" s="114">
        <v>20</v>
      </c>
      <c r="I465" s="114">
        <v>1</v>
      </c>
      <c r="J465" s="168">
        <v>1</v>
      </c>
      <c r="K465" s="168">
        <v>1</v>
      </c>
      <c r="L465" s="114">
        <v>1</v>
      </c>
      <c r="M465" s="114">
        <v>1</v>
      </c>
      <c r="N465" s="114">
        <v>1</v>
      </c>
      <c r="O465" s="168">
        <v>1</v>
      </c>
      <c r="P465" s="176">
        <v>1</v>
      </c>
      <c r="Q465" s="114">
        <v>28</v>
      </c>
      <c r="R465" s="114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</row>
    <row r="466" spans="1:30" s="21" customFormat="1" ht="14.5" x14ac:dyDescent="0.35">
      <c r="A466" s="38">
        <v>460</v>
      </c>
      <c r="B466" s="114" t="s">
        <v>745</v>
      </c>
      <c r="C466" s="12" t="s">
        <v>10048</v>
      </c>
      <c r="D466" s="10" t="s">
        <v>9639</v>
      </c>
      <c r="E466" s="12" t="s">
        <v>10775</v>
      </c>
      <c r="F466" s="12" t="s">
        <v>105</v>
      </c>
      <c r="G466" s="12" t="s">
        <v>11250</v>
      </c>
      <c r="H466" s="114">
        <v>52</v>
      </c>
      <c r="I466" s="114">
        <v>361</v>
      </c>
      <c r="J466" s="168">
        <v>40</v>
      </c>
      <c r="K466" s="168">
        <v>135</v>
      </c>
      <c r="L466" s="114">
        <v>60</v>
      </c>
      <c r="M466" s="114">
        <v>6</v>
      </c>
      <c r="N466" s="114">
        <v>115</v>
      </c>
      <c r="O466" s="168">
        <v>1</v>
      </c>
      <c r="P466" s="176">
        <v>6</v>
      </c>
      <c r="Q466" s="114">
        <v>776</v>
      </c>
      <c r="R466" s="114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</row>
    <row r="467" spans="1:30" s="21" customFormat="1" ht="14.5" x14ac:dyDescent="0.35">
      <c r="A467" s="38">
        <v>461</v>
      </c>
      <c r="B467" s="114" t="s">
        <v>895</v>
      </c>
      <c r="C467" s="12" t="s">
        <v>10049</v>
      </c>
      <c r="D467" s="10" t="s">
        <v>9639</v>
      </c>
      <c r="E467" s="12" t="s">
        <v>10775</v>
      </c>
      <c r="F467" s="12" t="s">
        <v>169</v>
      </c>
      <c r="G467" s="12" t="s">
        <v>11263</v>
      </c>
      <c r="H467" s="114">
        <v>1</v>
      </c>
      <c r="I467" s="114">
        <v>1</v>
      </c>
      <c r="J467" s="168">
        <v>1</v>
      </c>
      <c r="K467" s="168">
        <v>1</v>
      </c>
      <c r="L467" s="114">
        <v>1</v>
      </c>
      <c r="M467" s="114">
        <v>1</v>
      </c>
      <c r="N467" s="114">
        <v>1</v>
      </c>
      <c r="O467" s="168">
        <v>1</v>
      </c>
      <c r="P467" s="176">
        <v>1</v>
      </c>
      <c r="Q467" s="114">
        <v>9</v>
      </c>
      <c r="R467" s="114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</row>
    <row r="468" spans="1:30" s="21" customFormat="1" ht="14.5" x14ac:dyDescent="0.35">
      <c r="A468" s="38">
        <v>462</v>
      </c>
      <c r="B468" s="114" t="s">
        <v>9716</v>
      </c>
      <c r="C468" s="12" t="s">
        <v>10050</v>
      </c>
      <c r="D468" s="10" t="s">
        <v>9639</v>
      </c>
      <c r="E468" s="12" t="s">
        <v>10895</v>
      </c>
      <c r="F468" s="12" t="s">
        <v>169</v>
      </c>
      <c r="G468" s="12" t="s">
        <v>11263</v>
      </c>
      <c r="H468" s="114">
        <v>1</v>
      </c>
      <c r="I468" s="114">
        <v>1</v>
      </c>
      <c r="J468" s="168">
        <v>1</v>
      </c>
      <c r="K468" s="168">
        <v>1</v>
      </c>
      <c r="L468" s="114">
        <v>1</v>
      </c>
      <c r="M468" s="114">
        <v>1</v>
      </c>
      <c r="N468" s="114">
        <v>1</v>
      </c>
      <c r="O468" s="168">
        <v>1</v>
      </c>
      <c r="P468" s="176">
        <v>1</v>
      </c>
      <c r="Q468" s="114">
        <v>9</v>
      </c>
      <c r="R468" s="114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</row>
    <row r="469" spans="1:30" s="21" customFormat="1" ht="14.5" x14ac:dyDescent="0.35">
      <c r="A469" s="38">
        <v>463</v>
      </c>
      <c r="B469" s="114" t="s">
        <v>879</v>
      </c>
      <c r="C469" s="38" t="s">
        <v>10051</v>
      </c>
      <c r="D469" s="17" t="s">
        <v>9639</v>
      </c>
      <c r="E469" s="38" t="s">
        <v>1714</v>
      </c>
      <c r="F469" s="38" t="s">
        <v>95</v>
      </c>
      <c r="G469" s="38" t="s">
        <v>11245</v>
      </c>
      <c r="H469" s="114">
        <v>60</v>
      </c>
      <c r="I469" s="114">
        <v>8</v>
      </c>
      <c r="J469" s="168">
        <v>10</v>
      </c>
      <c r="K469" s="168">
        <v>10</v>
      </c>
      <c r="L469" s="114">
        <v>39</v>
      </c>
      <c r="M469" s="114">
        <v>15</v>
      </c>
      <c r="N469" s="114">
        <v>36</v>
      </c>
      <c r="O469" s="168">
        <v>1</v>
      </c>
      <c r="P469" s="176">
        <v>46</v>
      </c>
      <c r="Q469" s="114">
        <v>225</v>
      </c>
      <c r="R469" s="114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</row>
    <row r="470" spans="1:30" s="21" customFormat="1" ht="14.5" x14ac:dyDescent="0.35">
      <c r="A470" s="38">
        <v>464</v>
      </c>
      <c r="B470" s="114" t="s">
        <v>879</v>
      </c>
      <c r="C470" s="38" t="s">
        <v>10051</v>
      </c>
      <c r="D470" s="17" t="s">
        <v>5</v>
      </c>
      <c r="E470" s="38" t="s">
        <v>10896</v>
      </c>
      <c r="F470" s="38" t="s">
        <v>33</v>
      </c>
      <c r="G470" s="38" t="s">
        <v>11249</v>
      </c>
      <c r="H470" s="114">
        <v>43</v>
      </c>
      <c r="I470" s="114">
        <v>37</v>
      </c>
      <c r="J470" s="168">
        <v>30</v>
      </c>
      <c r="K470" s="168">
        <v>65</v>
      </c>
      <c r="L470" s="114">
        <v>11</v>
      </c>
      <c r="M470" s="114">
        <v>1</v>
      </c>
      <c r="N470" s="114">
        <v>26</v>
      </c>
      <c r="O470" s="168">
        <v>25</v>
      </c>
      <c r="P470" s="176">
        <v>40</v>
      </c>
      <c r="Q470" s="114">
        <v>278</v>
      </c>
      <c r="R470" s="114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</row>
    <row r="471" spans="1:30" s="21" customFormat="1" ht="14.5" x14ac:dyDescent="0.35">
      <c r="A471" s="38">
        <v>465</v>
      </c>
      <c r="B471" s="114" t="s">
        <v>879</v>
      </c>
      <c r="C471" s="38" t="s">
        <v>10051</v>
      </c>
      <c r="D471" s="17" t="s">
        <v>5</v>
      </c>
      <c r="E471" s="38" t="s">
        <v>10896</v>
      </c>
      <c r="F471" s="38" t="s">
        <v>52</v>
      </c>
      <c r="G471" s="38" t="s">
        <v>11251</v>
      </c>
      <c r="H471" s="114">
        <v>61</v>
      </c>
      <c r="I471" s="114">
        <v>25</v>
      </c>
      <c r="J471" s="168">
        <v>15</v>
      </c>
      <c r="K471" s="168">
        <v>1</v>
      </c>
      <c r="L471" s="114">
        <v>140</v>
      </c>
      <c r="M471" s="114">
        <v>11</v>
      </c>
      <c r="N471" s="114">
        <v>16</v>
      </c>
      <c r="O471" s="168">
        <v>12</v>
      </c>
      <c r="P471" s="176">
        <v>54</v>
      </c>
      <c r="Q471" s="114">
        <v>335</v>
      </c>
      <c r="R471" s="114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</row>
    <row r="472" spans="1:30" s="21" customFormat="1" ht="14.5" x14ac:dyDescent="0.35">
      <c r="A472" s="38">
        <v>466</v>
      </c>
      <c r="B472" s="114" t="s">
        <v>830</v>
      </c>
      <c r="C472" s="38" t="s">
        <v>10052</v>
      </c>
      <c r="D472" s="17" t="s">
        <v>10652</v>
      </c>
      <c r="E472" s="38" t="s">
        <v>829</v>
      </c>
      <c r="F472" s="38" t="s">
        <v>1006</v>
      </c>
      <c r="G472" s="38" t="s">
        <v>11258</v>
      </c>
      <c r="H472" s="114">
        <v>1</v>
      </c>
      <c r="I472" s="114">
        <v>1</v>
      </c>
      <c r="J472" s="168">
        <v>5</v>
      </c>
      <c r="K472" s="168">
        <v>1</v>
      </c>
      <c r="L472" s="114">
        <v>4</v>
      </c>
      <c r="M472" s="114">
        <v>1</v>
      </c>
      <c r="N472" s="114">
        <v>1</v>
      </c>
      <c r="O472" s="168">
        <v>1</v>
      </c>
      <c r="P472" s="176">
        <v>11</v>
      </c>
      <c r="Q472" s="114">
        <v>26</v>
      </c>
      <c r="R472" s="114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</row>
    <row r="473" spans="1:30" s="21" customFormat="1" ht="14.5" x14ac:dyDescent="0.35">
      <c r="A473" s="38">
        <v>467</v>
      </c>
      <c r="B473" s="114" t="s">
        <v>830</v>
      </c>
      <c r="C473" s="38" t="s">
        <v>831</v>
      </c>
      <c r="D473" s="17" t="s">
        <v>10653</v>
      </c>
      <c r="E473" s="38" t="s">
        <v>97</v>
      </c>
      <c r="F473" s="38" t="s">
        <v>832</v>
      </c>
      <c r="G473" s="38" t="s">
        <v>11249</v>
      </c>
      <c r="H473" s="114">
        <v>1</v>
      </c>
      <c r="I473" s="114">
        <v>1</v>
      </c>
      <c r="J473" s="168">
        <v>1</v>
      </c>
      <c r="K473" s="168">
        <v>1</v>
      </c>
      <c r="L473" s="114">
        <v>1</v>
      </c>
      <c r="M473" s="114">
        <v>1</v>
      </c>
      <c r="N473" s="114">
        <v>1</v>
      </c>
      <c r="O473" s="168">
        <v>1</v>
      </c>
      <c r="P473" s="176">
        <v>3</v>
      </c>
      <c r="Q473" s="114">
        <v>11</v>
      </c>
      <c r="R473" s="114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</row>
    <row r="474" spans="1:30" s="21" customFormat="1" ht="14.5" x14ac:dyDescent="0.35">
      <c r="A474" s="38">
        <v>468</v>
      </c>
      <c r="B474" s="114" t="s">
        <v>834</v>
      </c>
      <c r="C474" s="38" t="s">
        <v>10053</v>
      </c>
      <c r="D474" s="17" t="s">
        <v>9619</v>
      </c>
      <c r="E474" s="38" t="s">
        <v>1714</v>
      </c>
      <c r="F474" s="38" t="s">
        <v>835</v>
      </c>
      <c r="G474" s="38" t="s">
        <v>11258</v>
      </c>
      <c r="H474" s="114">
        <v>1</v>
      </c>
      <c r="I474" s="114">
        <v>1</v>
      </c>
      <c r="J474" s="168">
        <v>1</v>
      </c>
      <c r="K474" s="168">
        <v>1</v>
      </c>
      <c r="L474" s="114">
        <v>1</v>
      </c>
      <c r="M474" s="114">
        <v>1</v>
      </c>
      <c r="N474" s="114">
        <v>1</v>
      </c>
      <c r="O474" s="168">
        <v>1</v>
      </c>
      <c r="P474" s="176">
        <v>1</v>
      </c>
      <c r="Q474" s="114">
        <v>9</v>
      </c>
      <c r="R474" s="114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</row>
    <row r="475" spans="1:30" s="21" customFormat="1" ht="14.5" x14ac:dyDescent="0.35">
      <c r="A475" s="38">
        <v>469</v>
      </c>
      <c r="B475" s="114" t="s">
        <v>1920</v>
      </c>
      <c r="C475" s="38" t="s">
        <v>10054</v>
      </c>
      <c r="D475" s="17" t="s">
        <v>65</v>
      </c>
      <c r="E475" s="38">
        <v>0.96</v>
      </c>
      <c r="F475" s="38" t="s">
        <v>1547</v>
      </c>
      <c r="G475" s="38" t="s">
        <v>11278</v>
      </c>
      <c r="H475" s="114">
        <v>1</v>
      </c>
      <c r="I475" s="114">
        <v>1</v>
      </c>
      <c r="J475" s="168">
        <v>1</v>
      </c>
      <c r="K475" s="168">
        <v>1</v>
      </c>
      <c r="L475" s="114">
        <v>4</v>
      </c>
      <c r="M475" s="114">
        <v>18</v>
      </c>
      <c r="N475" s="114">
        <v>1</v>
      </c>
      <c r="O475" s="168">
        <v>1</v>
      </c>
      <c r="P475" s="176">
        <v>2</v>
      </c>
      <c r="Q475" s="114">
        <v>30</v>
      </c>
      <c r="R475" s="114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</row>
    <row r="476" spans="1:30" s="21" customFormat="1" ht="14.5" x14ac:dyDescent="0.35">
      <c r="A476" s="38">
        <v>470</v>
      </c>
      <c r="B476" s="114" t="s">
        <v>1920</v>
      </c>
      <c r="C476" s="38" t="s">
        <v>10054</v>
      </c>
      <c r="D476" s="17" t="s">
        <v>65</v>
      </c>
      <c r="E476" s="38">
        <v>0.96</v>
      </c>
      <c r="F476" s="38" t="s">
        <v>58</v>
      </c>
      <c r="G476" s="38" t="s">
        <v>11274</v>
      </c>
      <c r="H476" s="114">
        <v>1</v>
      </c>
      <c r="I476" s="114">
        <v>1</v>
      </c>
      <c r="J476" s="168">
        <v>4</v>
      </c>
      <c r="K476" s="168">
        <v>1</v>
      </c>
      <c r="L476" s="114">
        <v>1</v>
      </c>
      <c r="M476" s="114">
        <v>1</v>
      </c>
      <c r="N476" s="114">
        <v>1</v>
      </c>
      <c r="O476" s="168">
        <v>1</v>
      </c>
      <c r="P476" s="176">
        <v>1</v>
      </c>
      <c r="Q476" s="114">
        <v>12</v>
      </c>
      <c r="R476" s="114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</row>
    <row r="477" spans="1:30" s="150" customFormat="1" ht="14.5" x14ac:dyDescent="0.35">
      <c r="A477" s="38">
        <v>471</v>
      </c>
      <c r="B477" s="114" t="s">
        <v>1920</v>
      </c>
      <c r="C477" s="38" t="s">
        <v>10054</v>
      </c>
      <c r="D477" s="17" t="s">
        <v>65</v>
      </c>
      <c r="E477" s="38">
        <v>0.7</v>
      </c>
      <c r="F477" s="38" t="s">
        <v>58</v>
      </c>
      <c r="G477" s="38" t="s">
        <v>11274</v>
      </c>
      <c r="H477" s="114">
        <v>2</v>
      </c>
      <c r="I477" s="114">
        <v>2</v>
      </c>
      <c r="J477" s="168">
        <v>1</v>
      </c>
      <c r="K477" s="168">
        <v>1</v>
      </c>
      <c r="L477" s="114">
        <v>6</v>
      </c>
      <c r="M477" s="114">
        <v>1</v>
      </c>
      <c r="N477" s="114">
        <v>3</v>
      </c>
      <c r="O477" s="168">
        <v>1</v>
      </c>
      <c r="P477" s="176">
        <v>2</v>
      </c>
      <c r="Q477" s="114">
        <v>19</v>
      </c>
      <c r="R477" s="114"/>
      <c r="S477" s="153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s="21" customFormat="1" ht="14.5" x14ac:dyDescent="0.35">
      <c r="A478" s="38">
        <v>472</v>
      </c>
      <c r="B478" s="114" t="s">
        <v>1920</v>
      </c>
      <c r="C478" s="38" t="s">
        <v>10054</v>
      </c>
      <c r="D478" s="17" t="s">
        <v>65</v>
      </c>
      <c r="E478" s="38">
        <v>0.96</v>
      </c>
      <c r="F478" s="38" t="s">
        <v>20</v>
      </c>
      <c r="G478" s="38" t="s">
        <v>11244</v>
      </c>
      <c r="H478" s="114">
        <v>1</v>
      </c>
      <c r="I478" s="114">
        <v>1</v>
      </c>
      <c r="J478" s="168">
        <v>1</v>
      </c>
      <c r="K478" s="168">
        <v>1</v>
      </c>
      <c r="L478" s="114">
        <v>1</v>
      </c>
      <c r="M478" s="114">
        <v>1</v>
      </c>
      <c r="N478" s="114">
        <v>1</v>
      </c>
      <c r="O478" s="168">
        <v>1</v>
      </c>
      <c r="P478" s="176">
        <v>1</v>
      </c>
      <c r="Q478" s="114">
        <v>9</v>
      </c>
      <c r="R478" s="114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</row>
    <row r="479" spans="1:30" s="150" customFormat="1" ht="14.5" x14ac:dyDescent="0.35">
      <c r="A479" s="38">
        <v>473</v>
      </c>
      <c r="B479" s="114" t="s">
        <v>934</v>
      </c>
      <c r="C479" s="38" t="s">
        <v>10055</v>
      </c>
      <c r="D479" s="17" t="s">
        <v>66</v>
      </c>
      <c r="E479" s="38" t="s">
        <v>935</v>
      </c>
      <c r="F479" s="38" t="s">
        <v>935</v>
      </c>
      <c r="G479" s="38" t="s">
        <v>11290</v>
      </c>
      <c r="H479" s="114">
        <v>33</v>
      </c>
      <c r="I479" s="114">
        <v>4</v>
      </c>
      <c r="J479" s="168">
        <v>5</v>
      </c>
      <c r="K479" s="168">
        <v>15</v>
      </c>
      <c r="L479" s="114">
        <v>18</v>
      </c>
      <c r="M479" s="114">
        <v>5</v>
      </c>
      <c r="N479" s="114">
        <v>4</v>
      </c>
      <c r="O479" s="168">
        <v>7</v>
      </c>
      <c r="P479" s="176">
        <v>21</v>
      </c>
      <c r="Q479" s="114">
        <v>112</v>
      </c>
      <c r="R479" s="114"/>
      <c r="S479" s="153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s="21" customFormat="1" ht="14.5" x14ac:dyDescent="0.35">
      <c r="A480" s="38">
        <v>474</v>
      </c>
      <c r="B480" s="114" t="s">
        <v>837</v>
      </c>
      <c r="C480" s="38" t="s">
        <v>836</v>
      </c>
      <c r="D480" s="17" t="s">
        <v>125</v>
      </c>
      <c r="E480" s="38" t="s">
        <v>10897</v>
      </c>
      <c r="F480" s="38" t="s">
        <v>809</v>
      </c>
      <c r="G480" s="38" t="s">
        <v>11251</v>
      </c>
      <c r="H480" s="114">
        <v>15</v>
      </c>
      <c r="I480" s="114">
        <v>21</v>
      </c>
      <c r="J480" s="168">
        <v>1</v>
      </c>
      <c r="K480" s="168">
        <v>1</v>
      </c>
      <c r="L480" s="114">
        <v>1</v>
      </c>
      <c r="M480" s="114">
        <v>8</v>
      </c>
      <c r="N480" s="114">
        <v>1</v>
      </c>
      <c r="O480" s="168">
        <v>1</v>
      </c>
      <c r="P480" s="176">
        <v>1</v>
      </c>
      <c r="Q480" s="114">
        <v>50</v>
      </c>
      <c r="R480" s="114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</row>
    <row r="481" spans="1:30" s="21" customFormat="1" ht="14.5" x14ac:dyDescent="0.35">
      <c r="A481" s="38">
        <v>475</v>
      </c>
      <c r="B481" s="114" t="s">
        <v>839</v>
      </c>
      <c r="C481" s="38" t="s">
        <v>10056</v>
      </c>
      <c r="D481" s="17" t="s">
        <v>5</v>
      </c>
      <c r="E481" s="38" t="s">
        <v>10898</v>
      </c>
      <c r="F481" s="38" t="s">
        <v>59</v>
      </c>
      <c r="G481" s="38" t="s">
        <v>11248</v>
      </c>
      <c r="H481" s="114">
        <v>1</v>
      </c>
      <c r="I481" s="114">
        <v>1</v>
      </c>
      <c r="J481" s="168">
        <v>2</v>
      </c>
      <c r="K481" s="168">
        <v>6</v>
      </c>
      <c r="L481" s="114">
        <v>1</v>
      </c>
      <c r="M481" s="114">
        <v>1</v>
      </c>
      <c r="N481" s="114">
        <v>10</v>
      </c>
      <c r="O481" s="168">
        <v>1</v>
      </c>
      <c r="P481" s="176">
        <v>6</v>
      </c>
      <c r="Q481" s="114">
        <v>29</v>
      </c>
      <c r="R481" s="114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</row>
    <row r="482" spans="1:30" s="21" customFormat="1" ht="14.5" x14ac:dyDescent="0.35">
      <c r="A482" s="38">
        <v>476</v>
      </c>
      <c r="B482" s="114" t="s">
        <v>839</v>
      </c>
      <c r="C482" s="38" t="s">
        <v>10057</v>
      </c>
      <c r="D482" s="17" t="s">
        <v>5</v>
      </c>
      <c r="E482" s="38" t="s">
        <v>10898</v>
      </c>
      <c r="F482" s="38" t="s">
        <v>33</v>
      </c>
      <c r="G482" s="38" t="s">
        <v>11249</v>
      </c>
      <c r="H482" s="114">
        <v>1</v>
      </c>
      <c r="I482" s="114">
        <v>1</v>
      </c>
      <c r="J482" s="168">
        <v>1</v>
      </c>
      <c r="K482" s="168">
        <v>2</v>
      </c>
      <c r="L482" s="114">
        <v>20</v>
      </c>
      <c r="M482" s="114">
        <v>1</v>
      </c>
      <c r="N482" s="114">
        <v>1</v>
      </c>
      <c r="O482" s="168">
        <v>4</v>
      </c>
      <c r="P482" s="176">
        <v>4</v>
      </c>
      <c r="Q482" s="114">
        <v>35</v>
      </c>
      <c r="R482" s="114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</row>
    <row r="483" spans="1:30" s="21" customFormat="1" ht="14.5" x14ac:dyDescent="0.35">
      <c r="A483" s="38">
        <v>477</v>
      </c>
      <c r="B483" s="114" t="s">
        <v>9717</v>
      </c>
      <c r="C483" s="38" t="s">
        <v>10058</v>
      </c>
      <c r="D483" s="17" t="s">
        <v>10654</v>
      </c>
      <c r="E483" s="38" t="s">
        <v>223</v>
      </c>
      <c r="F483" s="38" t="s">
        <v>169</v>
      </c>
      <c r="G483" s="38" t="s">
        <v>11263</v>
      </c>
      <c r="H483" s="114">
        <v>1</v>
      </c>
      <c r="I483" s="114">
        <v>5</v>
      </c>
      <c r="J483" s="168">
        <v>1</v>
      </c>
      <c r="K483" s="168">
        <v>1</v>
      </c>
      <c r="L483" s="114">
        <v>1</v>
      </c>
      <c r="M483" s="114">
        <v>1</v>
      </c>
      <c r="N483" s="114">
        <v>1</v>
      </c>
      <c r="O483" s="168">
        <v>1</v>
      </c>
      <c r="P483" s="176">
        <v>1</v>
      </c>
      <c r="Q483" s="114">
        <v>13</v>
      </c>
      <c r="R483" s="114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</row>
    <row r="484" spans="1:30" s="21" customFormat="1" ht="14.5" x14ac:dyDescent="0.35">
      <c r="A484" s="38">
        <v>478</v>
      </c>
      <c r="B484" s="114" t="s">
        <v>2090</v>
      </c>
      <c r="C484" s="38" t="s">
        <v>2090</v>
      </c>
      <c r="D484" s="17" t="s">
        <v>65</v>
      </c>
      <c r="E484" s="38" t="s">
        <v>833</v>
      </c>
      <c r="F484" s="38" t="s">
        <v>833</v>
      </c>
      <c r="G484" s="38" t="s">
        <v>11248</v>
      </c>
      <c r="H484" s="114">
        <v>2</v>
      </c>
      <c r="I484" s="114">
        <v>1</v>
      </c>
      <c r="J484" s="168">
        <v>1</v>
      </c>
      <c r="K484" s="168">
        <v>1</v>
      </c>
      <c r="L484" s="114">
        <v>1</v>
      </c>
      <c r="M484" s="114">
        <v>1</v>
      </c>
      <c r="N484" s="114">
        <v>1</v>
      </c>
      <c r="O484" s="168">
        <v>1</v>
      </c>
      <c r="P484" s="176">
        <v>1</v>
      </c>
      <c r="Q484" s="114">
        <v>10</v>
      </c>
      <c r="R484" s="114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</row>
    <row r="485" spans="1:30" s="150" customFormat="1" ht="14.5" x14ac:dyDescent="0.35">
      <c r="A485" s="38">
        <v>479</v>
      </c>
      <c r="B485" s="114" t="s">
        <v>1947</v>
      </c>
      <c r="C485" s="38" t="s">
        <v>10059</v>
      </c>
      <c r="D485" s="17" t="s">
        <v>9639</v>
      </c>
      <c r="E485" s="38" t="s">
        <v>1630</v>
      </c>
      <c r="F485" s="38" t="s">
        <v>169</v>
      </c>
      <c r="G485" s="38" t="s">
        <v>11263</v>
      </c>
      <c r="H485" s="114">
        <v>5</v>
      </c>
      <c r="I485" s="114">
        <v>2</v>
      </c>
      <c r="J485" s="168">
        <v>1</v>
      </c>
      <c r="K485" s="168">
        <v>1</v>
      </c>
      <c r="L485" s="114">
        <v>21</v>
      </c>
      <c r="M485" s="114">
        <v>1</v>
      </c>
      <c r="N485" s="114">
        <v>1</v>
      </c>
      <c r="O485" s="168">
        <v>18</v>
      </c>
      <c r="P485" s="176">
        <v>1</v>
      </c>
      <c r="Q485" s="114">
        <v>51</v>
      </c>
      <c r="R485" s="114"/>
      <c r="S485" s="153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s="150" customFormat="1" ht="14.5" x14ac:dyDescent="0.35">
      <c r="A486" s="38">
        <v>480</v>
      </c>
      <c r="B486" s="114"/>
      <c r="C486" s="38" t="s">
        <v>10060</v>
      </c>
      <c r="D486" s="17" t="s">
        <v>74</v>
      </c>
      <c r="E486" s="38"/>
      <c r="F486" s="38" t="s">
        <v>11201</v>
      </c>
      <c r="G486" s="38" t="s">
        <v>11261</v>
      </c>
      <c r="H486" s="114">
        <v>1</v>
      </c>
      <c r="I486" s="114">
        <v>1</v>
      </c>
      <c r="J486" s="168">
        <v>1</v>
      </c>
      <c r="K486" s="168">
        <v>1</v>
      </c>
      <c r="L486" s="114">
        <v>1</v>
      </c>
      <c r="M486" s="114">
        <v>1</v>
      </c>
      <c r="N486" s="114">
        <v>1</v>
      </c>
      <c r="O486" s="168">
        <v>1</v>
      </c>
      <c r="P486" s="176">
        <v>1</v>
      </c>
      <c r="Q486" s="114">
        <v>9</v>
      </c>
      <c r="R486" s="114"/>
      <c r="S486" s="153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s="150" customFormat="1" ht="14.5" x14ac:dyDescent="0.35">
      <c r="A487" s="38">
        <v>481</v>
      </c>
      <c r="B487" s="114"/>
      <c r="C487" s="38" t="s">
        <v>10061</v>
      </c>
      <c r="D487" s="17" t="s">
        <v>423</v>
      </c>
      <c r="E487" s="38"/>
      <c r="F487" s="38" t="s">
        <v>27</v>
      </c>
      <c r="G487" s="38" t="s">
        <v>11248</v>
      </c>
      <c r="H487" s="114">
        <v>1</v>
      </c>
      <c r="I487" s="114">
        <v>10</v>
      </c>
      <c r="J487" s="168">
        <v>1</v>
      </c>
      <c r="K487" s="168">
        <v>1</v>
      </c>
      <c r="L487" s="114">
        <v>1</v>
      </c>
      <c r="M487" s="114">
        <v>1</v>
      </c>
      <c r="N487" s="114">
        <v>1</v>
      </c>
      <c r="O487" s="168">
        <v>1</v>
      </c>
      <c r="P487" s="176">
        <v>1</v>
      </c>
      <c r="Q487" s="114">
        <v>18</v>
      </c>
      <c r="R487" s="114"/>
      <c r="S487" s="153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s="21" customFormat="1" ht="14.5" x14ac:dyDescent="0.35">
      <c r="A488" s="38">
        <v>482</v>
      </c>
      <c r="B488" s="114" t="s">
        <v>428</v>
      </c>
      <c r="C488" s="38" t="s">
        <v>10062</v>
      </c>
      <c r="D488" s="17" t="s">
        <v>9619</v>
      </c>
      <c r="E488" s="38" t="s">
        <v>10899</v>
      </c>
      <c r="F488" s="38" t="s">
        <v>196</v>
      </c>
      <c r="G488" s="38" t="s">
        <v>11245</v>
      </c>
      <c r="H488" s="114">
        <v>10</v>
      </c>
      <c r="I488" s="114">
        <v>1</v>
      </c>
      <c r="J488" s="168">
        <v>1</v>
      </c>
      <c r="K488" s="168">
        <v>6</v>
      </c>
      <c r="L488" s="114">
        <v>1</v>
      </c>
      <c r="M488" s="114">
        <v>1</v>
      </c>
      <c r="N488" s="114">
        <v>2</v>
      </c>
      <c r="O488" s="168">
        <v>1</v>
      </c>
      <c r="P488" s="176">
        <v>1</v>
      </c>
      <c r="Q488" s="114">
        <v>24</v>
      </c>
      <c r="R488" s="114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</row>
    <row r="489" spans="1:30" s="21" customFormat="1" ht="14.5" x14ac:dyDescent="0.35">
      <c r="A489" s="38">
        <v>483</v>
      </c>
      <c r="B489" s="114" t="s">
        <v>428</v>
      </c>
      <c r="C489" s="38" t="s">
        <v>10063</v>
      </c>
      <c r="D489" s="17" t="s">
        <v>9619</v>
      </c>
      <c r="E489" s="38" t="s">
        <v>10707</v>
      </c>
      <c r="F489" s="38" t="s">
        <v>196</v>
      </c>
      <c r="G489" s="38" t="s">
        <v>11245</v>
      </c>
      <c r="H489" s="114">
        <v>7</v>
      </c>
      <c r="I489" s="114">
        <v>1</v>
      </c>
      <c r="J489" s="168">
        <v>1</v>
      </c>
      <c r="K489" s="168">
        <v>1</v>
      </c>
      <c r="L489" s="114">
        <v>1</v>
      </c>
      <c r="M489" s="114">
        <v>1</v>
      </c>
      <c r="N489" s="114">
        <v>1</v>
      </c>
      <c r="O489" s="168">
        <v>1</v>
      </c>
      <c r="P489" s="176">
        <v>1</v>
      </c>
      <c r="Q489" s="114">
        <v>15</v>
      </c>
      <c r="R489" s="114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</row>
    <row r="490" spans="1:30" s="21" customFormat="1" ht="14.5" x14ac:dyDescent="0.35">
      <c r="A490" s="38">
        <v>484</v>
      </c>
      <c r="B490" s="114" t="s">
        <v>428</v>
      </c>
      <c r="C490" s="38" t="s">
        <v>1948</v>
      </c>
      <c r="D490" s="17" t="s">
        <v>9639</v>
      </c>
      <c r="E490" s="38" t="s">
        <v>2024</v>
      </c>
      <c r="F490" s="38" t="s">
        <v>95</v>
      </c>
      <c r="G490" s="38" t="s">
        <v>11245</v>
      </c>
      <c r="H490" s="114">
        <v>6</v>
      </c>
      <c r="I490" s="114">
        <v>1</v>
      </c>
      <c r="J490" s="168">
        <v>1</v>
      </c>
      <c r="K490" s="168">
        <v>2</v>
      </c>
      <c r="L490" s="114">
        <v>1</v>
      </c>
      <c r="M490" s="114">
        <v>1</v>
      </c>
      <c r="N490" s="114">
        <v>2</v>
      </c>
      <c r="O490" s="168">
        <v>16</v>
      </c>
      <c r="P490" s="176">
        <v>1</v>
      </c>
      <c r="Q490" s="114">
        <v>31</v>
      </c>
      <c r="R490" s="114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</row>
    <row r="491" spans="1:30" s="21" customFormat="1" ht="14.5" x14ac:dyDescent="0.35">
      <c r="A491" s="38">
        <v>485</v>
      </c>
      <c r="B491" s="114" t="s">
        <v>746</v>
      </c>
      <c r="C491" s="38" t="s">
        <v>10064</v>
      </c>
      <c r="D491" s="17" t="s">
        <v>66</v>
      </c>
      <c r="E491" s="38" t="s">
        <v>27</v>
      </c>
      <c r="F491" s="38" t="s">
        <v>27</v>
      </c>
      <c r="G491" s="38" t="s">
        <v>11248</v>
      </c>
      <c r="H491" s="114">
        <v>1</v>
      </c>
      <c r="I491" s="114">
        <v>1</v>
      </c>
      <c r="J491" s="168">
        <v>1</v>
      </c>
      <c r="K491" s="168">
        <v>1</v>
      </c>
      <c r="L491" s="114">
        <v>1</v>
      </c>
      <c r="M491" s="114">
        <v>1</v>
      </c>
      <c r="N491" s="114">
        <v>1</v>
      </c>
      <c r="O491" s="168">
        <v>1</v>
      </c>
      <c r="P491" s="176">
        <v>1</v>
      </c>
      <c r="Q491" s="114">
        <v>9</v>
      </c>
      <c r="R491" s="114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</row>
    <row r="492" spans="1:30" s="21" customFormat="1" ht="14.5" x14ac:dyDescent="0.35">
      <c r="A492" s="38">
        <v>486</v>
      </c>
      <c r="B492" s="114" t="s">
        <v>750</v>
      </c>
      <c r="C492" s="38" t="s">
        <v>751</v>
      </c>
      <c r="D492" s="17" t="s">
        <v>66</v>
      </c>
      <c r="E492" s="38" t="s">
        <v>1331</v>
      </c>
      <c r="F492" s="38" t="s">
        <v>1331</v>
      </c>
      <c r="G492" s="38" t="s">
        <v>11267</v>
      </c>
      <c r="H492" s="114">
        <v>3</v>
      </c>
      <c r="I492" s="114">
        <v>2</v>
      </c>
      <c r="J492" s="168">
        <v>82</v>
      </c>
      <c r="K492" s="168">
        <v>5</v>
      </c>
      <c r="L492" s="114">
        <v>15</v>
      </c>
      <c r="M492" s="114">
        <v>13</v>
      </c>
      <c r="N492" s="114">
        <v>5</v>
      </c>
      <c r="O492" s="168">
        <v>4</v>
      </c>
      <c r="P492" s="176">
        <v>3</v>
      </c>
      <c r="Q492" s="114">
        <v>132</v>
      </c>
      <c r="R492" s="114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</row>
    <row r="493" spans="1:30" s="21" customFormat="1" ht="14.5" x14ac:dyDescent="0.35">
      <c r="A493" s="38">
        <v>487</v>
      </c>
      <c r="B493" s="114" t="s">
        <v>750</v>
      </c>
      <c r="C493" s="38" t="s">
        <v>10065</v>
      </c>
      <c r="D493" s="17" t="s">
        <v>1811</v>
      </c>
      <c r="E493" s="38" t="s">
        <v>29</v>
      </c>
      <c r="F493" s="38" t="s">
        <v>29</v>
      </c>
      <c r="G493" s="38" t="s">
        <v>11250</v>
      </c>
      <c r="H493" s="114">
        <v>205</v>
      </c>
      <c r="I493" s="114">
        <v>61</v>
      </c>
      <c r="J493" s="168">
        <v>1</v>
      </c>
      <c r="K493" s="168">
        <v>135</v>
      </c>
      <c r="L493" s="114">
        <v>305</v>
      </c>
      <c r="M493" s="114">
        <v>200</v>
      </c>
      <c r="N493" s="114">
        <v>240</v>
      </c>
      <c r="O493" s="168">
        <v>27</v>
      </c>
      <c r="P493" s="176">
        <v>40</v>
      </c>
      <c r="Q493" s="114">
        <v>1214</v>
      </c>
      <c r="R493" s="114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</row>
    <row r="494" spans="1:30" s="21" customFormat="1" ht="14.5" x14ac:dyDescent="0.35">
      <c r="A494" s="38">
        <v>488</v>
      </c>
      <c r="B494" s="114" t="s">
        <v>373</v>
      </c>
      <c r="C494" s="38" t="s">
        <v>374</v>
      </c>
      <c r="D494" s="17" t="s">
        <v>5</v>
      </c>
      <c r="E494" s="38" t="s">
        <v>375</v>
      </c>
      <c r="F494" s="38" t="s">
        <v>59</v>
      </c>
      <c r="G494" s="38" t="s">
        <v>11248</v>
      </c>
      <c r="H494" s="114">
        <v>1</v>
      </c>
      <c r="I494" s="114">
        <v>21</v>
      </c>
      <c r="J494" s="168">
        <v>1</v>
      </c>
      <c r="K494" s="168">
        <v>25</v>
      </c>
      <c r="L494" s="114">
        <v>20</v>
      </c>
      <c r="M494" s="114">
        <v>2</v>
      </c>
      <c r="N494" s="114">
        <v>40</v>
      </c>
      <c r="O494" s="168">
        <v>12</v>
      </c>
      <c r="P494" s="176">
        <v>1</v>
      </c>
      <c r="Q494" s="114">
        <v>123</v>
      </c>
      <c r="R494" s="114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</row>
    <row r="495" spans="1:30" s="21" customFormat="1" ht="25" x14ac:dyDescent="0.35">
      <c r="A495" s="38">
        <v>489</v>
      </c>
      <c r="B495" s="114" t="s">
        <v>513</v>
      </c>
      <c r="C495" s="38" t="s">
        <v>1379</v>
      </c>
      <c r="D495" s="17" t="s">
        <v>10655</v>
      </c>
      <c r="E495" s="38" t="s">
        <v>10900</v>
      </c>
      <c r="F495" s="38" t="s">
        <v>516</v>
      </c>
      <c r="G495" s="38" t="s">
        <v>11249</v>
      </c>
      <c r="H495" s="114">
        <v>1</v>
      </c>
      <c r="I495" s="114">
        <v>1</v>
      </c>
      <c r="J495" s="168">
        <v>1</v>
      </c>
      <c r="K495" s="168">
        <v>1</v>
      </c>
      <c r="L495" s="114">
        <v>23</v>
      </c>
      <c r="M495" s="114">
        <v>28</v>
      </c>
      <c r="N495" s="114">
        <v>1</v>
      </c>
      <c r="O495" s="168">
        <v>1</v>
      </c>
      <c r="P495" s="176">
        <v>1</v>
      </c>
      <c r="Q495" s="114">
        <v>58</v>
      </c>
      <c r="R495" s="114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</row>
    <row r="496" spans="1:30" s="21" customFormat="1" ht="25" x14ac:dyDescent="0.35">
      <c r="A496" s="38">
        <v>490</v>
      </c>
      <c r="B496" s="114" t="s">
        <v>513</v>
      </c>
      <c r="C496" s="38" t="s">
        <v>1379</v>
      </c>
      <c r="D496" s="17" t="s">
        <v>10655</v>
      </c>
      <c r="E496" s="38" t="s">
        <v>10901</v>
      </c>
      <c r="F496" s="38" t="s">
        <v>516</v>
      </c>
      <c r="G496" s="38" t="s">
        <v>11249</v>
      </c>
      <c r="H496" s="114">
        <v>1</v>
      </c>
      <c r="I496" s="114">
        <v>1</v>
      </c>
      <c r="J496" s="168">
        <v>1</v>
      </c>
      <c r="K496" s="168">
        <v>1</v>
      </c>
      <c r="L496" s="114">
        <v>11</v>
      </c>
      <c r="M496" s="114">
        <v>8</v>
      </c>
      <c r="N496" s="114">
        <v>1</v>
      </c>
      <c r="O496" s="168">
        <v>1</v>
      </c>
      <c r="P496" s="176">
        <v>1</v>
      </c>
      <c r="Q496" s="114">
        <v>26</v>
      </c>
      <c r="R496" s="114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</row>
    <row r="497" spans="1:30" s="21" customFormat="1" ht="25" x14ac:dyDescent="0.35">
      <c r="A497" s="38">
        <v>491</v>
      </c>
      <c r="B497" s="114" t="s">
        <v>513</v>
      </c>
      <c r="C497" s="38" t="s">
        <v>1379</v>
      </c>
      <c r="D497" s="17" t="s">
        <v>10655</v>
      </c>
      <c r="E497" s="38" t="s">
        <v>10902</v>
      </c>
      <c r="F497" s="38" t="s">
        <v>516</v>
      </c>
      <c r="G497" s="38" t="s">
        <v>11249</v>
      </c>
      <c r="H497" s="114">
        <v>1</v>
      </c>
      <c r="I497" s="114">
        <v>1</v>
      </c>
      <c r="J497" s="168">
        <v>1</v>
      </c>
      <c r="K497" s="168">
        <v>1</v>
      </c>
      <c r="L497" s="114">
        <v>29</v>
      </c>
      <c r="M497" s="114">
        <v>1</v>
      </c>
      <c r="N497" s="114">
        <v>1</v>
      </c>
      <c r="O497" s="168">
        <v>1</v>
      </c>
      <c r="P497" s="176">
        <v>1</v>
      </c>
      <c r="Q497" s="114">
        <v>37</v>
      </c>
      <c r="R497" s="114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</row>
    <row r="498" spans="1:30" s="21" customFormat="1" ht="14.5" x14ac:dyDescent="0.35">
      <c r="A498" s="38">
        <v>492</v>
      </c>
      <c r="B498" s="114" t="s">
        <v>513</v>
      </c>
      <c r="C498" s="12" t="s">
        <v>10066</v>
      </c>
      <c r="D498" s="10" t="s">
        <v>5</v>
      </c>
      <c r="E498" s="12" t="s">
        <v>10903</v>
      </c>
      <c r="F498" s="12" t="s">
        <v>52</v>
      </c>
      <c r="G498" s="12" t="s">
        <v>11251</v>
      </c>
      <c r="H498" s="114">
        <v>104</v>
      </c>
      <c r="I498" s="114">
        <v>44</v>
      </c>
      <c r="J498" s="168">
        <v>20</v>
      </c>
      <c r="K498" s="168">
        <v>40</v>
      </c>
      <c r="L498" s="114">
        <v>80</v>
      </c>
      <c r="M498" s="114">
        <v>1</v>
      </c>
      <c r="N498" s="114">
        <v>82</v>
      </c>
      <c r="O498" s="168">
        <v>7</v>
      </c>
      <c r="P498" s="176">
        <v>47</v>
      </c>
      <c r="Q498" s="114">
        <v>425</v>
      </c>
      <c r="R498" s="114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</row>
    <row r="499" spans="1:30" s="150" customFormat="1" ht="14.5" x14ac:dyDescent="0.35">
      <c r="A499" s="38">
        <v>493</v>
      </c>
      <c r="B499" s="114" t="s">
        <v>513</v>
      </c>
      <c r="C499" s="38" t="s">
        <v>10066</v>
      </c>
      <c r="D499" s="17" t="s">
        <v>5</v>
      </c>
      <c r="E499" s="38" t="s">
        <v>10904</v>
      </c>
      <c r="F499" s="38" t="s">
        <v>52</v>
      </c>
      <c r="G499" s="38" t="s">
        <v>11251</v>
      </c>
      <c r="H499" s="114">
        <v>1</v>
      </c>
      <c r="I499" s="114">
        <v>13</v>
      </c>
      <c r="J499" s="168">
        <v>1</v>
      </c>
      <c r="K499" s="168">
        <v>45</v>
      </c>
      <c r="L499" s="114">
        <v>70</v>
      </c>
      <c r="M499" s="114">
        <v>1</v>
      </c>
      <c r="N499" s="114">
        <v>40</v>
      </c>
      <c r="O499" s="168">
        <v>7</v>
      </c>
      <c r="P499" s="176">
        <v>9</v>
      </c>
      <c r="Q499" s="114">
        <v>187</v>
      </c>
      <c r="R499" s="114"/>
      <c r="S499" s="153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s="21" customFormat="1" ht="14.5" x14ac:dyDescent="0.35">
      <c r="A500" s="38">
        <v>494</v>
      </c>
      <c r="B500" s="114" t="s">
        <v>513</v>
      </c>
      <c r="C500" s="38" t="s">
        <v>10067</v>
      </c>
      <c r="D500" s="17" t="s">
        <v>9656</v>
      </c>
      <c r="E500" s="38" t="s">
        <v>10905</v>
      </c>
      <c r="F500" s="38" t="s">
        <v>516</v>
      </c>
      <c r="G500" s="38" t="s">
        <v>11249</v>
      </c>
      <c r="H500" s="114">
        <v>1</v>
      </c>
      <c r="I500" s="114">
        <v>1</v>
      </c>
      <c r="J500" s="168">
        <v>1</v>
      </c>
      <c r="K500" s="168">
        <v>20</v>
      </c>
      <c r="L500" s="114">
        <v>10</v>
      </c>
      <c r="M500" s="114">
        <v>1</v>
      </c>
      <c r="N500" s="114">
        <v>1</v>
      </c>
      <c r="O500" s="168">
        <v>1</v>
      </c>
      <c r="P500" s="176">
        <v>1</v>
      </c>
      <c r="Q500" s="114">
        <v>37</v>
      </c>
      <c r="R500" s="114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</row>
    <row r="501" spans="1:30" s="21" customFormat="1" ht="14.5" x14ac:dyDescent="0.35">
      <c r="A501" s="38">
        <v>495</v>
      </c>
      <c r="B501" s="114" t="s">
        <v>513</v>
      </c>
      <c r="C501" s="38" t="s">
        <v>10067</v>
      </c>
      <c r="D501" s="17" t="s">
        <v>9656</v>
      </c>
      <c r="E501" s="38" t="s">
        <v>10906</v>
      </c>
      <c r="F501" s="38" t="s">
        <v>516</v>
      </c>
      <c r="G501" s="38" t="s">
        <v>11249</v>
      </c>
      <c r="H501" s="114">
        <v>1</v>
      </c>
      <c r="I501" s="114">
        <v>1</v>
      </c>
      <c r="J501" s="168">
        <v>1</v>
      </c>
      <c r="K501" s="168">
        <v>2</v>
      </c>
      <c r="L501" s="114">
        <v>14</v>
      </c>
      <c r="M501" s="114">
        <v>1</v>
      </c>
      <c r="N501" s="114">
        <v>1</v>
      </c>
      <c r="O501" s="168">
        <v>1</v>
      </c>
      <c r="P501" s="176">
        <v>1</v>
      </c>
      <c r="Q501" s="114">
        <v>23</v>
      </c>
      <c r="R501" s="114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</row>
    <row r="502" spans="1:30" s="21" customFormat="1" ht="14.5" x14ac:dyDescent="0.35">
      <c r="A502" s="38">
        <v>496</v>
      </c>
      <c r="B502" s="114" t="s">
        <v>513</v>
      </c>
      <c r="C502" s="38" t="s">
        <v>10067</v>
      </c>
      <c r="D502" s="17" t="s">
        <v>9656</v>
      </c>
      <c r="E502" s="38" t="s">
        <v>10907</v>
      </c>
      <c r="F502" s="38" t="s">
        <v>516</v>
      </c>
      <c r="G502" s="38" t="s">
        <v>11249</v>
      </c>
      <c r="H502" s="114">
        <v>1</v>
      </c>
      <c r="I502" s="114">
        <v>1</v>
      </c>
      <c r="J502" s="168">
        <v>1</v>
      </c>
      <c r="K502" s="168">
        <v>25</v>
      </c>
      <c r="L502" s="114">
        <v>10</v>
      </c>
      <c r="M502" s="114">
        <v>1</v>
      </c>
      <c r="N502" s="114">
        <v>1</v>
      </c>
      <c r="O502" s="168">
        <v>1</v>
      </c>
      <c r="P502" s="176">
        <v>1</v>
      </c>
      <c r="Q502" s="114">
        <v>42</v>
      </c>
      <c r="R502" s="114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</row>
    <row r="503" spans="1:30" s="21" customFormat="1" ht="14.5" x14ac:dyDescent="0.35">
      <c r="A503" s="38">
        <v>497</v>
      </c>
      <c r="B503" s="114" t="s">
        <v>9718</v>
      </c>
      <c r="C503" s="38" t="s">
        <v>10068</v>
      </c>
      <c r="D503" s="17" t="s">
        <v>10656</v>
      </c>
      <c r="E503" s="38" t="s">
        <v>10908</v>
      </c>
      <c r="F503" s="38" t="s">
        <v>394</v>
      </c>
      <c r="G503" s="38" t="s">
        <v>11250</v>
      </c>
      <c r="H503" s="114">
        <v>5</v>
      </c>
      <c r="I503" s="114">
        <v>1</v>
      </c>
      <c r="J503" s="168">
        <v>1</v>
      </c>
      <c r="K503" s="168">
        <v>1</v>
      </c>
      <c r="L503" s="114">
        <v>20</v>
      </c>
      <c r="M503" s="114">
        <v>85</v>
      </c>
      <c r="N503" s="114">
        <v>3</v>
      </c>
      <c r="O503" s="168">
        <v>1</v>
      </c>
      <c r="P503" s="176">
        <v>1</v>
      </c>
      <c r="Q503" s="114">
        <v>118</v>
      </c>
      <c r="R503" s="114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</row>
    <row r="504" spans="1:30" s="150" customFormat="1" ht="14.5" x14ac:dyDescent="0.35">
      <c r="A504" s="38">
        <v>498</v>
      </c>
      <c r="B504" s="114" t="s">
        <v>165</v>
      </c>
      <c r="C504" s="38" t="s">
        <v>151</v>
      </c>
      <c r="D504" s="17" t="s">
        <v>5</v>
      </c>
      <c r="E504" s="38" t="s">
        <v>1349</v>
      </c>
      <c r="F504" s="38" t="s">
        <v>52</v>
      </c>
      <c r="G504" s="38" t="s">
        <v>11251</v>
      </c>
      <c r="H504" s="114">
        <v>7</v>
      </c>
      <c r="I504" s="114">
        <v>1</v>
      </c>
      <c r="J504" s="168">
        <v>1</v>
      </c>
      <c r="K504" s="168">
        <v>11</v>
      </c>
      <c r="L504" s="114">
        <v>4</v>
      </c>
      <c r="M504" s="114">
        <v>1</v>
      </c>
      <c r="N504" s="114">
        <v>1</v>
      </c>
      <c r="O504" s="168">
        <v>1</v>
      </c>
      <c r="P504" s="176">
        <v>1</v>
      </c>
      <c r="Q504" s="114">
        <v>28</v>
      </c>
      <c r="R504" s="114"/>
      <c r="S504" s="153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s="21" customFormat="1" ht="14.5" x14ac:dyDescent="0.35">
      <c r="A505" s="38">
        <v>499</v>
      </c>
      <c r="B505" s="114" t="s">
        <v>199</v>
      </c>
      <c r="C505" s="38" t="s">
        <v>151</v>
      </c>
      <c r="D505" s="17" t="s">
        <v>190</v>
      </c>
      <c r="E505" s="38" t="s">
        <v>10909</v>
      </c>
      <c r="F505" s="38" t="s">
        <v>20</v>
      </c>
      <c r="G505" s="38" t="s">
        <v>11244</v>
      </c>
      <c r="H505" s="114">
        <v>1</v>
      </c>
      <c r="I505" s="114">
        <v>1</v>
      </c>
      <c r="J505" s="168">
        <v>1</v>
      </c>
      <c r="K505" s="168">
        <v>25</v>
      </c>
      <c r="L505" s="114">
        <v>1</v>
      </c>
      <c r="M505" s="114">
        <v>10</v>
      </c>
      <c r="N505" s="114">
        <v>1</v>
      </c>
      <c r="O505" s="168">
        <v>1</v>
      </c>
      <c r="P505" s="176">
        <v>1</v>
      </c>
      <c r="Q505" s="114">
        <v>42</v>
      </c>
      <c r="R505" s="114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</row>
    <row r="506" spans="1:30" s="21" customFormat="1" ht="14.5" x14ac:dyDescent="0.35">
      <c r="A506" s="38">
        <v>500</v>
      </c>
      <c r="B506" s="114" t="s">
        <v>70</v>
      </c>
      <c r="C506" s="38" t="s">
        <v>10069</v>
      </c>
      <c r="D506" s="17" t="s">
        <v>5</v>
      </c>
      <c r="E506" s="38" t="s">
        <v>375</v>
      </c>
      <c r="F506" s="38" t="s">
        <v>33</v>
      </c>
      <c r="G506" s="38" t="s">
        <v>11249</v>
      </c>
      <c r="H506" s="114">
        <v>137</v>
      </c>
      <c r="I506" s="114">
        <v>1</v>
      </c>
      <c r="J506" s="168">
        <v>40</v>
      </c>
      <c r="K506" s="168">
        <v>70</v>
      </c>
      <c r="L506" s="114">
        <v>26</v>
      </c>
      <c r="M506" s="114">
        <v>7</v>
      </c>
      <c r="N506" s="114">
        <v>33</v>
      </c>
      <c r="O506" s="168">
        <v>7</v>
      </c>
      <c r="P506" s="176">
        <v>46</v>
      </c>
      <c r="Q506" s="114">
        <v>367</v>
      </c>
      <c r="R506" s="114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</row>
    <row r="507" spans="1:30" s="150" customFormat="1" ht="14.5" x14ac:dyDescent="0.35">
      <c r="A507" s="38">
        <v>501</v>
      </c>
      <c r="B507" s="114" t="s">
        <v>870</v>
      </c>
      <c r="C507" s="38" t="s">
        <v>10070</v>
      </c>
      <c r="D507" s="17" t="s">
        <v>9639</v>
      </c>
      <c r="E507" s="38"/>
      <c r="F507" s="38" t="s">
        <v>158</v>
      </c>
      <c r="G507" s="38" t="s">
        <v>11251</v>
      </c>
      <c r="H507" s="114">
        <v>13</v>
      </c>
      <c r="I507" s="114">
        <v>1</v>
      </c>
      <c r="J507" s="168">
        <v>1</v>
      </c>
      <c r="K507" s="168">
        <v>15</v>
      </c>
      <c r="L507" s="114">
        <v>31</v>
      </c>
      <c r="M507" s="114">
        <v>5</v>
      </c>
      <c r="N507" s="114">
        <v>4</v>
      </c>
      <c r="O507" s="168">
        <v>73</v>
      </c>
      <c r="P507" s="176">
        <v>100</v>
      </c>
      <c r="Q507" s="114">
        <v>243</v>
      </c>
      <c r="R507" s="114"/>
      <c r="S507" s="153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s="21" customFormat="1" ht="14.5" x14ac:dyDescent="0.35">
      <c r="A508" s="38">
        <v>502</v>
      </c>
      <c r="B508" s="114" t="s">
        <v>103</v>
      </c>
      <c r="C508" s="38" t="s">
        <v>10071</v>
      </c>
      <c r="D508" s="17" t="s">
        <v>9639</v>
      </c>
      <c r="E508" s="38" t="s">
        <v>2023</v>
      </c>
      <c r="F508" s="38" t="s">
        <v>95</v>
      </c>
      <c r="G508" s="38" t="s">
        <v>11245</v>
      </c>
      <c r="H508" s="114">
        <v>46</v>
      </c>
      <c r="I508" s="114">
        <v>45</v>
      </c>
      <c r="J508" s="168">
        <v>2</v>
      </c>
      <c r="K508" s="168">
        <v>1</v>
      </c>
      <c r="L508" s="114">
        <v>30</v>
      </c>
      <c r="M508" s="114">
        <v>9</v>
      </c>
      <c r="N508" s="114">
        <v>45</v>
      </c>
      <c r="O508" s="168">
        <v>45</v>
      </c>
      <c r="P508" s="176">
        <v>1</v>
      </c>
      <c r="Q508" s="114">
        <v>224</v>
      </c>
      <c r="R508" s="114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</row>
    <row r="509" spans="1:30" s="21" customFormat="1" ht="14.5" x14ac:dyDescent="0.35">
      <c r="A509" s="38">
        <v>503</v>
      </c>
      <c r="B509" s="114" t="s">
        <v>9719</v>
      </c>
      <c r="C509" s="38" t="s">
        <v>10072</v>
      </c>
      <c r="D509" s="17" t="s">
        <v>9639</v>
      </c>
      <c r="E509" s="38" t="s">
        <v>10910</v>
      </c>
      <c r="F509" s="38" t="s">
        <v>105</v>
      </c>
      <c r="G509" s="38" t="s">
        <v>11250</v>
      </c>
      <c r="H509" s="114">
        <v>1</v>
      </c>
      <c r="I509" s="114">
        <v>1</v>
      </c>
      <c r="J509" s="168">
        <v>47</v>
      </c>
      <c r="K509" s="168">
        <v>1</v>
      </c>
      <c r="L509" s="114">
        <v>1</v>
      </c>
      <c r="M509" s="114">
        <v>1</v>
      </c>
      <c r="N509" s="114">
        <v>1</v>
      </c>
      <c r="O509" s="168">
        <v>1</v>
      </c>
      <c r="P509" s="176">
        <v>1</v>
      </c>
      <c r="Q509" s="114">
        <v>55</v>
      </c>
      <c r="R509" s="114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</row>
    <row r="510" spans="1:30" s="21" customFormat="1" ht="14.5" x14ac:dyDescent="0.35">
      <c r="A510" s="38">
        <v>504</v>
      </c>
      <c r="B510" s="114" t="s">
        <v>872</v>
      </c>
      <c r="C510" s="38" t="s">
        <v>10073</v>
      </c>
      <c r="D510" s="17" t="s">
        <v>5</v>
      </c>
      <c r="E510" s="38" t="s">
        <v>10911</v>
      </c>
      <c r="F510" s="38" t="s">
        <v>11202</v>
      </c>
      <c r="G510" s="38" t="s">
        <v>11253</v>
      </c>
      <c r="H510" s="114">
        <v>5</v>
      </c>
      <c r="I510" s="114">
        <v>1</v>
      </c>
      <c r="J510" s="168">
        <v>1</v>
      </c>
      <c r="K510" s="168">
        <v>3</v>
      </c>
      <c r="L510" s="114">
        <v>1</v>
      </c>
      <c r="M510" s="114">
        <v>1</v>
      </c>
      <c r="N510" s="114">
        <v>1</v>
      </c>
      <c r="O510" s="168">
        <v>4</v>
      </c>
      <c r="P510" s="176">
        <v>1</v>
      </c>
      <c r="Q510" s="114">
        <v>18</v>
      </c>
      <c r="R510" s="114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</row>
    <row r="511" spans="1:30" s="21" customFormat="1" ht="14.5" x14ac:dyDescent="0.35">
      <c r="A511" s="38">
        <v>505</v>
      </c>
      <c r="B511" s="114" t="s">
        <v>872</v>
      </c>
      <c r="C511" s="38" t="s">
        <v>10073</v>
      </c>
      <c r="D511" s="17" t="s">
        <v>5</v>
      </c>
      <c r="E511" s="38" t="s">
        <v>10912</v>
      </c>
      <c r="F511" s="38" t="s">
        <v>11202</v>
      </c>
      <c r="G511" s="38">
        <v>5</v>
      </c>
      <c r="H511" s="114">
        <v>1</v>
      </c>
      <c r="I511" s="114">
        <v>1</v>
      </c>
      <c r="J511" s="168">
        <v>1</v>
      </c>
      <c r="K511" s="168">
        <v>1</v>
      </c>
      <c r="L511" s="114">
        <v>1</v>
      </c>
      <c r="M511" s="114">
        <v>1</v>
      </c>
      <c r="N511" s="114">
        <v>4</v>
      </c>
      <c r="O511" s="168">
        <v>1</v>
      </c>
      <c r="P511" s="176">
        <v>15</v>
      </c>
      <c r="Q511" s="114">
        <v>26</v>
      </c>
      <c r="R511" s="114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</row>
    <row r="512" spans="1:30" s="21" customFormat="1" ht="14.5" x14ac:dyDescent="0.35">
      <c r="A512" s="38">
        <v>506</v>
      </c>
      <c r="B512" s="114" t="s">
        <v>523</v>
      </c>
      <c r="C512" s="38" t="s">
        <v>10074</v>
      </c>
      <c r="D512" s="17" t="s">
        <v>9639</v>
      </c>
      <c r="E512" s="38" t="s">
        <v>3949</v>
      </c>
      <c r="F512" s="38" t="s">
        <v>169</v>
      </c>
      <c r="G512" s="38" t="s">
        <v>11263</v>
      </c>
      <c r="H512" s="114">
        <v>29</v>
      </c>
      <c r="I512" s="114">
        <v>1</v>
      </c>
      <c r="J512" s="168">
        <v>8</v>
      </c>
      <c r="K512" s="168">
        <v>5</v>
      </c>
      <c r="L512" s="114">
        <v>1</v>
      </c>
      <c r="M512" s="114">
        <v>14</v>
      </c>
      <c r="N512" s="114">
        <v>8</v>
      </c>
      <c r="O512" s="168">
        <v>1</v>
      </c>
      <c r="P512" s="176">
        <v>36</v>
      </c>
      <c r="Q512" s="114">
        <v>103</v>
      </c>
      <c r="R512" s="114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</row>
    <row r="513" spans="1:30" s="21" customFormat="1" ht="14.5" x14ac:dyDescent="0.35">
      <c r="A513" s="38">
        <v>507</v>
      </c>
      <c r="B513" s="114" t="s">
        <v>36</v>
      </c>
      <c r="C513" s="38" t="s">
        <v>35</v>
      </c>
      <c r="D513" s="17" t="s">
        <v>5</v>
      </c>
      <c r="E513" s="38" t="s">
        <v>10913</v>
      </c>
      <c r="F513" s="38" t="s">
        <v>1751</v>
      </c>
      <c r="G513" s="38" t="s">
        <v>11248</v>
      </c>
      <c r="H513" s="114">
        <v>146</v>
      </c>
      <c r="I513" s="114">
        <v>19</v>
      </c>
      <c r="J513" s="168">
        <v>1</v>
      </c>
      <c r="K513" s="168">
        <v>35</v>
      </c>
      <c r="L513" s="114">
        <v>71</v>
      </c>
      <c r="M513" s="114">
        <v>1</v>
      </c>
      <c r="N513" s="114">
        <v>57</v>
      </c>
      <c r="O513" s="168">
        <v>1</v>
      </c>
      <c r="P513" s="176">
        <v>31</v>
      </c>
      <c r="Q513" s="114">
        <v>362</v>
      </c>
      <c r="R513" s="114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</row>
    <row r="514" spans="1:30" s="21" customFormat="1" ht="14.5" x14ac:dyDescent="0.35">
      <c r="A514" s="38">
        <v>508</v>
      </c>
      <c r="B514" s="114" t="s">
        <v>36</v>
      </c>
      <c r="C514" s="38" t="s">
        <v>10075</v>
      </c>
      <c r="D514" s="17" t="s">
        <v>9619</v>
      </c>
      <c r="E514" s="69" t="s">
        <v>3646</v>
      </c>
      <c r="F514" s="38" t="s">
        <v>425</v>
      </c>
      <c r="G514" s="38" t="s">
        <v>11263</v>
      </c>
      <c r="H514" s="114">
        <v>45</v>
      </c>
      <c r="I514" s="114">
        <v>22</v>
      </c>
      <c r="J514" s="168">
        <v>2</v>
      </c>
      <c r="K514" s="168">
        <v>15</v>
      </c>
      <c r="L514" s="114">
        <v>16</v>
      </c>
      <c r="M514" s="114">
        <v>12</v>
      </c>
      <c r="N514" s="114">
        <v>12</v>
      </c>
      <c r="O514" s="168">
        <v>4</v>
      </c>
      <c r="P514" s="176">
        <v>10</v>
      </c>
      <c r="Q514" s="114">
        <v>138</v>
      </c>
      <c r="R514" s="114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</row>
    <row r="515" spans="1:30" s="21" customFormat="1" ht="14.5" x14ac:dyDescent="0.35">
      <c r="A515" s="38">
        <v>509</v>
      </c>
      <c r="B515" s="114" t="s">
        <v>36</v>
      </c>
      <c r="C515" s="12" t="s">
        <v>10076</v>
      </c>
      <c r="D515" s="10" t="s">
        <v>190</v>
      </c>
      <c r="E515" s="47" t="s">
        <v>10914</v>
      </c>
      <c r="F515" s="12" t="s">
        <v>495</v>
      </c>
      <c r="G515" s="12" t="s">
        <v>11277</v>
      </c>
      <c r="H515" s="114">
        <v>1</v>
      </c>
      <c r="I515" s="114">
        <v>1</v>
      </c>
      <c r="J515" s="168">
        <v>1</v>
      </c>
      <c r="K515" s="168">
        <v>1</v>
      </c>
      <c r="L515" s="114">
        <v>1</v>
      </c>
      <c r="M515" s="114">
        <v>4</v>
      </c>
      <c r="N515" s="114">
        <v>1</v>
      </c>
      <c r="O515" s="168">
        <v>1</v>
      </c>
      <c r="P515" s="176">
        <v>1</v>
      </c>
      <c r="Q515" s="114">
        <v>12</v>
      </c>
      <c r="R515" s="114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</row>
    <row r="516" spans="1:30" s="21" customFormat="1" ht="14.5" x14ac:dyDescent="0.35">
      <c r="A516" s="38">
        <v>510</v>
      </c>
      <c r="B516" s="114" t="s">
        <v>874</v>
      </c>
      <c r="C516" s="38" t="s">
        <v>868</v>
      </c>
      <c r="D516" s="17" t="s">
        <v>9639</v>
      </c>
      <c r="E516" s="38" t="s">
        <v>10915</v>
      </c>
      <c r="F516" s="38" t="s">
        <v>105</v>
      </c>
      <c r="G516" s="38" t="s">
        <v>11250</v>
      </c>
      <c r="H516" s="114">
        <v>1</v>
      </c>
      <c r="I516" s="114">
        <v>2</v>
      </c>
      <c r="J516" s="168">
        <v>2</v>
      </c>
      <c r="K516" s="168">
        <v>10</v>
      </c>
      <c r="L516" s="114">
        <v>1</v>
      </c>
      <c r="M516" s="114">
        <v>1</v>
      </c>
      <c r="N516" s="114">
        <v>1</v>
      </c>
      <c r="O516" s="168">
        <v>1</v>
      </c>
      <c r="P516" s="176">
        <v>1</v>
      </c>
      <c r="Q516" s="114">
        <v>20</v>
      </c>
      <c r="R516" s="114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</row>
    <row r="517" spans="1:30" s="21" customFormat="1" ht="14.5" x14ac:dyDescent="0.35">
      <c r="A517" s="38">
        <v>511</v>
      </c>
      <c r="B517" s="114" t="s">
        <v>874</v>
      </c>
      <c r="C517" s="38" t="s">
        <v>868</v>
      </c>
      <c r="D517" s="17" t="s">
        <v>121</v>
      </c>
      <c r="E517" s="38">
        <v>1E-3</v>
      </c>
      <c r="F517" s="38" t="s">
        <v>572</v>
      </c>
      <c r="G517" s="38" t="s">
        <v>11266</v>
      </c>
      <c r="H517" s="114">
        <v>1</v>
      </c>
      <c r="I517" s="114">
        <v>70</v>
      </c>
      <c r="J517" s="168">
        <v>1</v>
      </c>
      <c r="K517" s="168">
        <v>1</v>
      </c>
      <c r="L517" s="114">
        <v>1</v>
      </c>
      <c r="M517" s="114">
        <v>1</v>
      </c>
      <c r="N517" s="114">
        <v>1</v>
      </c>
      <c r="O517" s="168">
        <v>1</v>
      </c>
      <c r="P517" s="176">
        <v>1</v>
      </c>
      <c r="Q517" s="114">
        <v>78</v>
      </c>
      <c r="R517" s="114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</row>
    <row r="518" spans="1:30" s="150" customFormat="1" ht="14.5" x14ac:dyDescent="0.35">
      <c r="A518" s="38">
        <v>512</v>
      </c>
      <c r="B518" s="114" t="s">
        <v>876</v>
      </c>
      <c r="C518" s="38" t="s">
        <v>869</v>
      </c>
      <c r="D518" s="17" t="s">
        <v>423</v>
      </c>
      <c r="E518" s="38" t="s">
        <v>375</v>
      </c>
      <c r="F518" s="38" t="s">
        <v>375</v>
      </c>
      <c r="G518" s="38" t="s">
        <v>11249</v>
      </c>
      <c r="H518" s="114">
        <v>85</v>
      </c>
      <c r="I518" s="114">
        <v>6</v>
      </c>
      <c r="J518" s="168">
        <v>1</v>
      </c>
      <c r="K518" s="168">
        <v>5</v>
      </c>
      <c r="L518" s="114">
        <v>30</v>
      </c>
      <c r="M518" s="114">
        <v>30</v>
      </c>
      <c r="N518" s="114">
        <v>6</v>
      </c>
      <c r="O518" s="168">
        <v>1</v>
      </c>
      <c r="P518" s="176">
        <v>25</v>
      </c>
      <c r="Q518" s="114">
        <v>189</v>
      </c>
      <c r="R518" s="114"/>
      <c r="S518" s="153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s="21" customFormat="1" ht="14.5" x14ac:dyDescent="0.35">
      <c r="A519" s="38">
        <v>513</v>
      </c>
      <c r="B519" s="114" t="s">
        <v>893</v>
      </c>
      <c r="C519" s="38" t="s">
        <v>10077</v>
      </c>
      <c r="D519" s="17" t="s">
        <v>5</v>
      </c>
      <c r="E519" s="38" t="s">
        <v>10916</v>
      </c>
      <c r="F519" s="38" t="s">
        <v>33</v>
      </c>
      <c r="G519" s="38" t="s">
        <v>11249</v>
      </c>
      <c r="H519" s="114">
        <v>11</v>
      </c>
      <c r="I519" s="114">
        <v>23</v>
      </c>
      <c r="J519" s="168">
        <v>1</v>
      </c>
      <c r="K519" s="168">
        <v>6</v>
      </c>
      <c r="L519" s="114">
        <v>2</v>
      </c>
      <c r="M519" s="114">
        <v>1</v>
      </c>
      <c r="N519" s="114">
        <v>5</v>
      </c>
      <c r="O519" s="168">
        <v>2</v>
      </c>
      <c r="P519" s="176">
        <v>27</v>
      </c>
      <c r="Q519" s="114">
        <v>78</v>
      </c>
      <c r="R519" s="114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</row>
    <row r="520" spans="1:30" s="21" customFormat="1" ht="14.5" x14ac:dyDescent="0.35">
      <c r="A520" s="38">
        <v>514</v>
      </c>
      <c r="B520" s="114" t="s">
        <v>878</v>
      </c>
      <c r="C520" s="38" t="s">
        <v>877</v>
      </c>
      <c r="D520" s="17" t="s">
        <v>121</v>
      </c>
      <c r="E520" s="38" t="s">
        <v>2034</v>
      </c>
      <c r="F520" s="38" t="s">
        <v>451</v>
      </c>
      <c r="G520" s="38" t="s">
        <v>11272</v>
      </c>
      <c r="H520" s="114">
        <v>1</v>
      </c>
      <c r="I520" s="114">
        <v>1</v>
      </c>
      <c r="J520" s="168">
        <v>1</v>
      </c>
      <c r="K520" s="168">
        <v>1</v>
      </c>
      <c r="L520" s="114">
        <v>1</v>
      </c>
      <c r="M520" s="114">
        <v>1</v>
      </c>
      <c r="N520" s="114">
        <v>1</v>
      </c>
      <c r="O520" s="168">
        <v>1</v>
      </c>
      <c r="P520" s="176">
        <v>1</v>
      </c>
      <c r="Q520" s="114">
        <v>9</v>
      </c>
      <c r="R520" s="114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</row>
    <row r="521" spans="1:30" s="150" customFormat="1" ht="14.5" x14ac:dyDescent="0.35">
      <c r="A521" s="38">
        <v>515</v>
      </c>
      <c r="B521" s="114" t="s">
        <v>3566</v>
      </c>
      <c r="C521" s="38" t="s">
        <v>10078</v>
      </c>
      <c r="D521" s="17" t="s">
        <v>9639</v>
      </c>
      <c r="E521" s="38" t="s">
        <v>3949</v>
      </c>
      <c r="F521" s="38" t="s">
        <v>95</v>
      </c>
      <c r="G521" s="38" t="s">
        <v>11245</v>
      </c>
      <c r="H521" s="114">
        <v>1</v>
      </c>
      <c r="I521" s="114">
        <v>1</v>
      </c>
      <c r="J521" s="168">
        <v>1</v>
      </c>
      <c r="K521" s="168">
        <v>1</v>
      </c>
      <c r="L521" s="114">
        <v>1</v>
      </c>
      <c r="M521" s="114">
        <v>1</v>
      </c>
      <c r="N521" s="114">
        <v>1</v>
      </c>
      <c r="O521" s="168">
        <v>1</v>
      </c>
      <c r="P521" s="176">
        <v>1</v>
      </c>
      <c r="Q521" s="114">
        <v>9</v>
      </c>
      <c r="R521" s="114"/>
      <c r="S521" s="153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s="150" customFormat="1" ht="14.5" x14ac:dyDescent="0.35">
      <c r="A522" s="38">
        <v>516</v>
      </c>
      <c r="B522" s="114" t="s">
        <v>900</v>
      </c>
      <c r="C522" s="38" t="s">
        <v>10079</v>
      </c>
      <c r="D522" s="17" t="s">
        <v>121</v>
      </c>
      <c r="E522" s="38" t="s">
        <v>10917</v>
      </c>
      <c r="F522" s="38" t="s">
        <v>451</v>
      </c>
      <c r="G522" s="38" t="s">
        <v>11272</v>
      </c>
      <c r="H522" s="114">
        <v>1</v>
      </c>
      <c r="I522" s="114">
        <v>1</v>
      </c>
      <c r="J522" s="168">
        <v>1</v>
      </c>
      <c r="K522" s="168">
        <v>1</v>
      </c>
      <c r="L522" s="114">
        <v>1</v>
      </c>
      <c r="M522" s="114">
        <v>1</v>
      </c>
      <c r="N522" s="114">
        <v>1</v>
      </c>
      <c r="O522" s="168">
        <v>1</v>
      </c>
      <c r="P522" s="176">
        <v>1</v>
      </c>
      <c r="Q522" s="114">
        <v>9</v>
      </c>
      <c r="R522" s="114"/>
      <c r="S522" s="153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s="150" customFormat="1" ht="14.5" x14ac:dyDescent="0.35">
      <c r="A523" s="38">
        <v>517</v>
      </c>
      <c r="B523" s="114" t="s">
        <v>301</v>
      </c>
      <c r="C523" s="38" t="s">
        <v>10080</v>
      </c>
      <c r="D523" s="17" t="s">
        <v>9619</v>
      </c>
      <c r="E523" s="38" t="s">
        <v>1630</v>
      </c>
      <c r="F523" s="38" t="s">
        <v>425</v>
      </c>
      <c r="G523" s="38" t="s">
        <v>11263</v>
      </c>
      <c r="H523" s="114">
        <v>4</v>
      </c>
      <c r="I523" s="114">
        <v>1</v>
      </c>
      <c r="J523" s="168">
        <v>1</v>
      </c>
      <c r="K523" s="168">
        <v>1</v>
      </c>
      <c r="L523" s="114">
        <v>5</v>
      </c>
      <c r="M523" s="114">
        <v>1</v>
      </c>
      <c r="N523" s="114">
        <v>25</v>
      </c>
      <c r="O523" s="168">
        <v>1</v>
      </c>
      <c r="P523" s="176">
        <v>1</v>
      </c>
      <c r="Q523" s="114">
        <v>40</v>
      </c>
      <c r="R523" s="114"/>
      <c r="S523" s="153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s="150" customFormat="1" ht="14.5" x14ac:dyDescent="0.35">
      <c r="A524" s="38">
        <v>518</v>
      </c>
      <c r="B524" s="114" t="s">
        <v>301</v>
      </c>
      <c r="C524" s="38" t="s">
        <v>10081</v>
      </c>
      <c r="D524" s="17" t="s">
        <v>9619</v>
      </c>
      <c r="E524" s="38" t="s">
        <v>10918</v>
      </c>
      <c r="F524" s="38" t="s">
        <v>196</v>
      </c>
      <c r="G524" s="38" t="s">
        <v>11245</v>
      </c>
      <c r="H524" s="114">
        <v>4</v>
      </c>
      <c r="I524" s="114">
        <v>1</v>
      </c>
      <c r="J524" s="168">
        <v>1</v>
      </c>
      <c r="K524" s="168">
        <v>12</v>
      </c>
      <c r="L524" s="114">
        <v>1</v>
      </c>
      <c r="M524" s="114">
        <v>1</v>
      </c>
      <c r="N524" s="114">
        <v>6</v>
      </c>
      <c r="O524" s="168">
        <v>1</v>
      </c>
      <c r="P524" s="176">
        <v>1</v>
      </c>
      <c r="Q524" s="114">
        <v>28</v>
      </c>
      <c r="R524" s="114"/>
      <c r="S524" s="153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s="150" customFormat="1" ht="14.5" x14ac:dyDescent="0.35">
      <c r="A525" s="38">
        <v>519</v>
      </c>
      <c r="B525" s="114" t="s">
        <v>789</v>
      </c>
      <c r="C525" s="38" t="s">
        <v>10082</v>
      </c>
      <c r="D525" s="17" t="s">
        <v>9639</v>
      </c>
      <c r="E525" s="38" t="s">
        <v>1714</v>
      </c>
      <c r="F525" s="38" t="s">
        <v>196</v>
      </c>
      <c r="G525" s="38" t="s">
        <v>11245</v>
      </c>
      <c r="H525" s="114">
        <v>1</v>
      </c>
      <c r="I525" s="114">
        <v>1</v>
      </c>
      <c r="J525" s="168">
        <v>1</v>
      </c>
      <c r="K525" s="168">
        <v>15</v>
      </c>
      <c r="L525" s="114">
        <v>1</v>
      </c>
      <c r="M525" s="114">
        <v>1</v>
      </c>
      <c r="N525" s="114">
        <v>1</v>
      </c>
      <c r="O525" s="168">
        <v>1</v>
      </c>
      <c r="P525" s="176">
        <v>1</v>
      </c>
      <c r="Q525" s="114">
        <v>23</v>
      </c>
      <c r="R525" s="114"/>
      <c r="S525" s="153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s="21" customFormat="1" ht="14.5" x14ac:dyDescent="0.35">
      <c r="A526" s="38">
        <v>520</v>
      </c>
      <c r="B526" s="114" t="s">
        <v>885</v>
      </c>
      <c r="C526" s="38" t="s">
        <v>945</v>
      </c>
      <c r="D526" s="17" t="s">
        <v>121</v>
      </c>
      <c r="E526" s="38" t="s">
        <v>10919</v>
      </c>
      <c r="F526" s="38" t="s">
        <v>451</v>
      </c>
      <c r="G526" s="38" t="s">
        <v>11272</v>
      </c>
      <c r="H526" s="114">
        <v>1</v>
      </c>
      <c r="I526" s="114">
        <v>1</v>
      </c>
      <c r="J526" s="168">
        <v>1</v>
      </c>
      <c r="K526" s="168">
        <v>1</v>
      </c>
      <c r="L526" s="114">
        <v>1</v>
      </c>
      <c r="M526" s="114">
        <v>5</v>
      </c>
      <c r="N526" s="114">
        <v>1</v>
      </c>
      <c r="O526" s="168">
        <v>1</v>
      </c>
      <c r="P526" s="176">
        <v>4</v>
      </c>
      <c r="Q526" s="114">
        <v>16</v>
      </c>
      <c r="R526" s="114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</row>
    <row r="527" spans="1:30" s="21" customFormat="1" ht="14.5" x14ac:dyDescent="0.35">
      <c r="A527" s="38">
        <v>521</v>
      </c>
      <c r="B527" s="114" t="s">
        <v>885</v>
      </c>
      <c r="C527" s="12" t="s">
        <v>945</v>
      </c>
      <c r="D527" s="10" t="s">
        <v>67</v>
      </c>
      <c r="E527" s="12" t="s">
        <v>10919</v>
      </c>
      <c r="F527" s="12" t="s">
        <v>451</v>
      </c>
      <c r="G527" s="12" t="s">
        <v>11272</v>
      </c>
      <c r="H527" s="114">
        <v>1</v>
      </c>
      <c r="I527" s="114">
        <v>1</v>
      </c>
      <c r="J527" s="168">
        <v>1</v>
      </c>
      <c r="K527" s="168">
        <v>1</v>
      </c>
      <c r="L527" s="114">
        <v>1</v>
      </c>
      <c r="M527" s="114">
        <v>5</v>
      </c>
      <c r="N527" s="114">
        <v>1</v>
      </c>
      <c r="O527" s="168">
        <v>1</v>
      </c>
      <c r="P527" s="176">
        <v>6</v>
      </c>
      <c r="Q527" s="114">
        <v>18</v>
      </c>
      <c r="R527" s="114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</row>
    <row r="528" spans="1:30" s="150" customFormat="1" ht="14.5" x14ac:dyDescent="0.35">
      <c r="A528" s="38">
        <v>522</v>
      </c>
      <c r="B528" s="114" t="s">
        <v>885</v>
      </c>
      <c r="C528" s="38" t="s">
        <v>10083</v>
      </c>
      <c r="D528" s="17" t="s">
        <v>66</v>
      </c>
      <c r="E528" s="38" t="s">
        <v>10920</v>
      </c>
      <c r="F528" s="38" t="s">
        <v>905</v>
      </c>
      <c r="G528" s="38" t="s">
        <v>11246</v>
      </c>
      <c r="H528" s="114">
        <v>1</v>
      </c>
      <c r="I528" s="114">
        <v>1</v>
      </c>
      <c r="J528" s="168">
        <v>1</v>
      </c>
      <c r="K528" s="168">
        <v>1</v>
      </c>
      <c r="L528" s="114">
        <v>1</v>
      </c>
      <c r="M528" s="114">
        <v>1</v>
      </c>
      <c r="N528" s="114">
        <v>1</v>
      </c>
      <c r="O528" s="168">
        <v>1</v>
      </c>
      <c r="P528" s="176">
        <v>1</v>
      </c>
      <c r="Q528" s="114">
        <v>9</v>
      </c>
      <c r="R528" s="114"/>
      <c r="S528" s="153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s="21" customFormat="1" ht="14.5" x14ac:dyDescent="0.35">
      <c r="A529" s="38">
        <v>523</v>
      </c>
      <c r="B529" s="114" t="s">
        <v>885</v>
      </c>
      <c r="C529" s="38" t="s">
        <v>10083</v>
      </c>
      <c r="D529" s="17" t="s">
        <v>66</v>
      </c>
      <c r="E529" s="38" t="s">
        <v>10921</v>
      </c>
      <c r="F529" s="38" t="s">
        <v>905</v>
      </c>
      <c r="G529" s="38" t="s">
        <v>11246</v>
      </c>
      <c r="H529" s="114">
        <v>1</v>
      </c>
      <c r="I529" s="114">
        <v>1</v>
      </c>
      <c r="J529" s="168">
        <v>1</v>
      </c>
      <c r="K529" s="168">
        <v>7</v>
      </c>
      <c r="L529" s="114">
        <v>1</v>
      </c>
      <c r="M529" s="114">
        <v>1</v>
      </c>
      <c r="N529" s="114">
        <v>1</v>
      </c>
      <c r="O529" s="168">
        <v>3</v>
      </c>
      <c r="P529" s="176">
        <v>1</v>
      </c>
      <c r="Q529" s="114">
        <v>17</v>
      </c>
      <c r="R529" s="114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</row>
    <row r="530" spans="1:30" s="21" customFormat="1" ht="14.5" x14ac:dyDescent="0.35">
      <c r="A530" s="38">
        <v>524</v>
      </c>
      <c r="B530" s="114" t="s">
        <v>885</v>
      </c>
      <c r="C530" s="38" t="s">
        <v>10083</v>
      </c>
      <c r="D530" s="17" t="s">
        <v>66</v>
      </c>
      <c r="E530" s="38" t="s">
        <v>10922</v>
      </c>
      <c r="F530" s="38" t="s">
        <v>905</v>
      </c>
      <c r="G530" s="38" t="s">
        <v>11246</v>
      </c>
      <c r="H530" s="114">
        <v>1</v>
      </c>
      <c r="I530" s="114">
        <v>1</v>
      </c>
      <c r="J530" s="168">
        <v>1</v>
      </c>
      <c r="K530" s="168">
        <v>1</v>
      </c>
      <c r="L530" s="114">
        <v>1</v>
      </c>
      <c r="M530" s="114">
        <v>1</v>
      </c>
      <c r="N530" s="114">
        <v>1</v>
      </c>
      <c r="O530" s="168">
        <v>1</v>
      </c>
      <c r="P530" s="176">
        <v>1</v>
      </c>
      <c r="Q530" s="114">
        <v>9</v>
      </c>
      <c r="R530" s="114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</row>
    <row r="531" spans="1:30" s="150" customFormat="1" ht="14.5" x14ac:dyDescent="0.35">
      <c r="A531" s="38">
        <v>525</v>
      </c>
      <c r="B531" s="114" t="s">
        <v>916</v>
      </c>
      <c r="C531" s="38" t="s">
        <v>915</v>
      </c>
      <c r="D531" s="17" t="s">
        <v>9639</v>
      </c>
      <c r="E531" s="38" t="s">
        <v>9640</v>
      </c>
      <c r="F531" s="38" t="s">
        <v>114</v>
      </c>
      <c r="G531" s="38" t="s">
        <v>11246</v>
      </c>
      <c r="H531" s="114">
        <v>1</v>
      </c>
      <c r="I531" s="114">
        <v>1</v>
      </c>
      <c r="J531" s="168">
        <v>1</v>
      </c>
      <c r="K531" s="168">
        <v>7</v>
      </c>
      <c r="L531" s="114">
        <v>1</v>
      </c>
      <c r="M531" s="114">
        <v>1</v>
      </c>
      <c r="N531" s="114">
        <v>1</v>
      </c>
      <c r="O531" s="168">
        <v>1</v>
      </c>
      <c r="P531" s="176">
        <v>1</v>
      </c>
      <c r="Q531" s="114">
        <v>15</v>
      </c>
      <c r="R531" s="114"/>
      <c r="S531" s="153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s="21" customFormat="1" ht="14.5" x14ac:dyDescent="0.35">
      <c r="A532" s="38">
        <v>526</v>
      </c>
      <c r="B532" s="114" t="s">
        <v>916</v>
      </c>
      <c r="C532" s="38" t="s">
        <v>915</v>
      </c>
      <c r="D532" s="17" t="s">
        <v>9639</v>
      </c>
      <c r="E532" s="38" t="s">
        <v>3646</v>
      </c>
      <c r="F532" s="38" t="s">
        <v>95</v>
      </c>
      <c r="G532" s="38" t="s">
        <v>11245</v>
      </c>
      <c r="H532" s="114">
        <v>1</v>
      </c>
      <c r="I532" s="114">
        <v>1</v>
      </c>
      <c r="J532" s="168">
        <v>1</v>
      </c>
      <c r="K532" s="168">
        <v>1</v>
      </c>
      <c r="L532" s="114">
        <v>12</v>
      </c>
      <c r="M532" s="114">
        <v>1</v>
      </c>
      <c r="N532" s="114">
        <v>1</v>
      </c>
      <c r="O532" s="168">
        <v>1</v>
      </c>
      <c r="P532" s="176">
        <v>1</v>
      </c>
      <c r="Q532" s="114">
        <v>20</v>
      </c>
      <c r="R532" s="114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</row>
    <row r="533" spans="1:30" s="150" customFormat="1" ht="14.5" x14ac:dyDescent="0.35">
      <c r="A533" s="38">
        <v>527</v>
      </c>
      <c r="B533" s="114" t="s">
        <v>624</v>
      </c>
      <c r="C533" s="38" t="s">
        <v>10084</v>
      </c>
      <c r="D533" s="17" t="s">
        <v>9639</v>
      </c>
      <c r="E533" s="38" t="s">
        <v>10818</v>
      </c>
      <c r="F533" s="38" t="s">
        <v>95</v>
      </c>
      <c r="G533" s="38" t="s">
        <v>11245</v>
      </c>
      <c r="H533" s="114">
        <v>44</v>
      </c>
      <c r="I533" s="114">
        <v>18</v>
      </c>
      <c r="J533" s="168">
        <v>1</v>
      </c>
      <c r="K533" s="168">
        <v>1</v>
      </c>
      <c r="L533" s="114">
        <v>175</v>
      </c>
      <c r="M533" s="114">
        <v>18</v>
      </c>
      <c r="N533" s="114">
        <v>22</v>
      </c>
      <c r="O533" s="168">
        <v>62</v>
      </c>
      <c r="P533" s="176">
        <v>20</v>
      </c>
      <c r="Q533" s="114">
        <v>361</v>
      </c>
      <c r="R533" s="114"/>
      <c r="S533" s="153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s="21" customFormat="1" ht="14.5" x14ac:dyDescent="0.35">
      <c r="A534" s="38">
        <v>528</v>
      </c>
      <c r="B534" s="114" t="s">
        <v>624</v>
      </c>
      <c r="C534" s="38" t="s">
        <v>10084</v>
      </c>
      <c r="D534" s="17" t="s">
        <v>9639</v>
      </c>
      <c r="E534" s="38" t="s">
        <v>3949</v>
      </c>
      <c r="F534" s="38" t="s">
        <v>95</v>
      </c>
      <c r="G534" s="38" t="s">
        <v>11245</v>
      </c>
      <c r="H534" s="114">
        <v>53</v>
      </c>
      <c r="I534" s="114">
        <v>27</v>
      </c>
      <c r="J534" s="168">
        <v>1</v>
      </c>
      <c r="K534" s="168">
        <v>130</v>
      </c>
      <c r="L534" s="114">
        <v>15</v>
      </c>
      <c r="M534" s="114">
        <v>17</v>
      </c>
      <c r="N534" s="114">
        <v>23</v>
      </c>
      <c r="O534" s="168">
        <v>9</v>
      </c>
      <c r="P534" s="176">
        <v>65</v>
      </c>
      <c r="Q534" s="114">
        <v>340</v>
      </c>
      <c r="R534" s="114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</row>
    <row r="535" spans="1:30" s="21" customFormat="1" ht="14.5" x14ac:dyDescent="0.35">
      <c r="A535" s="38">
        <v>529</v>
      </c>
      <c r="B535" s="114" t="s">
        <v>624</v>
      </c>
      <c r="C535" s="38" t="s">
        <v>10085</v>
      </c>
      <c r="D535" s="17" t="s">
        <v>9639</v>
      </c>
      <c r="E535" s="38" t="s">
        <v>677</v>
      </c>
      <c r="F535" s="38" t="s">
        <v>95</v>
      </c>
      <c r="G535" s="38" t="s">
        <v>11245</v>
      </c>
      <c r="H535" s="114">
        <v>4</v>
      </c>
      <c r="I535" s="114">
        <v>1</v>
      </c>
      <c r="J535" s="168">
        <v>8</v>
      </c>
      <c r="K535" s="168">
        <v>1</v>
      </c>
      <c r="L535" s="114">
        <v>1</v>
      </c>
      <c r="M535" s="114">
        <v>1</v>
      </c>
      <c r="N535" s="114">
        <v>4</v>
      </c>
      <c r="O535" s="168">
        <v>1</v>
      </c>
      <c r="P535" s="176">
        <v>1</v>
      </c>
      <c r="Q535" s="114">
        <v>22</v>
      </c>
      <c r="R535" s="114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</row>
    <row r="536" spans="1:30" s="21" customFormat="1" ht="14.5" x14ac:dyDescent="0.35">
      <c r="A536" s="38">
        <v>530</v>
      </c>
      <c r="B536" s="114" t="s">
        <v>909</v>
      </c>
      <c r="C536" s="38" t="s">
        <v>10086</v>
      </c>
      <c r="D536" s="17" t="s">
        <v>5</v>
      </c>
      <c r="E536" s="38" t="s">
        <v>10923</v>
      </c>
      <c r="F536" s="38" t="s">
        <v>59</v>
      </c>
      <c r="G536" s="38" t="s">
        <v>11248</v>
      </c>
      <c r="H536" s="114">
        <v>65</v>
      </c>
      <c r="I536" s="114">
        <v>4</v>
      </c>
      <c r="J536" s="168">
        <v>1</v>
      </c>
      <c r="K536" s="168">
        <v>6</v>
      </c>
      <c r="L536" s="114">
        <v>1</v>
      </c>
      <c r="M536" s="114">
        <v>1</v>
      </c>
      <c r="N536" s="114">
        <v>1</v>
      </c>
      <c r="O536" s="168">
        <v>1</v>
      </c>
      <c r="P536" s="176">
        <v>1</v>
      </c>
      <c r="Q536" s="114">
        <v>81</v>
      </c>
      <c r="R536" s="114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</row>
    <row r="537" spans="1:30" s="21" customFormat="1" ht="14.5" x14ac:dyDescent="0.35">
      <c r="A537" s="38">
        <v>531</v>
      </c>
      <c r="B537" s="114" t="s">
        <v>918</v>
      </c>
      <c r="C537" s="38" t="s">
        <v>3569</v>
      </c>
      <c r="D537" s="17" t="s">
        <v>65</v>
      </c>
      <c r="E537" s="38" t="s">
        <v>10924</v>
      </c>
      <c r="F537" s="38" t="s">
        <v>919</v>
      </c>
      <c r="G537" s="38">
        <v>1</v>
      </c>
      <c r="H537" s="114">
        <v>154</v>
      </c>
      <c r="I537" s="114">
        <v>24</v>
      </c>
      <c r="J537" s="168">
        <v>105</v>
      </c>
      <c r="K537" s="168">
        <v>35</v>
      </c>
      <c r="L537" s="114">
        <v>262</v>
      </c>
      <c r="M537" s="114">
        <v>35</v>
      </c>
      <c r="N537" s="114">
        <v>166</v>
      </c>
      <c r="O537" s="168">
        <v>56</v>
      </c>
      <c r="P537" s="176">
        <v>188</v>
      </c>
      <c r="Q537" s="114">
        <v>1025</v>
      </c>
      <c r="R537" s="114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</row>
    <row r="538" spans="1:30" s="21" customFormat="1" ht="14.5" x14ac:dyDescent="0.35">
      <c r="A538" s="38">
        <v>532</v>
      </c>
      <c r="B538" s="114" t="s">
        <v>918</v>
      </c>
      <c r="C538" s="38" t="s">
        <v>3569</v>
      </c>
      <c r="D538" s="17" t="s">
        <v>65</v>
      </c>
      <c r="E538" s="38" t="s">
        <v>10925</v>
      </c>
      <c r="F538" s="38" t="s">
        <v>11109</v>
      </c>
      <c r="G538" s="38" t="s">
        <v>11291</v>
      </c>
      <c r="H538" s="114">
        <v>11</v>
      </c>
      <c r="I538" s="114">
        <v>12</v>
      </c>
      <c r="J538" s="168">
        <v>1</v>
      </c>
      <c r="K538" s="168">
        <v>1</v>
      </c>
      <c r="L538" s="114">
        <v>1</v>
      </c>
      <c r="M538" s="114">
        <v>1</v>
      </c>
      <c r="N538" s="114">
        <v>1</v>
      </c>
      <c r="O538" s="168">
        <v>1</v>
      </c>
      <c r="P538" s="176">
        <v>1</v>
      </c>
      <c r="Q538" s="114">
        <v>30</v>
      </c>
      <c r="R538" s="114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</row>
    <row r="539" spans="1:30" s="21" customFormat="1" ht="14.5" x14ac:dyDescent="0.35">
      <c r="A539" s="38">
        <v>533</v>
      </c>
      <c r="B539" s="114" t="s">
        <v>911</v>
      </c>
      <c r="C539" s="38" t="s">
        <v>10087</v>
      </c>
      <c r="D539" s="17" t="s">
        <v>66</v>
      </c>
      <c r="E539" s="38" t="s">
        <v>10926</v>
      </c>
      <c r="F539" s="38" t="s">
        <v>905</v>
      </c>
      <c r="G539" s="38" t="s">
        <v>11246</v>
      </c>
      <c r="H539" s="114">
        <v>1</v>
      </c>
      <c r="I539" s="114">
        <v>1</v>
      </c>
      <c r="J539" s="168">
        <v>1</v>
      </c>
      <c r="K539" s="168">
        <v>1</v>
      </c>
      <c r="L539" s="114">
        <v>1</v>
      </c>
      <c r="M539" s="114">
        <v>1</v>
      </c>
      <c r="N539" s="114">
        <v>1</v>
      </c>
      <c r="O539" s="168">
        <v>1</v>
      </c>
      <c r="P539" s="176">
        <v>1</v>
      </c>
      <c r="Q539" s="114">
        <v>9</v>
      </c>
      <c r="R539" s="114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</row>
    <row r="540" spans="1:30" s="21" customFormat="1" ht="14.5" x14ac:dyDescent="0.35">
      <c r="A540" s="38">
        <v>534</v>
      </c>
      <c r="B540" s="114" t="s">
        <v>911</v>
      </c>
      <c r="C540" s="38" t="s">
        <v>10087</v>
      </c>
      <c r="D540" s="17" t="s">
        <v>66</v>
      </c>
      <c r="E540" s="38" t="s">
        <v>10927</v>
      </c>
      <c r="F540" s="38" t="s">
        <v>905</v>
      </c>
      <c r="G540" s="38" t="s">
        <v>11246</v>
      </c>
      <c r="H540" s="114">
        <v>1</v>
      </c>
      <c r="I540" s="114">
        <v>1</v>
      </c>
      <c r="J540" s="168">
        <v>1</v>
      </c>
      <c r="K540" s="168">
        <v>1</v>
      </c>
      <c r="L540" s="114">
        <v>1</v>
      </c>
      <c r="M540" s="114">
        <v>1</v>
      </c>
      <c r="N540" s="114">
        <v>1</v>
      </c>
      <c r="O540" s="168">
        <v>1</v>
      </c>
      <c r="P540" s="176">
        <v>1</v>
      </c>
      <c r="Q540" s="114">
        <v>9</v>
      </c>
      <c r="R540" s="114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</row>
    <row r="541" spans="1:30" s="21" customFormat="1" ht="14.5" x14ac:dyDescent="0.35">
      <c r="A541" s="38">
        <v>535</v>
      </c>
      <c r="B541" s="114" t="s">
        <v>1215</v>
      </c>
      <c r="C541" s="38" t="s">
        <v>10088</v>
      </c>
      <c r="D541" s="17" t="s">
        <v>321</v>
      </c>
      <c r="E541" s="38" t="s">
        <v>3774</v>
      </c>
      <c r="F541" s="38" t="s">
        <v>1214</v>
      </c>
      <c r="G541" s="38">
        <v>1</v>
      </c>
      <c r="H541" s="114">
        <v>1</v>
      </c>
      <c r="I541" s="114">
        <v>1</v>
      </c>
      <c r="J541" s="168">
        <v>1</v>
      </c>
      <c r="K541" s="168">
        <v>1</v>
      </c>
      <c r="L541" s="114">
        <v>29</v>
      </c>
      <c r="M541" s="114">
        <v>1</v>
      </c>
      <c r="N541" s="114">
        <v>36</v>
      </c>
      <c r="O541" s="168">
        <v>1</v>
      </c>
      <c r="P541" s="176">
        <v>1</v>
      </c>
      <c r="Q541" s="114">
        <v>72</v>
      </c>
      <c r="R541" s="114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</row>
    <row r="542" spans="1:30" s="150" customFormat="1" ht="14.5" x14ac:dyDescent="0.35">
      <c r="A542" s="38">
        <v>536</v>
      </c>
      <c r="B542" s="114" t="s">
        <v>528</v>
      </c>
      <c r="C542" s="38" t="s">
        <v>10089</v>
      </c>
      <c r="D542" s="17" t="s">
        <v>9639</v>
      </c>
      <c r="E542" s="38" t="s">
        <v>9640</v>
      </c>
      <c r="F542" s="38" t="s">
        <v>95</v>
      </c>
      <c r="G542" s="38" t="s">
        <v>11245</v>
      </c>
      <c r="H542" s="114">
        <v>254</v>
      </c>
      <c r="I542" s="114">
        <v>75</v>
      </c>
      <c r="J542" s="168">
        <v>20</v>
      </c>
      <c r="K542" s="168">
        <v>260</v>
      </c>
      <c r="L542" s="114">
        <v>260</v>
      </c>
      <c r="M542" s="114">
        <v>160</v>
      </c>
      <c r="N542" s="114">
        <v>176</v>
      </c>
      <c r="O542" s="168">
        <v>87</v>
      </c>
      <c r="P542" s="176">
        <v>115</v>
      </c>
      <c r="Q542" s="114">
        <v>1407</v>
      </c>
      <c r="R542" s="114"/>
      <c r="S542" s="153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s="21" customFormat="1" ht="14.5" x14ac:dyDescent="0.35">
      <c r="A543" s="38">
        <v>537</v>
      </c>
      <c r="B543" s="114" t="s">
        <v>63</v>
      </c>
      <c r="C543" s="38" t="s">
        <v>10090</v>
      </c>
      <c r="D543" s="17" t="s">
        <v>5</v>
      </c>
      <c r="E543" s="38" t="s">
        <v>10928</v>
      </c>
      <c r="F543" s="38" t="s">
        <v>52</v>
      </c>
      <c r="G543" s="38">
        <v>50</v>
      </c>
      <c r="H543" s="114">
        <v>426</v>
      </c>
      <c r="I543" s="114">
        <v>151</v>
      </c>
      <c r="J543" s="168">
        <v>60</v>
      </c>
      <c r="K543" s="168">
        <v>180</v>
      </c>
      <c r="L543" s="114">
        <v>600</v>
      </c>
      <c r="M543" s="114">
        <v>85</v>
      </c>
      <c r="N543" s="114">
        <v>170</v>
      </c>
      <c r="O543" s="168">
        <v>53</v>
      </c>
      <c r="P543" s="176">
        <v>136</v>
      </c>
      <c r="Q543" s="114">
        <v>1861</v>
      </c>
      <c r="R543" s="114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</row>
    <row r="544" spans="1:30" s="150" customFormat="1" ht="14.5" x14ac:dyDescent="0.35">
      <c r="A544" s="38">
        <v>538</v>
      </c>
      <c r="B544" s="114" t="s">
        <v>63</v>
      </c>
      <c r="C544" s="38" t="s">
        <v>10090</v>
      </c>
      <c r="D544" s="17" t="s">
        <v>5</v>
      </c>
      <c r="E544" s="38" t="s">
        <v>10928</v>
      </c>
      <c r="F544" s="38" t="s">
        <v>33</v>
      </c>
      <c r="G544" s="38" t="s">
        <v>11249</v>
      </c>
      <c r="H544" s="114">
        <v>80</v>
      </c>
      <c r="I544" s="114">
        <v>10</v>
      </c>
      <c r="J544" s="168">
        <v>15</v>
      </c>
      <c r="K544" s="168">
        <v>1</v>
      </c>
      <c r="L544" s="114">
        <v>27</v>
      </c>
      <c r="M544" s="114">
        <v>5</v>
      </c>
      <c r="N544" s="114">
        <v>150</v>
      </c>
      <c r="O544" s="168">
        <v>5</v>
      </c>
      <c r="P544" s="176">
        <v>10</v>
      </c>
      <c r="Q544" s="114">
        <v>303</v>
      </c>
      <c r="R544" s="114"/>
      <c r="S544" s="153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s="21" customFormat="1" ht="14.5" x14ac:dyDescent="0.35">
      <c r="A545" s="38">
        <v>539</v>
      </c>
      <c r="B545" s="114" t="s">
        <v>63</v>
      </c>
      <c r="C545" s="38" t="s">
        <v>63</v>
      </c>
      <c r="D545" s="17" t="s">
        <v>9639</v>
      </c>
      <c r="E545" s="38" t="s">
        <v>10755</v>
      </c>
      <c r="F545" s="38" t="s">
        <v>95</v>
      </c>
      <c r="G545" s="38" t="s">
        <v>11245</v>
      </c>
      <c r="H545" s="114">
        <v>212</v>
      </c>
      <c r="I545" s="114">
        <v>175</v>
      </c>
      <c r="J545" s="168">
        <v>50</v>
      </c>
      <c r="K545" s="168">
        <v>5</v>
      </c>
      <c r="L545" s="114">
        <v>160</v>
      </c>
      <c r="M545" s="114">
        <v>35</v>
      </c>
      <c r="N545" s="114">
        <v>210</v>
      </c>
      <c r="O545" s="168">
        <v>147</v>
      </c>
      <c r="P545" s="176">
        <v>163</v>
      </c>
      <c r="Q545" s="114">
        <v>1157</v>
      </c>
      <c r="R545" s="114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</row>
    <row r="546" spans="1:30" s="150" customFormat="1" ht="14.5" x14ac:dyDescent="0.35">
      <c r="A546" s="38">
        <v>540</v>
      </c>
      <c r="B546" s="114"/>
      <c r="C546" s="38" t="s">
        <v>10091</v>
      </c>
      <c r="D546" s="17" t="s">
        <v>67</v>
      </c>
      <c r="E546" s="38" t="s">
        <v>451</v>
      </c>
      <c r="F546" s="38" t="s">
        <v>451</v>
      </c>
      <c r="G546" s="38" t="s">
        <v>11272</v>
      </c>
      <c r="H546" s="114">
        <v>1</v>
      </c>
      <c r="I546" s="114">
        <v>1</v>
      </c>
      <c r="J546" s="168">
        <v>1</v>
      </c>
      <c r="K546" s="168">
        <v>1</v>
      </c>
      <c r="L546" s="114">
        <v>1</v>
      </c>
      <c r="M546" s="114">
        <v>3</v>
      </c>
      <c r="N546" s="114">
        <v>1</v>
      </c>
      <c r="O546" s="168">
        <v>1</v>
      </c>
      <c r="P546" s="176">
        <v>1</v>
      </c>
      <c r="Q546" s="114">
        <v>11</v>
      </c>
      <c r="R546" s="114"/>
      <c r="S546" s="153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s="21" customFormat="1" ht="14.5" x14ac:dyDescent="0.35">
      <c r="A547" s="38">
        <v>541</v>
      </c>
      <c r="B547" s="114" t="s">
        <v>845</v>
      </c>
      <c r="C547" s="38" t="s">
        <v>10092</v>
      </c>
      <c r="D547" s="17" t="s">
        <v>9619</v>
      </c>
      <c r="E547" s="38" t="s">
        <v>3813</v>
      </c>
      <c r="F547" s="38" t="s">
        <v>406</v>
      </c>
      <c r="G547" s="38" t="s">
        <v>11244</v>
      </c>
      <c r="H547" s="114">
        <v>1</v>
      </c>
      <c r="I547" s="114">
        <v>1</v>
      </c>
      <c r="J547" s="168">
        <v>1</v>
      </c>
      <c r="K547" s="168">
        <v>1</v>
      </c>
      <c r="L547" s="114">
        <v>1</v>
      </c>
      <c r="M547" s="114">
        <v>1</v>
      </c>
      <c r="N547" s="114">
        <v>1</v>
      </c>
      <c r="O547" s="168">
        <v>1</v>
      </c>
      <c r="P547" s="176">
        <v>6</v>
      </c>
      <c r="Q547" s="114">
        <v>14</v>
      </c>
      <c r="R547" s="114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</row>
    <row r="548" spans="1:30" s="21" customFormat="1" ht="14.5" x14ac:dyDescent="0.35">
      <c r="A548" s="38">
        <v>542</v>
      </c>
      <c r="B548" s="114" t="s">
        <v>845</v>
      </c>
      <c r="C548" s="38" t="s">
        <v>10092</v>
      </c>
      <c r="D548" s="17" t="s">
        <v>9619</v>
      </c>
      <c r="E548" s="38" t="s">
        <v>3809</v>
      </c>
      <c r="F548" s="38" t="s">
        <v>406</v>
      </c>
      <c r="G548" s="38" t="s">
        <v>11244</v>
      </c>
      <c r="H548" s="114">
        <v>23</v>
      </c>
      <c r="I548" s="114">
        <v>1</v>
      </c>
      <c r="J548" s="168">
        <v>2</v>
      </c>
      <c r="K548" s="168">
        <v>1</v>
      </c>
      <c r="L548" s="114">
        <v>1</v>
      </c>
      <c r="M548" s="114">
        <v>1</v>
      </c>
      <c r="N548" s="114">
        <v>3</v>
      </c>
      <c r="O548" s="168">
        <v>42</v>
      </c>
      <c r="P548" s="176">
        <v>30</v>
      </c>
      <c r="Q548" s="114">
        <v>104</v>
      </c>
      <c r="R548" s="114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</row>
    <row r="549" spans="1:30" s="21" customFormat="1" ht="14.5" x14ac:dyDescent="0.35">
      <c r="A549" s="38">
        <v>543</v>
      </c>
      <c r="B549" s="114" t="s">
        <v>845</v>
      </c>
      <c r="C549" s="38" t="s">
        <v>10092</v>
      </c>
      <c r="D549" s="17" t="s">
        <v>9619</v>
      </c>
      <c r="E549" s="38" t="s">
        <v>3646</v>
      </c>
      <c r="F549" s="38" t="s">
        <v>406</v>
      </c>
      <c r="G549" s="38" t="s">
        <v>11244</v>
      </c>
      <c r="H549" s="114">
        <v>11</v>
      </c>
      <c r="I549" s="114">
        <v>1</v>
      </c>
      <c r="J549" s="168">
        <v>1</v>
      </c>
      <c r="K549" s="168">
        <v>1</v>
      </c>
      <c r="L549" s="114">
        <v>1</v>
      </c>
      <c r="M549" s="114">
        <v>1</v>
      </c>
      <c r="N549" s="114">
        <v>2</v>
      </c>
      <c r="O549" s="168">
        <v>110</v>
      </c>
      <c r="P549" s="176">
        <v>5</v>
      </c>
      <c r="Q549" s="114">
        <v>133</v>
      </c>
      <c r="R549" s="114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</row>
    <row r="550" spans="1:30" s="21" customFormat="1" ht="14.5" x14ac:dyDescent="0.35">
      <c r="A550" s="38">
        <v>544</v>
      </c>
      <c r="B550" s="114" t="s">
        <v>2075</v>
      </c>
      <c r="C550" s="38" t="s">
        <v>2076</v>
      </c>
      <c r="D550" s="17" t="s">
        <v>5</v>
      </c>
      <c r="E550" s="38" t="s">
        <v>10929</v>
      </c>
      <c r="F550" s="38" t="s">
        <v>19</v>
      </c>
      <c r="G550" s="38" t="s">
        <v>11247</v>
      </c>
      <c r="H550" s="114">
        <v>10</v>
      </c>
      <c r="I550" s="114">
        <v>1</v>
      </c>
      <c r="J550" s="168">
        <v>1</v>
      </c>
      <c r="K550" s="168">
        <v>1</v>
      </c>
      <c r="L550" s="114">
        <v>1</v>
      </c>
      <c r="M550" s="114">
        <v>1</v>
      </c>
      <c r="N550" s="114">
        <v>1</v>
      </c>
      <c r="O550" s="168">
        <v>1</v>
      </c>
      <c r="P550" s="176">
        <v>1</v>
      </c>
      <c r="Q550" s="114">
        <v>18</v>
      </c>
      <c r="R550" s="114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</row>
    <row r="551" spans="1:30" s="21" customFormat="1" ht="14.5" x14ac:dyDescent="0.35">
      <c r="A551" s="38">
        <v>545</v>
      </c>
      <c r="B551" s="114" t="s">
        <v>848</v>
      </c>
      <c r="C551" s="38" t="s">
        <v>10093</v>
      </c>
      <c r="D551" s="17" t="s">
        <v>5</v>
      </c>
      <c r="E551" s="38" t="s">
        <v>10861</v>
      </c>
      <c r="F551" s="38" t="s">
        <v>59</v>
      </c>
      <c r="G551" s="38" t="s">
        <v>11248</v>
      </c>
      <c r="H551" s="114">
        <v>1</v>
      </c>
      <c r="I551" s="114">
        <v>1</v>
      </c>
      <c r="J551" s="168">
        <v>2</v>
      </c>
      <c r="K551" s="168">
        <v>1</v>
      </c>
      <c r="L551" s="114">
        <v>27</v>
      </c>
      <c r="M551" s="114">
        <v>1</v>
      </c>
      <c r="N551" s="114">
        <v>6</v>
      </c>
      <c r="O551" s="168">
        <v>1</v>
      </c>
      <c r="P551" s="176">
        <v>1</v>
      </c>
      <c r="Q551" s="114">
        <v>41</v>
      </c>
      <c r="R551" s="114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</row>
    <row r="552" spans="1:30" s="21" customFormat="1" ht="14.5" x14ac:dyDescent="0.35">
      <c r="A552" s="38">
        <v>546</v>
      </c>
      <c r="B552" s="114" t="s">
        <v>848</v>
      </c>
      <c r="C552" s="38" t="s">
        <v>10093</v>
      </c>
      <c r="D552" s="17" t="s">
        <v>5</v>
      </c>
      <c r="E552" s="38" t="s">
        <v>10930</v>
      </c>
      <c r="F552" s="38" t="s">
        <v>59</v>
      </c>
      <c r="G552" s="38" t="s">
        <v>11248</v>
      </c>
      <c r="H552" s="114">
        <v>1</v>
      </c>
      <c r="I552" s="114">
        <v>1</v>
      </c>
      <c r="J552" s="168">
        <v>1</v>
      </c>
      <c r="K552" s="168">
        <v>1</v>
      </c>
      <c r="L552" s="114">
        <v>5</v>
      </c>
      <c r="M552" s="114">
        <v>1</v>
      </c>
      <c r="N552" s="114">
        <v>4</v>
      </c>
      <c r="O552" s="168">
        <v>1</v>
      </c>
      <c r="P552" s="176">
        <v>1</v>
      </c>
      <c r="Q552" s="114">
        <v>16</v>
      </c>
      <c r="R552" s="114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</row>
    <row r="553" spans="1:30" s="21" customFormat="1" ht="14.5" x14ac:dyDescent="0.35">
      <c r="A553" s="38">
        <v>547</v>
      </c>
      <c r="B553" s="114" t="s">
        <v>1872</v>
      </c>
      <c r="C553" s="38" t="s">
        <v>10094</v>
      </c>
      <c r="D553" s="17" t="s">
        <v>10645</v>
      </c>
      <c r="E553" s="38" t="s">
        <v>1714</v>
      </c>
      <c r="F553" s="38" t="s">
        <v>11184</v>
      </c>
      <c r="G553" s="38" t="s">
        <v>11250</v>
      </c>
      <c r="H553" s="114">
        <v>6</v>
      </c>
      <c r="I553" s="114">
        <v>1</v>
      </c>
      <c r="J553" s="168">
        <v>1</v>
      </c>
      <c r="K553" s="168">
        <v>1</v>
      </c>
      <c r="L553" s="114">
        <v>6</v>
      </c>
      <c r="M553" s="114">
        <v>1</v>
      </c>
      <c r="N553" s="114">
        <v>1</v>
      </c>
      <c r="O553" s="168">
        <v>1</v>
      </c>
      <c r="P553" s="176">
        <v>1</v>
      </c>
      <c r="Q553" s="114">
        <v>19</v>
      </c>
      <c r="R553" s="114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</row>
    <row r="554" spans="1:30" s="150" customFormat="1" ht="14.5" x14ac:dyDescent="0.35">
      <c r="A554" s="38">
        <v>548</v>
      </c>
      <c r="B554" s="114" t="s">
        <v>9720</v>
      </c>
      <c r="C554" s="38" t="s">
        <v>10095</v>
      </c>
      <c r="D554" s="17" t="s">
        <v>10635</v>
      </c>
      <c r="E554" s="38" t="s">
        <v>41</v>
      </c>
      <c r="F554" s="38" t="s">
        <v>19</v>
      </c>
      <c r="G554" s="38" t="s">
        <v>11247</v>
      </c>
      <c r="H554" s="114">
        <v>55</v>
      </c>
      <c r="I554" s="114">
        <v>1</v>
      </c>
      <c r="J554" s="168">
        <v>1</v>
      </c>
      <c r="K554" s="168">
        <v>1</v>
      </c>
      <c r="L554" s="114">
        <v>1</v>
      </c>
      <c r="M554" s="114">
        <v>1</v>
      </c>
      <c r="N554" s="114">
        <v>1</v>
      </c>
      <c r="O554" s="168">
        <v>1</v>
      </c>
      <c r="P554" s="176">
        <v>1</v>
      </c>
      <c r="Q554" s="114">
        <v>63</v>
      </c>
      <c r="R554" s="114"/>
      <c r="S554" s="153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s="21" customFormat="1" ht="14.5" x14ac:dyDescent="0.35">
      <c r="A555" s="38">
        <v>549</v>
      </c>
      <c r="B555" s="168" t="s">
        <v>808</v>
      </c>
      <c r="C555" s="38" t="s">
        <v>10096</v>
      </c>
      <c r="D555" s="17" t="s">
        <v>5</v>
      </c>
      <c r="E555" s="38" t="s">
        <v>10931</v>
      </c>
      <c r="F555" s="38" t="s">
        <v>59</v>
      </c>
      <c r="G555" s="38" t="s">
        <v>11248</v>
      </c>
      <c r="H555" s="114">
        <v>160</v>
      </c>
      <c r="I555" s="114">
        <v>5</v>
      </c>
      <c r="J555" s="168">
        <v>1</v>
      </c>
      <c r="K555" s="168">
        <v>70</v>
      </c>
      <c r="L555" s="114">
        <v>1</v>
      </c>
      <c r="M555" s="114">
        <v>2</v>
      </c>
      <c r="N555" s="114">
        <v>1</v>
      </c>
      <c r="O555" s="168">
        <v>16</v>
      </c>
      <c r="P555" s="176">
        <v>20</v>
      </c>
      <c r="Q555" s="114">
        <v>276</v>
      </c>
      <c r="R555" s="114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</row>
    <row r="556" spans="1:30" s="21" customFormat="1" ht="14.5" x14ac:dyDescent="0.35">
      <c r="A556" s="38">
        <v>550</v>
      </c>
      <c r="B556" s="168" t="s">
        <v>808</v>
      </c>
      <c r="C556" s="38" t="s">
        <v>10097</v>
      </c>
      <c r="D556" s="17" t="s">
        <v>423</v>
      </c>
      <c r="E556" s="38" t="s">
        <v>10932</v>
      </c>
      <c r="F556" s="38" t="s">
        <v>375</v>
      </c>
      <c r="G556" s="38" t="s">
        <v>11249</v>
      </c>
      <c r="H556" s="114">
        <v>4</v>
      </c>
      <c r="I556" s="114">
        <v>3</v>
      </c>
      <c r="J556" s="168">
        <v>1</v>
      </c>
      <c r="K556" s="168">
        <v>1</v>
      </c>
      <c r="L556" s="114">
        <v>5</v>
      </c>
      <c r="M556" s="114">
        <v>1</v>
      </c>
      <c r="N556" s="114">
        <v>7</v>
      </c>
      <c r="O556" s="168">
        <v>3</v>
      </c>
      <c r="P556" s="176">
        <v>2</v>
      </c>
      <c r="Q556" s="114">
        <v>27</v>
      </c>
      <c r="R556" s="114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</row>
    <row r="557" spans="1:30" s="21" customFormat="1" ht="25" x14ac:dyDescent="0.35">
      <c r="A557" s="38">
        <v>551</v>
      </c>
      <c r="B557" s="114" t="s">
        <v>808</v>
      </c>
      <c r="C557" s="38" t="s">
        <v>10098</v>
      </c>
      <c r="D557" s="17" t="s">
        <v>519</v>
      </c>
      <c r="E557" s="38" t="s">
        <v>10933</v>
      </c>
      <c r="F557" s="38" t="s">
        <v>1148</v>
      </c>
      <c r="G557" s="38">
        <v>1</v>
      </c>
      <c r="H557" s="114">
        <v>5</v>
      </c>
      <c r="I557" s="114">
        <v>1</v>
      </c>
      <c r="J557" s="168">
        <v>1</v>
      </c>
      <c r="K557" s="168">
        <v>1</v>
      </c>
      <c r="L557" s="114">
        <v>1</v>
      </c>
      <c r="M557" s="114">
        <v>1</v>
      </c>
      <c r="N557" s="114">
        <v>1</v>
      </c>
      <c r="O557" s="168">
        <v>1</v>
      </c>
      <c r="P557" s="176">
        <v>14</v>
      </c>
      <c r="Q557" s="114">
        <v>26</v>
      </c>
      <c r="R557" s="114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</row>
    <row r="558" spans="1:30" s="21" customFormat="1" ht="14.5" x14ac:dyDescent="0.35">
      <c r="A558" s="38">
        <v>552</v>
      </c>
      <c r="B558" s="168" t="s">
        <v>808</v>
      </c>
      <c r="C558" s="38" t="s">
        <v>10096</v>
      </c>
      <c r="D558" s="17" t="s">
        <v>5</v>
      </c>
      <c r="E558" s="38" t="s">
        <v>10934</v>
      </c>
      <c r="F558" s="38" t="s">
        <v>59</v>
      </c>
      <c r="G558" s="38" t="s">
        <v>11248</v>
      </c>
      <c r="H558" s="114">
        <v>127</v>
      </c>
      <c r="I558" s="114">
        <v>20</v>
      </c>
      <c r="J558" s="168">
        <v>15</v>
      </c>
      <c r="K558" s="168">
        <v>1</v>
      </c>
      <c r="L558" s="114">
        <v>200</v>
      </c>
      <c r="M558" s="114">
        <v>45</v>
      </c>
      <c r="N558" s="114">
        <v>14</v>
      </c>
      <c r="O558" s="168">
        <v>1</v>
      </c>
      <c r="P558" s="176">
        <v>45</v>
      </c>
      <c r="Q558" s="114">
        <v>468</v>
      </c>
      <c r="R558" s="114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</row>
    <row r="559" spans="1:30" s="21" customFormat="1" ht="14.5" x14ac:dyDescent="0.35">
      <c r="A559" s="38">
        <v>553</v>
      </c>
      <c r="B559" s="114" t="s">
        <v>225</v>
      </c>
      <c r="C559" s="38" t="s">
        <v>221</v>
      </c>
      <c r="D559" s="17" t="s">
        <v>9639</v>
      </c>
      <c r="E559" s="38" t="s">
        <v>222</v>
      </c>
      <c r="F559" s="38" t="s">
        <v>11203</v>
      </c>
      <c r="G559" s="38" t="s">
        <v>11292</v>
      </c>
      <c r="H559" s="114">
        <v>5</v>
      </c>
      <c r="I559" s="114">
        <v>3</v>
      </c>
      <c r="J559" s="168">
        <v>1</v>
      </c>
      <c r="K559" s="168">
        <v>10</v>
      </c>
      <c r="L559" s="114">
        <v>14</v>
      </c>
      <c r="M559" s="114">
        <v>8</v>
      </c>
      <c r="N559" s="114">
        <v>7</v>
      </c>
      <c r="O559" s="168">
        <v>1</v>
      </c>
      <c r="P559" s="176">
        <v>3</v>
      </c>
      <c r="Q559" s="114">
        <v>52</v>
      </c>
      <c r="R559" s="114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</row>
    <row r="560" spans="1:30" s="150" customFormat="1" ht="14.5" x14ac:dyDescent="0.35">
      <c r="A560" s="38">
        <v>554</v>
      </c>
      <c r="B560" s="114" t="s">
        <v>225</v>
      </c>
      <c r="C560" s="38" t="s">
        <v>221</v>
      </c>
      <c r="D560" s="17" t="s">
        <v>9639</v>
      </c>
      <c r="E560" s="38" t="s">
        <v>10935</v>
      </c>
      <c r="F560" s="38" t="s">
        <v>11203</v>
      </c>
      <c r="G560" s="38" t="s">
        <v>11292</v>
      </c>
      <c r="H560" s="114">
        <v>6</v>
      </c>
      <c r="I560" s="114">
        <v>9</v>
      </c>
      <c r="J560" s="168">
        <v>1</v>
      </c>
      <c r="K560" s="168">
        <v>10</v>
      </c>
      <c r="L560" s="114">
        <v>5</v>
      </c>
      <c r="M560" s="114">
        <v>8</v>
      </c>
      <c r="N560" s="114">
        <v>16</v>
      </c>
      <c r="O560" s="168">
        <v>7</v>
      </c>
      <c r="P560" s="176">
        <v>3</v>
      </c>
      <c r="Q560" s="114">
        <v>65</v>
      </c>
      <c r="R560" s="114"/>
      <c r="S560" s="153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s="21" customFormat="1" ht="14.5" x14ac:dyDescent="0.35">
      <c r="A561" s="38">
        <v>555</v>
      </c>
      <c r="B561" s="114" t="s">
        <v>305</v>
      </c>
      <c r="C561" s="38" t="s">
        <v>10099</v>
      </c>
      <c r="D561" s="17" t="s">
        <v>9639</v>
      </c>
      <c r="E561" s="38" t="s">
        <v>10765</v>
      </c>
      <c r="F561" s="38" t="s">
        <v>95</v>
      </c>
      <c r="G561" s="38" t="s">
        <v>11245</v>
      </c>
      <c r="H561" s="114">
        <v>2</v>
      </c>
      <c r="I561" s="114">
        <v>1</v>
      </c>
      <c r="J561" s="168">
        <v>1</v>
      </c>
      <c r="K561" s="168">
        <v>1</v>
      </c>
      <c r="L561" s="114">
        <v>1</v>
      </c>
      <c r="M561" s="114">
        <v>1</v>
      </c>
      <c r="N561" s="114">
        <v>2</v>
      </c>
      <c r="O561" s="168">
        <v>1</v>
      </c>
      <c r="P561" s="176">
        <v>1</v>
      </c>
      <c r="Q561" s="114">
        <v>11</v>
      </c>
      <c r="R561" s="114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</row>
    <row r="562" spans="1:30" s="150" customFormat="1" ht="14.5" x14ac:dyDescent="0.35">
      <c r="A562" s="38">
        <v>556</v>
      </c>
      <c r="B562" s="114" t="s">
        <v>305</v>
      </c>
      <c r="C562" s="38" t="s">
        <v>10099</v>
      </c>
      <c r="D562" s="17" t="s">
        <v>9639</v>
      </c>
      <c r="E562" s="38" t="s">
        <v>9651</v>
      </c>
      <c r="F562" s="38" t="s">
        <v>95</v>
      </c>
      <c r="G562" s="38" t="s">
        <v>11245</v>
      </c>
      <c r="H562" s="114">
        <v>5</v>
      </c>
      <c r="I562" s="114">
        <v>1</v>
      </c>
      <c r="J562" s="168">
        <v>1</v>
      </c>
      <c r="K562" s="168">
        <v>1</v>
      </c>
      <c r="L562" s="114">
        <v>11</v>
      </c>
      <c r="M562" s="114">
        <v>1</v>
      </c>
      <c r="N562" s="114">
        <v>10</v>
      </c>
      <c r="O562" s="168">
        <v>1</v>
      </c>
      <c r="P562" s="176">
        <v>1</v>
      </c>
      <c r="Q562" s="114">
        <v>32</v>
      </c>
      <c r="R562" s="114"/>
      <c r="S562" s="153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s="21" customFormat="1" ht="14.5" x14ac:dyDescent="0.35">
      <c r="A563" s="38">
        <v>557</v>
      </c>
      <c r="B563" s="114" t="s">
        <v>305</v>
      </c>
      <c r="C563" s="38" t="s">
        <v>10099</v>
      </c>
      <c r="D563" s="17" t="s">
        <v>9639</v>
      </c>
      <c r="E563" s="38" t="s">
        <v>10775</v>
      </c>
      <c r="F563" s="38" t="s">
        <v>95</v>
      </c>
      <c r="G563" s="38" t="s">
        <v>11245</v>
      </c>
      <c r="H563" s="114">
        <v>1</v>
      </c>
      <c r="I563" s="114">
        <v>1</v>
      </c>
      <c r="J563" s="168">
        <v>1</v>
      </c>
      <c r="K563" s="168">
        <v>2</v>
      </c>
      <c r="L563" s="114">
        <v>6</v>
      </c>
      <c r="M563" s="114">
        <v>1</v>
      </c>
      <c r="N563" s="114">
        <v>3</v>
      </c>
      <c r="O563" s="168">
        <v>1</v>
      </c>
      <c r="P563" s="176">
        <v>1</v>
      </c>
      <c r="Q563" s="114">
        <v>17</v>
      </c>
      <c r="R563" s="114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</row>
    <row r="564" spans="1:30" s="21" customFormat="1" ht="14.5" x14ac:dyDescent="0.35">
      <c r="A564" s="38">
        <v>558</v>
      </c>
      <c r="B564" s="114" t="s">
        <v>305</v>
      </c>
      <c r="C564" s="12" t="s">
        <v>302</v>
      </c>
      <c r="D564" s="10" t="s">
        <v>9639</v>
      </c>
      <c r="E564" s="12" t="s">
        <v>9638</v>
      </c>
      <c r="F564" s="12" t="s">
        <v>95</v>
      </c>
      <c r="G564" s="12" t="s">
        <v>11245</v>
      </c>
      <c r="H564" s="114">
        <v>10</v>
      </c>
      <c r="I564" s="114">
        <v>1</v>
      </c>
      <c r="J564" s="168">
        <v>1</v>
      </c>
      <c r="K564" s="168">
        <v>3</v>
      </c>
      <c r="L564" s="114">
        <v>1</v>
      </c>
      <c r="M564" s="114">
        <v>1</v>
      </c>
      <c r="N564" s="114">
        <v>8</v>
      </c>
      <c r="O564" s="168">
        <v>20</v>
      </c>
      <c r="P564" s="176">
        <v>5</v>
      </c>
      <c r="Q564" s="114">
        <v>50</v>
      </c>
      <c r="R564" s="114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</row>
    <row r="565" spans="1:30" s="150" customFormat="1" ht="14.5" x14ac:dyDescent="0.35">
      <c r="A565" s="38">
        <v>559</v>
      </c>
      <c r="B565" s="114" t="s">
        <v>951</v>
      </c>
      <c r="C565" s="12" t="s">
        <v>10100</v>
      </c>
      <c r="D565" s="10" t="s">
        <v>5</v>
      </c>
      <c r="E565" s="12" t="s">
        <v>9638</v>
      </c>
      <c r="F565" s="12" t="s">
        <v>19</v>
      </c>
      <c r="G565" s="12" t="s">
        <v>11247</v>
      </c>
      <c r="H565" s="114">
        <v>7</v>
      </c>
      <c r="I565" s="114">
        <v>11</v>
      </c>
      <c r="J565" s="168">
        <v>18</v>
      </c>
      <c r="K565" s="168">
        <v>4</v>
      </c>
      <c r="L565" s="114">
        <v>2</v>
      </c>
      <c r="M565" s="114">
        <v>1</v>
      </c>
      <c r="N565" s="114">
        <v>6</v>
      </c>
      <c r="O565" s="168">
        <v>1</v>
      </c>
      <c r="P565" s="176">
        <v>12</v>
      </c>
      <c r="Q565" s="114">
        <v>62</v>
      </c>
      <c r="R565" s="114"/>
      <c r="S565" s="153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s="150" customFormat="1" ht="14.5" x14ac:dyDescent="0.35">
      <c r="A566" s="38">
        <v>560</v>
      </c>
      <c r="B566" s="114" t="s">
        <v>9721</v>
      </c>
      <c r="C566" s="38" t="s">
        <v>10101</v>
      </c>
      <c r="D566" s="17" t="s">
        <v>9639</v>
      </c>
      <c r="E566" s="38" t="s">
        <v>10744</v>
      </c>
      <c r="F566" s="38" t="s">
        <v>114</v>
      </c>
      <c r="G566" s="38" t="s">
        <v>11246</v>
      </c>
      <c r="H566" s="114">
        <v>1</v>
      </c>
      <c r="I566" s="114">
        <v>1</v>
      </c>
      <c r="J566" s="168">
        <v>1</v>
      </c>
      <c r="K566" s="168">
        <v>1</v>
      </c>
      <c r="L566" s="114">
        <v>2</v>
      </c>
      <c r="M566" s="114">
        <v>1</v>
      </c>
      <c r="N566" s="114">
        <v>1</v>
      </c>
      <c r="O566" s="168">
        <v>1</v>
      </c>
      <c r="P566" s="176">
        <v>1</v>
      </c>
      <c r="Q566" s="114">
        <v>10</v>
      </c>
      <c r="R566" s="114"/>
      <c r="S566" s="153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s="21" customFormat="1" ht="14.5" x14ac:dyDescent="0.35">
      <c r="A567" s="38">
        <v>561</v>
      </c>
      <c r="B567" s="114" t="s">
        <v>927</v>
      </c>
      <c r="C567" s="38" t="s">
        <v>10102</v>
      </c>
      <c r="D567" s="17" t="s">
        <v>5</v>
      </c>
      <c r="E567" s="38" t="s">
        <v>10936</v>
      </c>
      <c r="F567" s="38" t="s">
        <v>52</v>
      </c>
      <c r="G567" s="38">
        <v>50</v>
      </c>
      <c r="H567" s="114">
        <v>5</v>
      </c>
      <c r="I567" s="114">
        <v>7</v>
      </c>
      <c r="J567" s="168">
        <v>1</v>
      </c>
      <c r="K567" s="168">
        <v>5</v>
      </c>
      <c r="L567" s="114">
        <v>21</v>
      </c>
      <c r="M567" s="114">
        <v>12</v>
      </c>
      <c r="N567" s="114">
        <v>4</v>
      </c>
      <c r="O567" s="168">
        <v>1</v>
      </c>
      <c r="P567" s="176">
        <v>18</v>
      </c>
      <c r="Q567" s="114">
        <v>74</v>
      </c>
      <c r="R567" s="114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</row>
    <row r="568" spans="1:30" s="21" customFormat="1" ht="14.5" x14ac:dyDescent="0.35">
      <c r="A568" s="38">
        <v>562</v>
      </c>
      <c r="B568" s="114" t="s">
        <v>927</v>
      </c>
      <c r="C568" s="38" t="s">
        <v>926</v>
      </c>
      <c r="D568" s="17" t="s">
        <v>74</v>
      </c>
      <c r="E568" s="38" t="s">
        <v>483</v>
      </c>
      <c r="F568" s="38" t="s">
        <v>483</v>
      </c>
      <c r="G568" s="38" t="s">
        <v>11270</v>
      </c>
      <c r="H568" s="114">
        <v>1</v>
      </c>
      <c r="I568" s="114">
        <v>1</v>
      </c>
      <c r="J568" s="168">
        <v>1</v>
      </c>
      <c r="K568" s="168">
        <v>1</v>
      </c>
      <c r="L568" s="114">
        <v>1</v>
      </c>
      <c r="M568" s="114">
        <v>1</v>
      </c>
      <c r="N568" s="114">
        <v>1</v>
      </c>
      <c r="O568" s="168">
        <v>1</v>
      </c>
      <c r="P568" s="176">
        <v>1</v>
      </c>
      <c r="Q568" s="114">
        <v>9</v>
      </c>
      <c r="R568" s="114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</row>
    <row r="569" spans="1:30" s="150" customFormat="1" ht="14.5" x14ac:dyDescent="0.35">
      <c r="A569" s="38">
        <v>563</v>
      </c>
      <c r="B569" s="114" t="s">
        <v>927</v>
      </c>
      <c r="C569" s="12" t="s">
        <v>10102</v>
      </c>
      <c r="D569" s="10" t="s">
        <v>5</v>
      </c>
      <c r="E569" s="12" t="s">
        <v>10937</v>
      </c>
      <c r="F569" s="12" t="s">
        <v>59</v>
      </c>
      <c r="G569" s="12" t="s">
        <v>11248</v>
      </c>
      <c r="H569" s="114">
        <v>5</v>
      </c>
      <c r="I569" s="114">
        <v>12</v>
      </c>
      <c r="J569" s="168">
        <v>5</v>
      </c>
      <c r="K569" s="168">
        <v>170</v>
      </c>
      <c r="L569" s="114">
        <v>9</v>
      </c>
      <c r="M569" s="114">
        <v>10</v>
      </c>
      <c r="N569" s="114">
        <v>80</v>
      </c>
      <c r="O569" s="168">
        <v>1</v>
      </c>
      <c r="P569" s="176">
        <v>3</v>
      </c>
      <c r="Q569" s="114">
        <v>295</v>
      </c>
      <c r="R569" s="114"/>
      <c r="S569" s="153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s="150" customFormat="1" ht="14.5" x14ac:dyDescent="0.35">
      <c r="A570" s="38">
        <v>564</v>
      </c>
      <c r="B570" s="114" t="s">
        <v>927</v>
      </c>
      <c r="C570" s="38" t="s">
        <v>926</v>
      </c>
      <c r="D570" s="17" t="s">
        <v>74</v>
      </c>
      <c r="E570" s="38" t="s">
        <v>429</v>
      </c>
      <c r="F570" s="38" t="s">
        <v>429</v>
      </c>
      <c r="G570" s="38" t="s">
        <v>11257</v>
      </c>
      <c r="H570" s="114">
        <v>309</v>
      </c>
      <c r="I570" s="114">
        <v>8</v>
      </c>
      <c r="J570" s="168">
        <v>1</v>
      </c>
      <c r="K570" s="168">
        <v>1</v>
      </c>
      <c r="L570" s="114">
        <v>21</v>
      </c>
      <c r="M570" s="114">
        <v>5</v>
      </c>
      <c r="N570" s="114">
        <v>120</v>
      </c>
      <c r="O570" s="168">
        <v>65</v>
      </c>
      <c r="P570" s="176">
        <v>18</v>
      </c>
      <c r="Q570" s="114">
        <v>548</v>
      </c>
      <c r="R570" s="114"/>
      <c r="S570" s="153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s="150" customFormat="1" ht="14.5" x14ac:dyDescent="0.35">
      <c r="A571" s="38">
        <v>565</v>
      </c>
      <c r="B571" s="114" t="s">
        <v>1841</v>
      </c>
      <c r="C571" s="38" t="s">
        <v>1611</v>
      </c>
      <c r="D571" s="17" t="s">
        <v>106</v>
      </c>
      <c r="E571" s="38" t="s">
        <v>402</v>
      </c>
      <c r="F571" s="38" t="s">
        <v>108</v>
      </c>
      <c r="G571" s="38" t="s">
        <v>11248</v>
      </c>
      <c r="H571" s="114">
        <v>23</v>
      </c>
      <c r="I571" s="114">
        <v>10</v>
      </c>
      <c r="J571" s="168">
        <v>10</v>
      </c>
      <c r="K571" s="168">
        <v>20</v>
      </c>
      <c r="L571" s="114">
        <v>2</v>
      </c>
      <c r="M571" s="114">
        <v>9</v>
      </c>
      <c r="N571" s="114">
        <v>13</v>
      </c>
      <c r="O571" s="168">
        <v>2</v>
      </c>
      <c r="P571" s="176">
        <v>55</v>
      </c>
      <c r="Q571" s="114">
        <v>144</v>
      </c>
      <c r="R571" s="114"/>
      <c r="S571" s="153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s="150" customFormat="1" ht="14.5" x14ac:dyDescent="0.35">
      <c r="A572" s="38">
        <v>566</v>
      </c>
      <c r="B572" s="114" t="s">
        <v>1841</v>
      </c>
      <c r="C572" s="38" t="s">
        <v>1611</v>
      </c>
      <c r="D572" s="17" t="s">
        <v>106</v>
      </c>
      <c r="E572" s="38" t="s">
        <v>42</v>
      </c>
      <c r="F572" s="38" t="s">
        <v>108</v>
      </c>
      <c r="G572" s="38" t="s">
        <v>11248</v>
      </c>
      <c r="H572" s="114">
        <v>13</v>
      </c>
      <c r="I572" s="114">
        <v>1</v>
      </c>
      <c r="J572" s="168">
        <v>1</v>
      </c>
      <c r="K572" s="168">
        <v>20</v>
      </c>
      <c r="L572" s="114">
        <v>36</v>
      </c>
      <c r="M572" s="114">
        <v>4</v>
      </c>
      <c r="N572" s="114">
        <v>1</v>
      </c>
      <c r="O572" s="168">
        <v>1</v>
      </c>
      <c r="P572" s="176">
        <v>3</v>
      </c>
      <c r="Q572" s="114">
        <v>80</v>
      </c>
      <c r="R572" s="114"/>
      <c r="S572" s="153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s="150" customFormat="1" ht="14.5" x14ac:dyDescent="0.35">
      <c r="A573" s="38">
        <v>567</v>
      </c>
      <c r="B573" s="114" t="s">
        <v>941</v>
      </c>
      <c r="C573" s="10" t="s">
        <v>10103</v>
      </c>
      <c r="D573" s="10" t="s">
        <v>5</v>
      </c>
      <c r="E573" s="12" t="s">
        <v>10938</v>
      </c>
      <c r="F573" s="12" t="s">
        <v>59</v>
      </c>
      <c r="G573" s="12" t="s">
        <v>11248</v>
      </c>
      <c r="H573" s="114">
        <v>1</v>
      </c>
      <c r="I573" s="114">
        <v>32</v>
      </c>
      <c r="J573" s="168">
        <v>3</v>
      </c>
      <c r="K573" s="168">
        <v>3</v>
      </c>
      <c r="L573" s="114">
        <v>57</v>
      </c>
      <c r="M573" s="114">
        <v>4</v>
      </c>
      <c r="N573" s="114">
        <v>22</v>
      </c>
      <c r="O573" s="168">
        <v>3</v>
      </c>
      <c r="P573" s="176">
        <v>15</v>
      </c>
      <c r="Q573" s="114">
        <v>140</v>
      </c>
      <c r="R573" s="114"/>
      <c r="S573" s="153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s="150" customFormat="1" ht="14.5" x14ac:dyDescent="0.35">
      <c r="A574" s="38">
        <v>568</v>
      </c>
      <c r="B574" s="114" t="s">
        <v>941</v>
      </c>
      <c r="C574" s="38" t="s">
        <v>1204</v>
      </c>
      <c r="D574" s="17" t="s">
        <v>66</v>
      </c>
      <c r="E574" s="38" t="s">
        <v>1205</v>
      </c>
      <c r="F574" s="38" t="s">
        <v>1331</v>
      </c>
      <c r="G574" s="38" t="s">
        <v>11267</v>
      </c>
      <c r="H574" s="114">
        <v>1</v>
      </c>
      <c r="I574" s="114">
        <v>17</v>
      </c>
      <c r="J574" s="168">
        <v>6</v>
      </c>
      <c r="K574" s="168">
        <v>17</v>
      </c>
      <c r="L574" s="114">
        <v>30</v>
      </c>
      <c r="M574" s="114">
        <v>5</v>
      </c>
      <c r="N574" s="114">
        <v>3</v>
      </c>
      <c r="O574" s="168">
        <v>10</v>
      </c>
      <c r="P574" s="176">
        <v>15</v>
      </c>
      <c r="Q574" s="114">
        <v>104</v>
      </c>
      <c r="R574" s="114"/>
      <c r="S574" s="153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s="21" customFormat="1" ht="14.5" x14ac:dyDescent="0.35">
      <c r="A575" s="38">
        <v>569</v>
      </c>
      <c r="B575" s="114" t="s">
        <v>928</v>
      </c>
      <c r="C575" s="38" t="s">
        <v>10104</v>
      </c>
      <c r="D575" s="17" t="s">
        <v>5</v>
      </c>
      <c r="E575" s="38" t="s">
        <v>10939</v>
      </c>
      <c r="F575" s="38" t="s">
        <v>33</v>
      </c>
      <c r="G575" s="38" t="s">
        <v>11249</v>
      </c>
      <c r="H575" s="114">
        <v>1</v>
      </c>
      <c r="I575" s="114">
        <v>1</v>
      </c>
      <c r="J575" s="168">
        <v>14</v>
      </c>
      <c r="K575" s="168">
        <v>1</v>
      </c>
      <c r="L575" s="114">
        <v>14</v>
      </c>
      <c r="M575" s="114">
        <v>1</v>
      </c>
      <c r="N575" s="114">
        <v>1</v>
      </c>
      <c r="O575" s="168">
        <v>1</v>
      </c>
      <c r="P575" s="176">
        <v>1</v>
      </c>
      <c r="Q575" s="114">
        <v>35</v>
      </c>
      <c r="R575" s="114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</row>
    <row r="576" spans="1:30" s="21" customFormat="1" ht="14.5" x14ac:dyDescent="0.35">
      <c r="A576" s="38">
        <v>570</v>
      </c>
      <c r="B576" s="114" t="s">
        <v>928</v>
      </c>
      <c r="C576" s="38" t="s">
        <v>10105</v>
      </c>
      <c r="D576" s="17" t="s">
        <v>570</v>
      </c>
      <c r="E576" s="38" t="s">
        <v>10827</v>
      </c>
      <c r="F576" s="38" t="s">
        <v>20</v>
      </c>
      <c r="G576" s="38" t="s">
        <v>11244</v>
      </c>
      <c r="H576" s="114">
        <v>1</v>
      </c>
      <c r="I576" s="114">
        <v>1</v>
      </c>
      <c r="J576" s="168">
        <v>1</v>
      </c>
      <c r="K576" s="168">
        <v>1</v>
      </c>
      <c r="L576" s="114">
        <v>100</v>
      </c>
      <c r="M576" s="114">
        <v>1</v>
      </c>
      <c r="N576" s="114">
        <v>1</v>
      </c>
      <c r="O576" s="168">
        <v>2</v>
      </c>
      <c r="P576" s="176">
        <v>1</v>
      </c>
      <c r="Q576" s="114">
        <v>109</v>
      </c>
      <c r="R576" s="114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</row>
    <row r="577" spans="1:30" s="21" customFormat="1" ht="14.5" x14ac:dyDescent="0.35">
      <c r="A577" s="38">
        <v>571</v>
      </c>
      <c r="B577" s="114" t="s">
        <v>928</v>
      </c>
      <c r="C577" s="38" t="s">
        <v>10105</v>
      </c>
      <c r="D577" s="17" t="s">
        <v>570</v>
      </c>
      <c r="E577" s="38" t="s">
        <v>10898</v>
      </c>
      <c r="F577" s="38" t="s">
        <v>27</v>
      </c>
      <c r="G577" s="38" t="s">
        <v>11248</v>
      </c>
      <c r="H577" s="114">
        <v>9</v>
      </c>
      <c r="I577" s="114">
        <v>1</v>
      </c>
      <c r="J577" s="168">
        <v>1</v>
      </c>
      <c r="K577" s="168">
        <v>2</v>
      </c>
      <c r="L577" s="114">
        <v>11</v>
      </c>
      <c r="M577" s="114">
        <v>1</v>
      </c>
      <c r="N577" s="114">
        <v>1</v>
      </c>
      <c r="O577" s="168">
        <v>1</v>
      </c>
      <c r="P577" s="176">
        <v>21</v>
      </c>
      <c r="Q577" s="114">
        <v>48</v>
      </c>
      <c r="R577" s="114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</row>
    <row r="578" spans="1:30" s="21" customFormat="1" ht="14.5" x14ac:dyDescent="0.35">
      <c r="A578" s="38">
        <v>572</v>
      </c>
      <c r="B578" s="114" t="s">
        <v>928</v>
      </c>
      <c r="C578" s="12" t="s">
        <v>10106</v>
      </c>
      <c r="D578" s="10" t="s">
        <v>9639</v>
      </c>
      <c r="E578" s="12" t="s">
        <v>9638</v>
      </c>
      <c r="F578" s="12" t="s">
        <v>658</v>
      </c>
      <c r="G578" s="12" t="s">
        <v>11264</v>
      </c>
      <c r="H578" s="114">
        <v>5</v>
      </c>
      <c r="I578" s="114">
        <v>17</v>
      </c>
      <c r="J578" s="168">
        <v>20</v>
      </c>
      <c r="K578" s="168">
        <v>5</v>
      </c>
      <c r="L578" s="114">
        <v>20</v>
      </c>
      <c r="M578" s="114">
        <v>26</v>
      </c>
      <c r="N578" s="114">
        <v>81</v>
      </c>
      <c r="O578" s="168">
        <v>2</v>
      </c>
      <c r="P578" s="176">
        <v>19</v>
      </c>
      <c r="Q578" s="114">
        <v>195</v>
      </c>
      <c r="R578" s="114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</row>
    <row r="579" spans="1:30" s="21" customFormat="1" ht="14.5" x14ac:dyDescent="0.35">
      <c r="A579" s="38">
        <v>573</v>
      </c>
      <c r="B579" s="114" t="s">
        <v>928</v>
      </c>
      <c r="C579" s="38" t="s">
        <v>10106</v>
      </c>
      <c r="D579" s="17" t="s">
        <v>5</v>
      </c>
      <c r="E579" s="38" t="s">
        <v>10861</v>
      </c>
      <c r="F579" s="38" t="s">
        <v>59</v>
      </c>
      <c r="G579" s="38" t="s">
        <v>11248</v>
      </c>
      <c r="H579" s="114">
        <v>72</v>
      </c>
      <c r="I579" s="114">
        <v>32</v>
      </c>
      <c r="J579" s="168">
        <v>1</v>
      </c>
      <c r="K579" s="168">
        <v>15</v>
      </c>
      <c r="L579" s="114">
        <v>155</v>
      </c>
      <c r="M579" s="114">
        <v>4</v>
      </c>
      <c r="N579" s="114">
        <v>21</v>
      </c>
      <c r="O579" s="168">
        <v>18</v>
      </c>
      <c r="P579" s="176">
        <v>40</v>
      </c>
      <c r="Q579" s="114">
        <v>358</v>
      </c>
      <c r="R579" s="114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</row>
    <row r="580" spans="1:30" s="21" customFormat="1" ht="14.5" x14ac:dyDescent="0.35">
      <c r="A580" s="38">
        <v>574</v>
      </c>
      <c r="B580" s="114" t="s">
        <v>928</v>
      </c>
      <c r="C580" s="38" t="s">
        <v>10106</v>
      </c>
      <c r="D580" s="17" t="s">
        <v>9639</v>
      </c>
      <c r="E580" s="38" t="s">
        <v>3949</v>
      </c>
      <c r="F580" s="38" t="s">
        <v>95</v>
      </c>
      <c r="G580" s="38" t="s">
        <v>11245</v>
      </c>
      <c r="H580" s="114">
        <v>6</v>
      </c>
      <c r="I580" s="114">
        <v>1</v>
      </c>
      <c r="J580" s="168">
        <v>1</v>
      </c>
      <c r="K580" s="168">
        <v>7</v>
      </c>
      <c r="L580" s="114">
        <v>70</v>
      </c>
      <c r="M580" s="114">
        <v>10</v>
      </c>
      <c r="N580" s="114">
        <v>3</v>
      </c>
      <c r="O580" s="168">
        <v>19</v>
      </c>
      <c r="P580" s="176">
        <v>3</v>
      </c>
      <c r="Q580" s="114">
        <v>120</v>
      </c>
      <c r="R580" s="114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</row>
    <row r="581" spans="1:30" s="21" customFormat="1" ht="14.5" x14ac:dyDescent="0.35">
      <c r="A581" s="38">
        <v>575</v>
      </c>
      <c r="B581" s="114" t="s">
        <v>530</v>
      </c>
      <c r="C581" s="38" t="s">
        <v>10107</v>
      </c>
      <c r="D581" s="17" t="s">
        <v>67</v>
      </c>
      <c r="E581" s="38" t="s">
        <v>10940</v>
      </c>
      <c r="F581" s="38" t="s">
        <v>122</v>
      </c>
      <c r="G581" s="38" t="s">
        <v>11250</v>
      </c>
      <c r="H581" s="114">
        <v>15</v>
      </c>
      <c r="I581" s="114">
        <v>5</v>
      </c>
      <c r="J581" s="168">
        <v>1</v>
      </c>
      <c r="K581" s="168">
        <v>1</v>
      </c>
      <c r="L581" s="114">
        <v>13</v>
      </c>
      <c r="M581" s="114">
        <v>1</v>
      </c>
      <c r="N581" s="114">
        <v>9</v>
      </c>
      <c r="O581" s="168">
        <v>1</v>
      </c>
      <c r="P581" s="176">
        <v>10</v>
      </c>
      <c r="Q581" s="114">
        <v>56</v>
      </c>
      <c r="R581" s="114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</row>
    <row r="582" spans="1:30" s="21" customFormat="1" ht="14.5" x14ac:dyDescent="0.35">
      <c r="A582" s="38">
        <v>576</v>
      </c>
      <c r="B582" s="114" t="s">
        <v>530</v>
      </c>
      <c r="C582" s="38" t="s">
        <v>10108</v>
      </c>
      <c r="D582" s="17" t="s">
        <v>5</v>
      </c>
      <c r="E582" s="38" t="s">
        <v>10941</v>
      </c>
      <c r="F582" s="38" t="s">
        <v>352</v>
      </c>
      <c r="G582" s="38" t="s">
        <v>11248</v>
      </c>
      <c r="H582" s="114">
        <v>396</v>
      </c>
      <c r="I582" s="114">
        <v>13</v>
      </c>
      <c r="J582" s="168">
        <v>1</v>
      </c>
      <c r="K582" s="168">
        <v>355</v>
      </c>
      <c r="L582" s="114">
        <v>54</v>
      </c>
      <c r="M582" s="114">
        <v>1</v>
      </c>
      <c r="N582" s="114">
        <v>9</v>
      </c>
      <c r="O582" s="168">
        <v>3</v>
      </c>
      <c r="P582" s="176">
        <v>26</v>
      </c>
      <c r="Q582" s="114">
        <v>858</v>
      </c>
      <c r="R582" s="114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</row>
    <row r="583" spans="1:30" s="21" customFormat="1" ht="14.5" x14ac:dyDescent="0.35">
      <c r="A583" s="38">
        <v>577</v>
      </c>
      <c r="B583" s="114" t="s">
        <v>530</v>
      </c>
      <c r="C583" s="38" t="s">
        <v>526</v>
      </c>
      <c r="D583" s="17" t="s">
        <v>125</v>
      </c>
      <c r="E583" s="38" t="s">
        <v>531</v>
      </c>
      <c r="F583" s="38" t="s">
        <v>531</v>
      </c>
      <c r="G583" s="38" t="s">
        <v>11245</v>
      </c>
      <c r="H583" s="114">
        <v>32</v>
      </c>
      <c r="I583" s="114">
        <v>1</v>
      </c>
      <c r="J583" s="168">
        <v>2</v>
      </c>
      <c r="K583" s="168">
        <v>1</v>
      </c>
      <c r="L583" s="114">
        <v>1</v>
      </c>
      <c r="M583" s="114">
        <v>1</v>
      </c>
      <c r="N583" s="114">
        <v>1</v>
      </c>
      <c r="O583" s="168">
        <v>1</v>
      </c>
      <c r="P583" s="176">
        <v>2</v>
      </c>
      <c r="Q583" s="114">
        <v>42</v>
      </c>
      <c r="R583" s="114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</row>
    <row r="584" spans="1:30" s="21" customFormat="1" ht="14.5" x14ac:dyDescent="0.35">
      <c r="A584" s="38">
        <v>578</v>
      </c>
      <c r="B584" s="114" t="s">
        <v>530</v>
      </c>
      <c r="C584" s="12" t="s">
        <v>526</v>
      </c>
      <c r="D584" s="10" t="s">
        <v>125</v>
      </c>
      <c r="E584" s="12" t="s">
        <v>470</v>
      </c>
      <c r="F584" s="12" t="s">
        <v>470</v>
      </c>
      <c r="G584" s="12" t="s">
        <v>11244</v>
      </c>
      <c r="H584" s="114">
        <v>111</v>
      </c>
      <c r="I584" s="114">
        <v>26</v>
      </c>
      <c r="J584" s="168">
        <v>1</v>
      </c>
      <c r="K584" s="168">
        <v>1</v>
      </c>
      <c r="L584" s="114">
        <v>13</v>
      </c>
      <c r="M584" s="114">
        <v>20</v>
      </c>
      <c r="N584" s="114">
        <v>8</v>
      </c>
      <c r="O584" s="168">
        <v>30</v>
      </c>
      <c r="P584" s="176">
        <v>20</v>
      </c>
      <c r="Q584" s="114">
        <v>230</v>
      </c>
      <c r="R584" s="114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</row>
    <row r="585" spans="1:30" s="21" customFormat="1" ht="14.5" x14ac:dyDescent="0.35">
      <c r="A585" s="38">
        <v>579</v>
      </c>
      <c r="B585" s="114" t="s">
        <v>1847</v>
      </c>
      <c r="C585" s="51" t="s">
        <v>10109</v>
      </c>
      <c r="D585" s="10" t="s">
        <v>125</v>
      </c>
      <c r="E585" s="12">
        <v>0.01</v>
      </c>
      <c r="F585" s="12" t="s">
        <v>531</v>
      </c>
      <c r="G585" s="12" t="s">
        <v>11245</v>
      </c>
      <c r="H585" s="114">
        <v>16</v>
      </c>
      <c r="I585" s="114">
        <v>1</v>
      </c>
      <c r="J585" s="168">
        <v>1</v>
      </c>
      <c r="K585" s="168">
        <v>1</v>
      </c>
      <c r="L585" s="114">
        <v>1</v>
      </c>
      <c r="M585" s="114">
        <v>1</v>
      </c>
      <c r="N585" s="114">
        <v>1</v>
      </c>
      <c r="O585" s="168">
        <v>1</v>
      </c>
      <c r="P585" s="176">
        <v>1</v>
      </c>
      <c r="Q585" s="114">
        <v>24</v>
      </c>
      <c r="R585" s="114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</row>
    <row r="586" spans="1:30" s="21" customFormat="1" ht="14.5" x14ac:dyDescent="0.35">
      <c r="A586" s="38">
        <v>580</v>
      </c>
      <c r="B586" s="114" t="s">
        <v>883</v>
      </c>
      <c r="C586" s="38" t="s">
        <v>10110</v>
      </c>
      <c r="D586" s="17" t="s">
        <v>5</v>
      </c>
      <c r="E586" s="38" t="s">
        <v>10942</v>
      </c>
      <c r="F586" s="38" t="s">
        <v>584</v>
      </c>
      <c r="G586" s="38" t="s">
        <v>11247</v>
      </c>
      <c r="H586" s="114">
        <v>5</v>
      </c>
      <c r="I586" s="114">
        <v>1</v>
      </c>
      <c r="J586" s="168">
        <v>1</v>
      </c>
      <c r="K586" s="168">
        <v>1</v>
      </c>
      <c r="L586" s="114">
        <v>2</v>
      </c>
      <c r="M586" s="114">
        <v>1</v>
      </c>
      <c r="N586" s="114">
        <v>1</v>
      </c>
      <c r="O586" s="168">
        <v>1</v>
      </c>
      <c r="P586" s="176">
        <v>6</v>
      </c>
      <c r="Q586" s="114">
        <v>19</v>
      </c>
      <c r="R586" s="114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</row>
    <row r="587" spans="1:30" s="150" customFormat="1" ht="25" x14ac:dyDescent="0.35">
      <c r="A587" s="38">
        <v>581</v>
      </c>
      <c r="B587" s="164" t="s">
        <v>9722</v>
      </c>
      <c r="C587" s="38" t="s">
        <v>10111</v>
      </c>
      <c r="D587" s="17" t="s">
        <v>5</v>
      </c>
      <c r="E587" s="38" t="s">
        <v>3878</v>
      </c>
      <c r="F587" s="38" t="s">
        <v>215</v>
      </c>
      <c r="G587" s="38" t="s">
        <v>11247</v>
      </c>
      <c r="H587" s="114">
        <v>1</v>
      </c>
      <c r="I587" s="114">
        <v>1</v>
      </c>
      <c r="J587" s="114">
        <v>1</v>
      </c>
      <c r="K587" s="114">
        <v>1</v>
      </c>
      <c r="L587" s="114">
        <v>8</v>
      </c>
      <c r="M587" s="114">
        <v>1</v>
      </c>
      <c r="N587" s="168">
        <v>1</v>
      </c>
      <c r="O587" s="114">
        <v>1</v>
      </c>
      <c r="P587" s="114">
        <v>1</v>
      </c>
      <c r="Q587" s="114">
        <v>16</v>
      </c>
      <c r="R587" s="114"/>
      <c r="S587" s="153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s="21" customFormat="1" ht="14.5" x14ac:dyDescent="0.35">
      <c r="A588" s="38">
        <v>582</v>
      </c>
      <c r="B588" s="114" t="s">
        <v>1193</v>
      </c>
      <c r="C588" s="38" t="s">
        <v>10112</v>
      </c>
      <c r="D588" s="17" t="s">
        <v>5</v>
      </c>
      <c r="E588" s="38" t="s">
        <v>10943</v>
      </c>
      <c r="F588" s="38" t="s">
        <v>19</v>
      </c>
      <c r="G588" s="38" t="s">
        <v>11247</v>
      </c>
      <c r="H588" s="114">
        <v>1</v>
      </c>
      <c r="I588" s="114">
        <v>18</v>
      </c>
      <c r="J588" s="168">
        <v>1</v>
      </c>
      <c r="K588" s="168">
        <v>1</v>
      </c>
      <c r="L588" s="114">
        <v>12</v>
      </c>
      <c r="M588" s="114">
        <v>1</v>
      </c>
      <c r="N588" s="114">
        <v>1</v>
      </c>
      <c r="O588" s="168">
        <v>4</v>
      </c>
      <c r="P588" s="176">
        <v>1</v>
      </c>
      <c r="Q588" s="114">
        <v>40</v>
      </c>
      <c r="R588" s="114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</row>
    <row r="589" spans="1:30" s="21" customFormat="1" ht="14.5" x14ac:dyDescent="0.35">
      <c r="A589" s="38">
        <v>583</v>
      </c>
      <c r="B589" s="114" t="s">
        <v>9723</v>
      </c>
      <c r="C589" s="38" t="s">
        <v>10113</v>
      </c>
      <c r="D589" s="17" t="s">
        <v>423</v>
      </c>
      <c r="E589" s="38"/>
      <c r="F589" s="38" t="s">
        <v>27</v>
      </c>
      <c r="G589" s="38" t="s">
        <v>11248</v>
      </c>
      <c r="H589" s="114">
        <v>1</v>
      </c>
      <c r="I589" s="114">
        <v>10</v>
      </c>
      <c r="J589" s="168">
        <v>1</v>
      </c>
      <c r="K589" s="168">
        <v>1</v>
      </c>
      <c r="L589" s="114">
        <v>1</v>
      </c>
      <c r="M589" s="114">
        <v>1</v>
      </c>
      <c r="N589" s="114">
        <v>1</v>
      </c>
      <c r="O589" s="168">
        <v>1</v>
      </c>
      <c r="P589" s="176">
        <v>1</v>
      </c>
      <c r="Q589" s="114">
        <v>18</v>
      </c>
      <c r="R589" s="114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</row>
    <row r="590" spans="1:30" s="21" customFormat="1" ht="14.5" x14ac:dyDescent="0.35">
      <c r="A590" s="38">
        <v>584</v>
      </c>
      <c r="B590" s="114" t="s">
        <v>9724</v>
      </c>
      <c r="C590" s="38" t="s">
        <v>518</v>
      </c>
      <c r="D590" s="17" t="s">
        <v>10657</v>
      </c>
      <c r="E590" s="38" t="s">
        <v>10944</v>
      </c>
      <c r="F590" s="38" t="s">
        <v>11204</v>
      </c>
      <c r="G590" s="38" t="s">
        <v>11293</v>
      </c>
      <c r="H590" s="114">
        <v>1</v>
      </c>
      <c r="I590" s="114">
        <v>3</v>
      </c>
      <c r="J590" s="168">
        <v>1</v>
      </c>
      <c r="K590" s="168">
        <v>1</v>
      </c>
      <c r="L590" s="114">
        <v>1</v>
      </c>
      <c r="M590" s="114">
        <v>1</v>
      </c>
      <c r="N590" s="114">
        <v>1</v>
      </c>
      <c r="O590" s="168">
        <v>1</v>
      </c>
      <c r="P590" s="176">
        <v>1</v>
      </c>
      <c r="Q590" s="114">
        <v>11</v>
      </c>
      <c r="R590" s="114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</row>
    <row r="591" spans="1:30" s="21" customFormat="1" ht="14.5" x14ac:dyDescent="0.35">
      <c r="A591" s="38">
        <v>585</v>
      </c>
      <c r="B591" s="114" t="s">
        <v>3575</v>
      </c>
      <c r="C591" s="38" t="s">
        <v>10114</v>
      </c>
      <c r="D591" s="17" t="s">
        <v>5</v>
      </c>
      <c r="E591" s="38" t="s">
        <v>10945</v>
      </c>
      <c r="F591" s="38" t="s">
        <v>215</v>
      </c>
      <c r="G591" s="38" t="s">
        <v>11247</v>
      </c>
      <c r="H591" s="114">
        <v>1</v>
      </c>
      <c r="I591" s="114">
        <v>340</v>
      </c>
      <c r="J591" s="168">
        <v>1</v>
      </c>
      <c r="K591" s="168">
        <v>1</v>
      </c>
      <c r="L591" s="114">
        <v>1</v>
      </c>
      <c r="M591" s="114">
        <v>1</v>
      </c>
      <c r="N591" s="114">
        <v>1</v>
      </c>
      <c r="O591" s="168">
        <v>1</v>
      </c>
      <c r="P591" s="176">
        <v>1</v>
      </c>
      <c r="Q591" s="114">
        <v>348</v>
      </c>
      <c r="R591" s="114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</row>
    <row r="592" spans="1:30" s="21" customFormat="1" ht="25" x14ac:dyDescent="0.35">
      <c r="A592" s="38">
        <v>586</v>
      </c>
      <c r="B592" s="114" t="s">
        <v>3575</v>
      </c>
      <c r="C592" s="38" t="s">
        <v>10115</v>
      </c>
      <c r="D592" s="17" t="s">
        <v>5</v>
      </c>
      <c r="E592" s="38" t="s">
        <v>10946</v>
      </c>
      <c r="F592" s="38" t="s">
        <v>1972</v>
      </c>
      <c r="G592" s="38">
        <v>2</v>
      </c>
      <c r="H592" s="114">
        <v>1</v>
      </c>
      <c r="I592" s="114">
        <v>985</v>
      </c>
      <c r="J592" s="168">
        <v>1</v>
      </c>
      <c r="K592" s="168">
        <v>1</v>
      </c>
      <c r="L592" s="114">
        <v>1</v>
      </c>
      <c r="M592" s="114">
        <v>1</v>
      </c>
      <c r="N592" s="114">
        <v>1</v>
      </c>
      <c r="O592" s="168">
        <v>1</v>
      </c>
      <c r="P592" s="176">
        <v>1</v>
      </c>
      <c r="Q592" s="114">
        <v>993</v>
      </c>
      <c r="R592" s="114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</row>
    <row r="593" spans="1:30" s="21" customFormat="1" ht="14.5" x14ac:dyDescent="0.35">
      <c r="A593" s="38">
        <v>587</v>
      </c>
      <c r="B593" s="114" t="s">
        <v>1355</v>
      </c>
      <c r="C593" s="12" t="s">
        <v>10116</v>
      </c>
      <c r="D593" s="10" t="s">
        <v>9639</v>
      </c>
      <c r="E593" s="12" t="s">
        <v>10801</v>
      </c>
      <c r="F593" s="12" t="s">
        <v>95</v>
      </c>
      <c r="G593" s="12" t="s">
        <v>11245</v>
      </c>
      <c r="H593" s="114">
        <v>6</v>
      </c>
      <c r="I593" s="114">
        <v>25</v>
      </c>
      <c r="J593" s="168">
        <v>4</v>
      </c>
      <c r="K593" s="168">
        <v>7</v>
      </c>
      <c r="L593" s="114">
        <v>28</v>
      </c>
      <c r="M593" s="114">
        <v>18</v>
      </c>
      <c r="N593" s="114">
        <v>5</v>
      </c>
      <c r="O593" s="168">
        <v>8</v>
      </c>
      <c r="P593" s="176">
        <v>7</v>
      </c>
      <c r="Q593" s="114">
        <v>108</v>
      </c>
      <c r="R593" s="114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</row>
    <row r="594" spans="1:30" s="21" customFormat="1" ht="14.5" x14ac:dyDescent="0.35">
      <c r="A594" s="38">
        <v>588</v>
      </c>
      <c r="B594" s="114" t="s">
        <v>1355</v>
      </c>
      <c r="C594" s="12" t="s">
        <v>10116</v>
      </c>
      <c r="D594" s="10" t="s">
        <v>9639</v>
      </c>
      <c r="E594" s="12" t="s">
        <v>3805</v>
      </c>
      <c r="F594" s="12" t="s">
        <v>95</v>
      </c>
      <c r="G594" s="12" t="s">
        <v>11245</v>
      </c>
      <c r="H594" s="114">
        <v>8</v>
      </c>
      <c r="I594" s="114">
        <v>9</v>
      </c>
      <c r="J594" s="168">
        <v>1</v>
      </c>
      <c r="K594" s="168">
        <v>15</v>
      </c>
      <c r="L594" s="114">
        <v>5</v>
      </c>
      <c r="M594" s="114">
        <v>1</v>
      </c>
      <c r="N594" s="114">
        <v>6</v>
      </c>
      <c r="O594" s="168">
        <v>8</v>
      </c>
      <c r="P594" s="176">
        <v>6</v>
      </c>
      <c r="Q594" s="114">
        <v>59</v>
      </c>
      <c r="R594" s="114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</row>
    <row r="595" spans="1:30" s="21" customFormat="1" ht="14.5" x14ac:dyDescent="0.35">
      <c r="A595" s="38">
        <v>589</v>
      </c>
      <c r="B595" s="114" t="s">
        <v>1357</v>
      </c>
      <c r="C595" s="38" t="s">
        <v>10117</v>
      </c>
      <c r="D595" s="17" t="s">
        <v>5</v>
      </c>
      <c r="E595" s="38" t="s">
        <v>10883</v>
      </c>
      <c r="F595" s="38" t="s">
        <v>33</v>
      </c>
      <c r="G595" s="38" t="s">
        <v>11249</v>
      </c>
      <c r="H595" s="114">
        <v>1</v>
      </c>
      <c r="I595" s="114">
        <v>1</v>
      </c>
      <c r="J595" s="168">
        <v>9</v>
      </c>
      <c r="K595" s="168">
        <v>25</v>
      </c>
      <c r="L595" s="114">
        <v>1</v>
      </c>
      <c r="M595" s="114">
        <v>1</v>
      </c>
      <c r="N595" s="114">
        <v>1</v>
      </c>
      <c r="O595" s="168">
        <v>1</v>
      </c>
      <c r="P595" s="176">
        <v>1</v>
      </c>
      <c r="Q595" s="114">
        <v>41</v>
      </c>
      <c r="R595" s="114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</row>
    <row r="596" spans="1:30" s="21" customFormat="1" ht="14.5" x14ac:dyDescent="0.35">
      <c r="A596" s="38">
        <v>590</v>
      </c>
      <c r="B596" s="114" t="s">
        <v>1357</v>
      </c>
      <c r="C596" s="38" t="s">
        <v>1950</v>
      </c>
      <c r="D596" s="17" t="s">
        <v>67</v>
      </c>
      <c r="E596" s="38" t="s">
        <v>10823</v>
      </c>
      <c r="F596" s="38" t="s">
        <v>451</v>
      </c>
      <c r="G596" s="38" t="s">
        <v>11272</v>
      </c>
      <c r="H596" s="114">
        <v>37</v>
      </c>
      <c r="I596" s="114">
        <v>12</v>
      </c>
      <c r="J596" s="168">
        <v>1</v>
      </c>
      <c r="K596" s="168">
        <v>4</v>
      </c>
      <c r="L596" s="114">
        <v>42</v>
      </c>
      <c r="M596" s="114">
        <v>56</v>
      </c>
      <c r="N596" s="114">
        <v>1</v>
      </c>
      <c r="O596" s="168">
        <v>3</v>
      </c>
      <c r="P596" s="176">
        <v>1</v>
      </c>
      <c r="Q596" s="114">
        <v>157</v>
      </c>
      <c r="R596" s="114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</row>
    <row r="597" spans="1:30" s="21" customFormat="1" ht="14.5" x14ac:dyDescent="0.35">
      <c r="A597" s="38">
        <v>591</v>
      </c>
      <c r="B597" s="114" t="s">
        <v>1357</v>
      </c>
      <c r="C597" s="38" t="s">
        <v>10117</v>
      </c>
      <c r="D597" s="17" t="s">
        <v>5</v>
      </c>
      <c r="E597" s="38" t="s">
        <v>3646</v>
      </c>
      <c r="F597" s="38" t="s">
        <v>33</v>
      </c>
      <c r="G597" s="38" t="s">
        <v>11249</v>
      </c>
      <c r="H597" s="114">
        <v>695</v>
      </c>
      <c r="I597" s="114">
        <v>93</v>
      </c>
      <c r="J597" s="168">
        <v>190</v>
      </c>
      <c r="K597" s="168">
        <v>85</v>
      </c>
      <c r="L597" s="114">
        <v>310</v>
      </c>
      <c r="M597" s="114">
        <v>61</v>
      </c>
      <c r="N597" s="114">
        <v>190</v>
      </c>
      <c r="O597" s="168">
        <v>165</v>
      </c>
      <c r="P597" s="176">
        <v>554</v>
      </c>
      <c r="Q597" s="114">
        <v>2343</v>
      </c>
      <c r="R597" s="114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</row>
    <row r="598" spans="1:30" s="21" customFormat="1" ht="14.5" x14ac:dyDescent="0.35">
      <c r="A598" s="38">
        <v>592</v>
      </c>
      <c r="B598" s="114" t="s">
        <v>1357</v>
      </c>
      <c r="C598" s="12" t="s">
        <v>10118</v>
      </c>
      <c r="D598" s="10" t="s">
        <v>9639</v>
      </c>
      <c r="E598" s="12" t="s">
        <v>9648</v>
      </c>
      <c r="F598" s="12" t="s">
        <v>95</v>
      </c>
      <c r="G598" s="12" t="s">
        <v>11245</v>
      </c>
      <c r="H598" s="114">
        <v>10</v>
      </c>
      <c r="I598" s="114">
        <v>1</v>
      </c>
      <c r="J598" s="168">
        <v>1</v>
      </c>
      <c r="K598" s="168">
        <v>1</v>
      </c>
      <c r="L598" s="114">
        <v>4</v>
      </c>
      <c r="M598" s="114">
        <v>1</v>
      </c>
      <c r="N598" s="114">
        <v>4</v>
      </c>
      <c r="O598" s="168">
        <v>1</v>
      </c>
      <c r="P598" s="176">
        <v>1</v>
      </c>
      <c r="Q598" s="114">
        <v>24</v>
      </c>
      <c r="R598" s="114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</row>
    <row r="599" spans="1:30" s="21" customFormat="1" ht="14.5" x14ac:dyDescent="0.35">
      <c r="A599" s="38">
        <v>593</v>
      </c>
      <c r="B599" s="114" t="s">
        <v>1357</v>
      </c>
      <c r="C599" s="38" t="s">
        <v>1466</v>
      </c>
      <c r="D599" s="17" t="s">
        <v>67</v>
      </c>
      <c r="E599" s="38" t="s">
        <v>10947</v>
      </c>
      <c r="F599" s="38" t="s">
        <v>451</v>
      </c>
      <c r="G599" s="38" t="s">
        <v>11272</v>
      </c>
      <c r="H599" s="114">
        <v>1</v>
      </c>
      <c r="I599" s="114">
        <v>1</v>
      </c>
      <c r="J599" s="168">
        <v>1</v>
      </c>
      <c r="K599" s="168">
        <v>1</v>
      </c>
      <c r="L599" s="114">
        <v>1</v>
      </c>
      <c r="M599" s="114">
        <v>1</v>
      </c>
      <c r="N599" s="114">
        <v>3</v>
      </c>
      <c r="O599" s="168">
        <v>1</v>
      </c>
      <c r="P599" s="176">
        <v>1</v>
      </c>
      <c r="Q599" s="114">
        <v>11</v>
      </c>
      <c r="R599" s="114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</row>
    <row r="600" spans="1:30" s="21" customFormat="1" ht="14.5" x14ac:dyDescent="0.35">
      <c r="A600" s="38">
        <v>594</v>
      </c>
      <c r="B600" s="114" t="s">
        <v>3582</v>
      </c>
      <c r="C600" s="38" t="s">
        <v>10119</v>
      </c>
      <c r="D600" s="17" t="s">
        <v>600</v>
      </c>
      <c r="E600" s="38" t="s">
        <v>375</v>
      </c>
      <c r="F600" s="38" t="s">
        <v>375</v>
      </c>
      <c r="G600" s="38" t="s">
        <v>11249</v>
      </c>
      <c r="H600" s="114">
        <v>1</v>
      </c>
      <c r="I600" s="114">
        <v>6</v>
      </c>
      <c r="J600" s="168">
        <v>1</v>
      </c>
      <c r="K600" s="168">
        <v>1</v>
      </c>
      <c r="L600" s="114">
        <v>1</v>
      </c>
      <c r="M600" s="114">
        <v>10</v>
      </c>
      <c r="N600" s="114">
        <v>4</v>
      </c>
      <c r="O600" s="168">
        <v>1</v>
      </c>
      <c r="P600" s="176">
        <v>1</v>
      </c>
      <c r="Q600" s="114">
        <v>26</v>
      </c>
      <c r="R600" s="114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</row>
    <row r="601" spans="1:30" s="21" customFormat="1" ht="14.5" x14ac:dyDescent="0.35">
      <c r="A601" s="38">
        <v>595</v>
      </c>
      <c r="B601" s="114" t="s">
        <v>1866</v>
      </c>
      <c r="C601" s="38" t="s">
        <v>1471</v>
      </c>
      <c r="D601" s="17" t="s">
        <v>121</v>
      </c>
      <c r="E601" s="38" t="s">
        <v>2034</v>
      </c>
      <c r="F601" s="38" t="s">
        <v>451</v>
      </c>
      <c r="G601" s="38" t="s">
        <v>11272</v>
      </c>
      <c r="H601" s="114">
        <v>1</v>
      </c>
      <c r="I601" s="114">
        <v>1</v>
      </c>
      <c r="J601" s="168">
        <v>1</v>
      </c>
      <c r="K601" s="168">
        <v>1</v>
      </c>
      <c r="L601" s="114">
        <v>1</v>
      </c>
      <c r="M601" s="114">
        <v>2</v>
      </c>
      <c r="N601" s="114">
        <v>2</v>
      </c>
      <c r="O601" s="168">
        <v>3</v>
      </c>
      <c r="P601" s="176">
        <v>6</v>
      </c>
      <c r="Q601" s="114">
        <v>18</v>
      </c>
      <c r="R601" s="114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</row>
    <row r="602" spans="1:30" s="21" customFormat="1" ht="14.5" x14ac:dyDescent="0.35">
      <c r="A602" s="38">
        <v>596</v>
      </c>
      <c r="B602" s="114" t="s">
        <v>1394</v>
      </c>
      <c r="C602" s="38" t="s">
        <v>10120</v>
      </c>
      <c r="D602" s="17" t="s">
        <v>65</v>
      </c>
      <c r="E602" s="38" t="s">
        <v>470</v>
      </c>
      <c r="F602" s="38" t="s">
        <v>470</v>
      </c>
      <c r="G602" s="38" t="s">
        <v>11244</v>
      </c>
      <c r="H602" s="114">
        <v>8</v>
      </c>
      <c r="I602" s="114">
        <v>80</v>
      </c>
      <c r="J602" s="168">
        <v>1</v>
      </c>
      <c r="K602" s="168">
        <v>5</v>
      </c>
      <c r="L602" s="114">
        <v>35</v>
      </c>
      <c r="M602" s="114">
        <v>240</v>
      </c>
      <c r="N602" s="114">
        <v>7</v>
      </c>
      <c r="O602" s="168">
        <v>2</v>
      </c>
      <c r="P602" s="176">
        <v>75</v>
      </c>
      <c r="Q602" s="114">
        <v>453</v>
      </c>
      <c r="R602" s="114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</row>
    <row r="603" spans="1:30" s="21" customFormat="1" ht="14.5" x14ac:dyDescent="0.35">
      <c r="A603" s="38">
        <v>597</v>
      </c>
      <c r="B603" s="114" t="s">
        <v>1394</v>
      </c>
      <c r="C603" s="38" t="s">
        <v>10120</v>
      </c>
      <c r="D603" s="17" t="s">
        <v>65</v>
      </c>
      <c r="E603" s="38" t="s">
        <v>919</v>
      </c>
      <c r="F603" s="38" t="s">
        <v>919</v>
      </c>
      <c r="G603" s="38" t="s">
        <v>11247</v>
      </c>
      <c r="H603" s="114">
        <v>36</v>
      </c>
      <c r="I603" s="114">
        <v>37</v>
      </c>
      <c r="J603" s="168">
        <v>105</v>
      </c>
      <c r="K603" s="168">
        <v>25</v>
      </c>
      <c r="L603" s="114">
        <v>80</v>
      </c>
      <c r="M603" s="114">
        <v>1</v>
      </c>
      <c r="N603" s="114">
        <v>124</v>
      </c>
      <c r="O603" s="168">
        <v>7</v>
      </c>
      <c r="P603" s="176">
        <v>70</v>
      </c>
      <c r="Q603" s="114">
        <v>485</v>
      </c>
      <c r="R603" s="114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</row>
    <row r="604" spans="1:30" s="21" customFormat="1" ht="14.5" x14ac:dyDescent="0.35">
      <c r="A604" s="38">
        <v>598</v>
      </c>
      <c r="B604" s="114" t="s">
        <v>9725</v>
      </c>
      <c r="C604" s="38" t="s">
        <v>10121</v>
      </c>
      <c r="D604" s="17" t="s">
        <v>9639</v>
      </c>
      <c r="E604" s="38" t="s">
        <v>3646</v>
      </c>
      <c r="F604" s="38" t="s">
        <v>130</v>
      </c>
      <c r="G604" s="38" t="s">
        <v>11261</v>
      </c>
      <c r="H604" s="114">
        <v>1</v>
      </c>
      <c r="I604" s="114">
        <v>1</v>
      </c>
      <c r="J604" s="168">
        <v>1</v>
      </c>
      <c r="K604" s="168">
        <v>1</v>
      </c>
      <c r="L604" s="114">
        <v>2</v>
      </c>
      <c r="M604" s="114">
        <v>1</v>
      </c>
      <c r="N604" s="114">
        <v>1</v>
      </c>
      <c r="O604" s="168">
        <v>1</v>
      </c>
      <c r="P604" s="176">
        <v>1</v>
      </c>
      <c r="Q604" s="114">
        <v>10</v>
      </c>
      <c r="R604" s="114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</row>
    <row r="605" spans="1:30" s="21" customFormat="1" ht="14.5" x14ac:dyDescent="0.35">
      <c r="A605" s="38">
        <v>599</v>
      </c>
      <c r="B605" s="114" t="s">
        <v>9726</v>
      </c>
      <c r="C605" s="38" t="s">
        <v>10122</v>
      </c>
      <c r="D605" s="17" t="s">
        <v>9639</v>
      </c>
      <c r="E605" s="38" t="s">
        <v>183</v>
      </c>
      <c r="F605" s="38" t="s">
        <v>95</v>
      </c>
      <c r="G605" s="38" t="s">
        <v>11245</v>
      </c>
      <c r="H605" s="114">
        <v>1</v>
      </c>
      <c r="I605" s="114">
        <v>1</v>
      </c>
      <c r="J605" s="168">
        <v>1</v>
      </c>
      <c r="K605" s="168">
        <v>1</v>
      </c>
      <c r="L605" s="114">
        <v>2</v>
      </c>
      <c r="M605" s="114">
        <v>1</v>
      </c>
      <c r="N605" s="114">
        <v>1</v>
      </c>
      <c r="O605" s="168">
        <v>1</v>
      </c>
      <c r="P605" s="176">
        <v>1</v>
      </c>
      <c r="Q605" s="114">
        <v>10</v>
      </c>
      <c r="R605" s="114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</row>
    <row r="606" spans="1:30" s="21" customFormat="1" ht="14.5" x14ac:dyDescent="0.35">
      <c r="A606" s="38">
        <v>600</v>
      </c>
      <c r="B606" s="114" t="s">
        <v>535</v>
      </c>
      <c r="C606" s="38" t="s">
        <v>10123</v>
      </c>
      <c r="D606" s="17" t="s">
        <v>9639</v>
      </c>
      <c r="E606" s="38" t="s">
        <v>1630</v>
      </c>
      <c r="F606" s="38" t="s">
        <v>95</v>
      </c>
      <c r="G606" s="38" t="s">
        <v>11245</v>
      </c>
      <c r="H606" s="114">
        <v>113</v>
      </c>
      <c r="I606" s="114">
        <v>80</v>
      </c>
      <c r="J606" s="168">
        <v>75</v>
      </c>
      <c r="K606" s="168">
        <v>35</v>
      </c>
      <c r="L606" s="114">
        <v>100</v>
      </c>
      <c r="M606" s="114">
        <v>80</v>
      </c>
      <c r="N606" s="114">
        <v>180</v>
      </c>
      <c r="O606" s="168">
        <v>50</v>
      </c>
      <c r="P606" s="176">
        <v>65</v>
      </c>
      <c r="Q606" s="114">
        <v>778</v>
      </c>
      <c r="R606" s="114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</row>
    <row r="607" spans="1:30" s="21" customFormat="1" ht="14.5" x14ac:dyDescent="0.35">
      <c r="A607" s="38">
        <v>601</v>
      </c>
      <c r="B607" s="114" t="s">
        <v>535</v>
      </c>
      <c r="C607" s="38" t="s">
        <v>10123</v>
      </c>
      <c r="D607" s="17" t="s">
        <v>190</v>
      </c>
      <c r="E607" s="38" t="s">
        <v>10948</v>
      </c>
      <c r="F607" s="38" t="s">
        <v>782</v>
      </c>
      <c r="G607" s="38" t="s">
        <v>11267</v>
      </c>
      <c r="H607" s="114">
        <v>167</v>
      </c>
      <c r="I607" s="114">
        <v>8</v>
      </c>
      <c r="J607" s="168">
        <v>38</v>
      </c>
      <c r="K607" s="168">
        <v>50</v>
      </c>
      <c r="L607" s="114">
        <v>60</v>
      </c>
      <c r="M607" s="114">
        <v>5</v>
      </c>
      <c r="N607" s="114">
        <v>3</v>
      </c>
      <c r="O607" s="168">
        <v>140</v>
      </c>
      <c r="P607" s="176">
        <v>28</v>
      </c>
      <c r="Q607" s="114">
        <v>499</v>
      </c>
      <c r="R607" s="114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</row>
    <row r="608" spans="1:30" s="150" customFormat="1" ht="14.5" x14ac:dyDescent="0.35">
      <c r="A608" s="38">
        <v>602</v>
      </c>
      <c r="B608" s="114" t="s">
        <v>535</v>
      </c>
      <c r="C608" s="38" t="s">
        <v>10123</v>
      </c>
      <c r="D608" s="17" t="s">
        <v>9639</v>
      </c>
      <c r="E608" s="38" t="s">
        <v>3805</v>
      </c>
      <c r="F608" s="38" t="s">
        <v>95</v>
      </c>
      <c r="G608" s="38" t="s">
        <v>11245</v>
      </c>
      <c r="H608" s="114">
        <v>247</v>
      </c>
      <c r="I608" s="114">
        <v>42</v>
      </c>
      <c r="J608" s="168">
        <v>180</v>
      </c>
      <c r="K608" s="168">
        <v>205</v>
      </c>
      <c r="L608" s="114">
        <v>210</v>
      </c>
      <c r="M608" s="114">
        <v>85</v>
      </c>
      <c r="N608" s="114">
        <v>250</v>
      </c>
      <c r="O608" s="168">
        <v>510</v>
      </c>
      <c r="P608" s="176">
        <v>240</v>
      </c>
      <c r="Q608" s="114">
        <v>1969</v>
      </c>
      <c r="R608" s="114"/>
      <c r="S608" s="153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s="21" customFormat="1" ht="14.5" x14ac:dyDescent="0.35">
      <c r="A609" s="38">
        <v>603</v>
      </c>
      <c r="B609" s="114" t="s">
        <v>535</v>
      </c>
      <c r="C609" s="38" t="s">
        <v>10124</v>
      </c>
      <c r="D609" s="17" t="s">
        <v>5</v>
      </c>
      <c r="E609" s="38" t="s">
        <v>10748</v>
      </c>
      <c r="F609" s="38" t="s">
        <v>33</v>
      </c>
      <c r="G609" s="38" t="s">
        <v>11249</v>
      </c>
      <c r="H609" s="114">
        <v>109</v>
      </c>
      <c r="I609" s="114">
        <v>16</v>
      </c>
      <c r="J609" s="168">
        <v>15</v>
      </c>
      <c r="K609" s="168">
        <v>57</v>
      </c>
      <c r="L609" s="114">
        <v>35</v>
      </c>
      <c r="M609" s="114">
        <v>19</v>
      </c>
      <c r="N609" s="114">
        <v>140</v>
      </c>
      <c r="O609" s="168">
        <v>37</v>
      </c>
      <c r="P609" s="176">
        <v>60</v>
      </c>
      <c r="Q609" s="114">
        <v>488</v>
      </c>
      <c r="R609" s="114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</row>
    <row r="610" spans="1:30" s="21" customFormat="1" ht="14.5" x14ac:dyDescent="0.35">
      <c r="A610" s="38">
        <v>604</v>
      </c>
      <c r="B610" s="114" t="s">
        <v>538</v>
      </c>
      <c r="C610" s="38" t="s">
        <v>1469</v>
      </c>
      <c r="D610" s="17" t="s">
        <v>5</v>
      </c>
      <c r="E610" s="38" t="s">
        <v>10949</v>
      </c>
      <c r="F610" s="38" t="s">
        <v>59</v>
      </c>
      <c r="G610" s="38" t="s">
        <v>11248</v>
      </c>
      <c r="H610" s="114">
        <v>64</v>
      </c>
      <c r="I610" s="114">
        <v>28</v>
      </c>
      <c r="J610" s="168">
        <v>34</v>
      </c>
      <c r="K610" s="168">
        <v>195</v>
      </c>
      <c r="L610" s="114">
        <v>95</v>
      </c>
      <c r="M610" s="114">
        <v>50</v>
      </c>
      <c r="N610" s="114">
        <v>60</v>
      </c>
      <c r="O610" s="168">
        <v>1</v>
      </c>
      <c r="P610" s="176">
        <v>25</v>
      </c>
      <c r="Q610" s="114">
        <v>552</v>
      </c>
      <c r="R610" s="114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</row>
    <row r="611" spans="1:30" s="21" customFormat="1" ht="14.5" x14ac:dyDescent="0.35">
      <c r="A611" s="38">
        <v>605</v>
      </c>
      <c r="B611" s="114" t="s">
        <v>538</v>
      </c>
      <c r="C611" s="38" t="s">
        <v>536</v>
      </c>
      <c r="D611" s="17" t="s">
        <v>106</v>
      </c>
      <c r="E611" s="38" t="s">
        <v>1630</v>
      </c>
      <c r="F611" s="38" t="s">
        <v>537</v>
      </c>
      <c r="G611" s="38" t="s">
        <v>11253</v>
      </c>
      <c r="H611" s="114">
        <v>1</v>
      </c>
      <c r="I611" s="114">
        <v>1</v>
      </c>
      <c r="J611" s="168">
        <v>1</v>
      </c>
      <c r="K611" s="168">
        <v>1</v>
      </c>
      <c r="L611" s="114">
        <v>13</v>
      </c>
      <c r="M611" s="114">
        <v>1</v>
      </c>
      <c r="N611" s="114">
        <v>55</v>
      </c>
      <c r="O611" s="168">
        <v>1</v>
      </c>
      <c r="P611" s="176">
        <v>55</v>
      </c>
      <c r="Q611" s="114">
        <v>129</v>
      </c>
      <c r="R611" s="114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</row>
    <row r="612" spans="1:30" s="21" customFormat="1" ht="14.5" x14ac:dyDescent="0.35">
      <c r="A612" s="38">
        <v>606</v>
      </c>
      <c r="B612" s="114" t="s">
        <v>538</v>
      </c>
      <c r="C612" s="38" t="s">
        <v>536</v>
      </c>
      <c r="D612" s="17" t="s">
        <v>9639</v>
      </c>
      <c r="E612" s="38" t="s">
        <v>1630</v>
      </c>
      <c r="F612" s="38" t="s">
        <v>95</v>
      </c>
      <c r="G612" s="38" t="s">
        <v>11245</v>
      </c>
      <c r="H612" s="114">
        <v>1</v>
      </c>
      <c r="I612" s="114">
        <v>1</v>
      </c>
      <c r="J612" s="168">
        <v>1</v>
      </c>
      <c r="K612" s="168">
        <v>1</v>
      </c>
      <c r="L612" s="114">
        <v>1</v>
      </c>
      <c r="M612" s="114">
        <v>1</v>
      </c>
      <c r="N612" s="114">
        <v>1</v>
      </c>
      <c r="O612" s="168">
        <v>1</v>
      </c>
      <c r="P612" s="176">
        <v>16</v>
      </c>
      <c r="Q612" s="114">
        <v>24</v>
      </c>
      <c r="R612" s="114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</row>
    <row r="613" spans="1:30" s="150" customFormat="1" ht="14.5" x14ac:dyDescent="0.35">
      <c r="A613" s="38">
        <v>607</v>
      </c>
      <c r="B613" s="114" t="s">
        <v>1886</v>
      </c>
      <c r="C613" s="38" t="s">
        <v>10125</v>
      </c>
      <c r="D613" s="17" t="s">
        <v>5</v>
      </c>
      <c r="E613" s="38" t="s">
        <v>10950</v>
      </c>
      <c r="F613" s="38" t="s">
        <v>215</v>
      </c>
      <c r="G613" s="38" t="s">
        <v>11247</v>
      </c>
      <c r="H613" s="114">
        <v>1</v>
      </c>
      <c r="I613" s="114">
        <v>1</v>
      </c>
      <c r="J613" s="168">
        <v>1</v>
      </c>
      <c r="K613" s="168">
        <v>1</v>
      </c>
      <c r="L613" s="114">
        <v>1</v>
      </c>
      <c r="M613" s="114">
        <v>1</v>
      </c>
      <c r="N613" s="114">
        <v>1</v>
      </c>
      <c r="O613" s="168">
        <v>1</v>
      </c>
      <c r="P613" s="176">
        <v>1</v>
      </c>
      <c r="Q613" s="114">
        <v>9</v>
      </c>
      <c r="R613" s="114"/>
      <c r="S613" s="153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s="150" customFormat="1" ht="14.5" x14ac:dyDescent="0.35">
      <c r="A614" s="38">
        <v>608</v>
      </c>
      <c r="B614" s="114" t="s">
        <v>3584</v>
      </c>
      <c r="C614" s="38" t="s">
        <v>10126</v>
      </c>
      <c r="D614" s="17" t="s">
        <v>5</v>
      </c>
      <c r="E614" s="38" t="s">
        <v>10951</v>
      </c>
      <c r="F614" s="38" t="s">
        <v>584</v>
      </c>
      <c r="G614" s="38" t="s">
        <v>11247</v>
      </c>
      <c r="H614" s="114">
        <v>1</v>
      </c>
      <c r="I614" s="114">
        <v>1</v>
      </c>
      <c r="J614" s="168">
        <v>1</v>
      </c>
      <c r="K614" s="168">
        <v>1</v>
      </c>
      <c r="L614" s="114">
        <v>1</v>
      </c>
      <c r="M614" s="114">
        <v>1</v>
      </c>
      <c r="N614" s="114">
        <v>1</v>
      </c>
      <c r="O614" s="168">
        <v>1</v>
      </c>
      <c r="P614" s="176">
        <v>1</v>
      </c>
      <c r="Q614" s="114">
        <v>9</v>
      </c>
      <c r="R614" s="114"/>
      <c r="S614" s="153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s="21" customFormat="1" ht="14.5" x14ac:dyDescent="0.35">
      <c r="A615" s="38">
        <v>609</v>
      </c>
      <c r="B615" s="114" t="s">
        <v>540</v>
      </c>
      <c r="C615" s="38" t="s">
        <v>10127</v>
      </c>
      <c r="D615" s="17" t="s">
        <v>9619</v>
      </c>
      <c r="E615" s="38" t="s">
        <v>10707</v>
      </c>
      <c r="F615" s="38" t="s">
        <v>678</v>
      </c>
      <c r="G615" s="38" t="s">
        <v>11246</v>
      </c>
      <c r="H615" s="114">
        <v>71</v>
      </c>
      <c r="I615" s="114">
        <v>99</v>
      </c>
      <c r="J615" s="168">
        <v>2</v>
      </c>
      <c r="K615" s="168">
        <v>10</v>
      </c>
      <c r="L615" s="114">
        <v>190</v>
      </c>
      <c r="M615" s="114">
        <v>125</v>
      </c>
      <c r="N615" s="114">
        <v>40</v>
      </c>
      <c r="O615" s="168">
        <v>18</v>
      </c>
      <c r="P615" s="176">
        <v>30</v>
      </c>
      <c r="Q615" s="114">
        <v>585</v>
      </c>
      <c r="R615" s="114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</row>
    <row r="616" spans="1:30" s="21" customFormat="1" ht="14.5" x14ac:dyDescent="0.35">
      <c r="A616" s="38">
        <v>610</v>
      </c>
      <c r="B616" s="114" t="s">
        <v>540</v>
      </c>
      <c r="C616" s="38" t="s">
        <v>539</v>
      </c>
      <c r="D616" s="17" t="s">
        <v>106</v>
      </c>
      <c r="E616" s="38" t="s">
        <v>10764</v>
      </c>
      <c r="F616" s="38" t="s">
        <v>108</v>
      </c>
      <c r="G616" s="38" t="s">
        <v>11248</v>
      </c>
      <c r="H616" s="114">
        <v>6</v>
      </c>
      <c r="I616" s="114">
        <v>1</v>
      </c>
      <c r="J616" s="168">
        <v>1</v>
      </c>
      <c r="K616" s="168">
        <v>1</v>
      </c>
      <c r="L616" s="114">
        <v>2</v>
      </c>
      <c r="M616" s="114">
        <v>10</v>
      </c>
      <c r="N616" s="114">
        <v>1</v>
      </c>
      <c r="O616" s="168">
        <v>1</v>
      </c>
      <c r="P616" s="176">
        <v>2</v>
      </c>
      <c r="Q616" s="114">
        <v>25</v>
      </c>
      <c r="R616" s="114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</row>
    <row r="617" spans="1:30" s="21" customFormat="1" ht="14.5" x14ac:dyDescent="0.35">
      <c r="A617" s="38">
        <v>611</v>
      </c>
      <c r="B617" s="114" t="s">
        <v>540</v>
      </c>
      <c r="C617" s="38" t="s">
        <v>539</v>
      </c>
      <c r="D617" s="17" t="s">
        <v>106</v>
      </c>
      <c r="E617" s="38" t="s">
        <v>3851</v>
      </c>
      <c r="F617" s="38" t="s">
        <v>108</v>
      </c>
      <c r="G617" s="38" t="s">
        <v>11248</v>
      </c>
      <c r="H617" s="114">
        <v>4</v>
      </c>
      <c r="I617" s="114">
        <v>1</v>
      </c>
      <c r="J617" s="168">
        <v>1</v>
      </c>
      <c r="K617" s="168">
        <v>1</v>
      </c>
      <c r="L617" s="114">
        <v>1</v>
      </c>
      <c r="M617" s="114">
        <v>5</v>
      </c>
      <c r="N617" s="114">
        <v>1</v>
      </c>
      <c r="O617" s="168">
        <v>1</v>
      </c>
      <c r="P617" s="176">
        <v>2</v>
      </c>
      <c r="Q617" s="114">
        <v>17</v>
      </c>
      <c r="R617" s="114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</row>
    <row r="618" spans="1:30" s="150" customFormat="1" ht="14.5" x14ac:dyDescent="0.35">
      <c r="A618" s="38">
        <v>612</v>
      </c>
      <c r="B618" s="114" t="s">
        <v>540</v>
      </c>
      <c r="C618" s="38" t="s">
        <v>10128</v>
      </c>
      <c r="D618" s="17" t="s">
        <v>600</v>
      </c>
      <c r="E618" s="38" t="s">
        <v>10952</v>
      </c>
      <c r="F618" s="38" t="s">
        <v>20</v>
      </c>
      <c r="G618" s="38" t="s">
        <v>11244</v>
      </c>
      <c r="H618" s="114">
        <v>36</v>
      </c>
      <c r="I618" s="114">
        <v>1</v>
      </c>
      <c r="J618" s="168">
        <v>9</v>
      </c>
      <c r="K618" s="168">
        <v>1</v>
      </c>
      <c r="L618" s="114">
        <v>80</v>
      </c>
      <c r="M618" s="114">
        <v>75</v>
      </c>
      <c r="N618" s="114">
        <v>5</v>
      </c>
      <c r="O618" s="168">
        <v>1</v>
      </c>
      <c r="P618" s="176">
        <v>19</v>
      </c>
      <c r="Q618" s="114">
        <v>227</v>
      </c>
      <c r="R618" s="114"/>
      <c r="S618" s="153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s="21" customFormat="1" ht="14.5" x14ac:dyDescent="0.35">
      <c r="A619" s="38">
        <v>613</v>
      </c>
      <c r="B619" s="114" t="s">
        <v>1857</v>
      </c>
      <c r="C619" s="38" t="s">
        <v>1482</v>
      </c>
      <c r="D619" s="17" t="s">
        <v>3756</v>
      </c>
      <c r="E619" s="38" t="s">
        <v>10953</v>
      </c>
      <c r="F619" s="38" t="s">
        <v>20</v>
      </c>
      <c r="G619" s="38" t="s">
        <v>11244</v>
      </c>
      <c r="H619" s="114">
        <v>1</v>
      </c>
      <c r="I619" s="114">
        <v>1</v>
      </c>
      <c r="J619" s="168">
        <v>1</v>
      </c>
      <c r="K619" s="168">
        <v>1</v>
      </c>
      <c r="L619" s="114">
        <v>5</v>
      </c>
      <c r="M619" s="114">
        <v>1</v>
      </c>
      <c r="N619" s="114">
        <v>1</v>
      </c>
      <c r="O619" s="168">
        <v>1</v>
      </c>
      <c r="P619" s="176">
        <v>3</v>
      </c>
      <c r="Q619" s="114">
        <v>15</v>
      </c>
      <c r="R619" s="114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</row>
    <row r="620" spans="1:30" s="21" customFormat="1" ht="14.5" x14ac:dyDescent="0.35">
      <c r="A620" s="38">
        <v>614</v>
      </c>
      <c r="B620" s="114" t="s">
        <v>1824</v>
      </c>
      <c r="C620" s="38" t="s">
        <v>1823</v>
      </c>
      <c r="D620" s="17" t="s">
        <v>5</v>
      </c>
      <c r="E620" s="38" t="s">
        <v>10954</v>
      </c>
      <c r="F620" s="38" t="s">
        <v>826</v>
      </c>
      <c r="G620" s="38" t="s">
        <v>11288</v>
      </c>
      <c r="H620" s="114">
        <v>1</v>
      </c>
      <c r="I620" s="114">
        <v>1</v>
      </c>
      <c r="J620" s="168">
        <v>1</v>
      </c>
      <c r="K620" s="168">
        <v>1</v>
      </c>
      <c r="L620" s="114">
        <v>2</v>
      </c>
      <c r="M620" s="114">
        <v>1</v>
      </c>
      <c r="N620" s="114">
        <v>1</v>
      </c>
      <c r="O620" s="168">
        <v>1</v>
      </c>
      <c r="P620" s="176">
        <v>1</v>
      </c>
      <c r="Q620" s="114">
        <v>10</v>
      </c>
      <c r="R620" s="114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</row>
    <row r="621" spans="1:30" s="21" customFormat="1" ht="14.5" x14ac:dyDescent="0.35">
      <c r="A621" s="38">
        <v>615</v>
      </c>
      <c r="B621" s="114" t="s">
        <v>229</v>
      </c>
      <c r="C621" s="38" t="s">
        <v>228</v>
      </c>
      <c r="D621" s="17" t="s">
        <v>9639</v>
      </c>
      <c r="E621" s="38" t="s">
        <v>10955</v>
      </c>
      <c r="F621" s="38" t="s">
        <v>11205</v>
      </c>
      <c r="G621" s="38" t="s">
        <v>11294</v>
      </c>
      <c r="H621" s="114">
        <v>18</v>
      </c>
      <c r="I621" s="114">
        <v>31</v>
      </c>
      <c r="J621" s="168">
        <v>1</v>
      </c>
      <c r="K621" s="168">
        <v>12</v>
      </c>
      <c r="L621" s="114">
        <v>16</v>
      </c>
      <c r="M621" s="114">
        <v>25</v>
      </c>
      <c r="N621" s="114">
        <v>14</v>
      </c>
      <c r="O621" s="168">
        <v>14</v>
      </c>
      <c r="P621" s="176">
        <v>20</v>
      </c>
      <c r="Q621" s="114">
        <v>151</v>
      </c>
      <c r="R621" s="114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</row>
    <row r="622" spans="1:30" s="21" customFormat="1" ht="14.5" x14ac:dyDescent="0.35">
      <c r="A622" s="38">
        <v>616</v>
      </c>
      <c r="B622" s="114" t="s">
        <v>238</v>
      </c>
      <c r="C622" s="38" t="s">
        <v>237</v>
      </c>
      <c r="D622" s="17" t="s">
        <v>9639</v>
      </c>
      <c r="E622" s="38" t="s">
        <v>10956</v>
      </c>
      <c r="F622" s="38" t="s">
        <v>224</v>
      </c>
      <c r="G622" s="38" t="s">
        <v>11259</v>
      </c>
      <c r="H622" s="114">
        <v>1</v>
      </c>
      <c r="I622" s="114">
        <v>1</v>
      </c>
      <c r="J622" s="168">
        <v>1</v>
      </c>
      <c r="K622" s="168">
        <v>4</v>
      </c>
      <c r="L622" s="114">
        <v>25</v>
      </c>
      <c r="M622" s="114">
        <v>1</v>
      </c>
      <c r="N622" s="114">
        <v>1</v>
      </c>
      <c r="O622" s="168">
        <v>1</v>
      </c>
      <c r="P622" s="176">
        <v>1</v>
      </c>
      <c r="Q622" s="114">
        <v>36</v>
      </c>
      <c r="R622" s="114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</row>
    <row r="623" spans="1:30" s="150" customFormat="1" ht="14.5" x14ac:dyDescent="0.35">
      <c r="A623" s="38">
        <v>617</v>
      </c>
      <c r="B623" s="114" t="s">
        <v>1472</v>
      </c>
      <c r="C623" s="38" t="s">
        <v>10129</v>
      </c>
      <c r="D623" s="17" t="s">
        <v>9639</v>
      </c>
      <c r="E623" s="38" t="s">
        <v>3644</v>
      </c>
      <c r="F623" s="38" t="s">
        <v>1116</v>
      </c>
      <c r="G623" s="38" t="s">
        <v>11282</v>
      </c>
      <c r="H623" s="114">
        <v>3</v>
      </c>
      <c r="I623" s="114">
        <v>1</v>
      </c>
      <c r="J623" s="168">
        <v>1</v>
      </c>
      <c r="K623" s="168">
        <v>1</v>
      </c>
      <c r="L623" s="114">
        <v>1</v>
      </c>
      <c r="M623" s="114">
        <v>1</v>
      </c>
      <c r="N623" s="114">
        <v>1</v>
      </c>
      <c r="O623" s="168">
        <v>1</v>
      </c>
      <c r="P623" s="176">
        <v>1</v>
      </c>
      <c r="Q623" s="114">
        <v>11</v>
      </c>
      <c r="R623" s="114"/>
      <c r="S623" s="153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s="21" customFormat="1" ht="14.5" x14ac:dyDescent="0.35">
      <c r="A624" s="38">
        <v>618</v>
      </c>
      <c r="B624" s="114" t="s">
        <v>1951</v>
      </c>
      <c r="C624" s="38" t="s">
        <v>10130</v>
      </c>
      <c r="D624" s="17" t="s">
        <v>10658</v>
      </c>
      <c r="E624" s="38" t="s">
        <v>1777</v>
      </c>
      <c r="F624" s="38" t="s">
        <v>584</v>
      </c>
      <c r="G624" s="38" t="s">
        <v>11247</v>
      </c>
      <c r="H624" s="114">
        <v>1</v>
      </c>
      <c r="I624" s="114">
        <v>1</v>
      </c>
      <c r="J624" s="168">
        <v>1</v>
      </c>
      <c r="K624" s="168">
        <v>1</v>
      </c>
      <c r="L624" s="114">
        <v>80</v>
      </c>
      <c r="M624" s="114">
        <v>1</v>
      </c>
      <c r="N624" s="114">
        <v>25</v>
      </c>
      <c r="O624" s="168">
        <v>1</v>
      </c>
      <c r="P624" s="176">
        <v>1</v>
      </c>
      <c r="Q624" s="114">
        <v>112</v>
      </c>
      <c r="R624" s="114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</row>
    <row r="625" spans="1:30" s="21" customFormat="1" ht="14.5" x14ac:dyDescent="0.35">
      <c r="A625" s="38">
        <v>619</v>
      </c>
      <c r="B625" s="114" t="s">
        <v>543</v>
      </c>
      <c r="C625" s="38" t="s">
        <v>542</v>
      </c>
      <c r="D625" s="17" t="s">
        <v>9639</v>
      </c>
      <c r="E625" s="38" t="s">
        <v>9629</v>
      </c>
      <c r="F625" s="38" t="s">
        <v>158</v>
      </c>
      <c r="G625" s="38" t="s">
        <v>11251</v>
      </c>
      <c r="H625" s="114">
        <v>1</v>
      </c>
      <c r="I625" s="114">
        <v>1</v>
      </c>
      <c r="J625" s="168">
        <v>1</v>
      </c>
      <c r="K625" s="168">
        <v>1</v>
      </c>
      <c r="L625" s="114">
        <v>2</v>
      </c>
      <c r="M625" s="114">
        <v>1</v>
      </c>
      <c r="N625" s="114">
        <v>1</v>
      </c>
      <c r="O625" s="168">
        <v>1</v>
      </c>
      <c r="P625" s="176">
        <v>1</v>
      </c>
      <c r="Q625" s="114">
        <v>10</v>
      </c>
      <c r="R625" s="114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</row>
    <row r="626" spans="1:30" s="21" customFormat="1" ht="14.5" x14ac:dyDescent="0.35">
      <c r="A626" s="38">
        <v>620</v>
      </c>
      <c r="B626" s="114" t="s">
        <v>311</v>
      </c>
      <c r="C626" s="38" t="s">
        <v>10131</v>
      </c>
      <c r="D626" s="17" t="s">
        <v>5</v>
      </c>
      <c r="E626" s="38" t="s">
        <v>10957</v>
      </c>
      <c r="F626" s="38" t="s">
        <v>544</v>
      </c>
      <c r="G626" s="38" t="s">
        <v>11249</v>
      </c>
      <c r="H626" s="114">
        <v>19</v>
      </c>
      <c r="I626" s="114">
        <v>1</v>
      </c>
      <c r="J626" s="168">
        <v>7</v>
      </c>
      <c r="K626" s="168">
        <v>1</v>
      </c>
      <c r="L626" s="114">
        <v>20</v>
      </c>
      <c r="M626" s="114">
        <v>16</v>
      </c>
      <c r="N626" s="114">
        <v>56</v>
      </c>
      <c r="O626" s="168">
        <v>2</v>
      </c>
      <c r="P626" s="176">
        <v>15</v>
      </c>
      <c r="Q626" s="114">
        <v>137</v>
      </c>
      <c r="R626" s="114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</row>
    <row r="627" spans="1:30" s="21" customFormat="1" ht="14.5" x14ac:dyDescent="0.35">
      <c r="A627" s="38">
        <v>621</v>
      </c>
      <c r="B627" s="114" t="s">
        <v>311</v>
      </c>
      <c r="C627" s="38" t="s">
        <v>10132</v>
      </c>
      <c r="D627" s="17" t="s">
        <v>5</v>
      </c>
      <c r="E627" s="38" t="s">
        <v>10958</v>
      </c>
      <c r="F627" s="38" t="s">
        <v>544</v>
      </c>
      <c r="G627" s="38" t="s">
        <v>11249</v>
      </c>
      <c r="H627" s="114">
        <v>4</v>
      </c>
      <c r="I627" s="114">
        <v>1</v>
      </c>
      <c r="J627" s="168">
        <v>1</v>
      </c>
      <c r="K627" s="168">
        <v>8</v>
      </c>
      <c r="L627" s="114">
        <v>4</v>
      </c>
      <c r="M627" s="114">
        <v>2</v>
      </c>
      <c r="N627" s="114">
        <v>1</v>
      </c>
      <c r="O627" s="168">
        <v>1</v>
      </c>
      <c r="P627" s="176">
        <v>1</v>
      </c>
      <c r="Q627" s="114">
        <v>23</v>
      </c>
      <c r="R627" s="114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</row>
    <row r="628" spans="1:30" s="21" customFormat="1" ht="14.5" x14ac:dyDescent="0.35">
      <c r="A628" s="38">
        <v>622</v>
      </c>
      <c r="B628" s="114" t="s">
        <v>311</v>
      </c>
      <c r="C628" s="38" t="s">
        <v>10133</v>
      </c>
      <c r="D628" s="17" t="s">
        <v>5</v>
      </c>
      <c r="E628" s="38" t="s">
        <v>10959</v>
      </c>
      <c r="F628" s="38" t="s">
        <v>544</v>
      </c>
      <c r="G628" s="38" t="s">
        <v>11249</v>
      </c>
      <c r="H628" s="114">
        <v>1</v>
      </c>
      <c r="I628" s="114">
        <v>1</v>
      </c>
      <c r="J628" s="168">
        <v>1</v>
      </c>
      <c r="K628" s="168">
        <v>2</v>
      </c>
      <c r="L628" s="114">
        <v>2</v>
      </c>
      <c r="M628" s="114">
        <v>2</v>
      </c>
      <c r="N628" s="114">
        <v>1</v>
      </c>
      <c r="O628" s="168">
        <v>1</v>
      </c>
      <c r="P628" s="176">
        <v>1</v>
      </c>
      <c r="Q628" s="114">
        <v>12</v>
      </c>
      <c r="R628" s="114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</row>
    <row r="629" spans="1:30" s="21" customFormat="1" ht="14.5" x14ac:dyDescent="0.35">
      <c r="A629" s="38">
        <v>623</v>
      </c>
      <c r="B629" s="114" t="s">
        <v>311</v>
      </c>
      <c r="C629" s="38" t="s">
        <v>1163</v>
      </c>
      <c r="D629" s="17" t="s">
        <v>5</v>
      </c>
      <c r="E629" s="38" t="s">
        <v>10958</v>
      </c>
      <c r="F629" s="38" t="s">
        <v>370</v>
      </c>
      <c r="G629" s="38" t="s">
        <v>11248</v>
      </c>
      <c r="H629" s="114">
        <v>11</v>
      </c>
      <c r="I629" s="114">
        <v>5</v>
      </c>
      <c r="J629" s="168">
        <v>1</v>
      </c>
      <c r="K629" s="168">
        <v>1</v>
      </c>
      <c r="L629" s="114">
        <v>17</v>
      </c>
      <c r="M629" s="114">
        <v>2</v>
      </c>
      <c r="N629" s="114">
        <v>5</v>
      </c>
      <c r="O629" s="168">
        <v>6</v>
      </c>
      <c r="P629" s="176">
        <v>14</v>
      </c>
      <c r="Q629" s="114">
        <v>62</v>
      </c>
      <c r="R629" s="114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</row>
    <row r="630" spans="1:30" s="21" customFormat="1" ht="14.5" x14ac:dyDescent="0.35">
      <c r="A630" s="38">
        <v>624</v>
      </c>
      <c r="B630" s="114" t="s">
        <v>311</v>
      </c>
      <c r="C630" s="12" t="s">
        <v>10134</v>
      </c>
      <c r="D630" s="10" t="s">
        <v>5</v>
      </c>
      <c r="E630" s="12" t="s">
        <v>10959</v>
      </c>
      <c r="F630" s="12" t="s">
        <v>544</v>
      </c>
      <c r="G630" s="12" t="s">
        <v>11249</v>
      </c>
      <c r="H630" s="114">
        <v>1</v>
      </c>
      <c r="I630" s="114">
        <v>1</v>
      </c>
      <c r="J630" s="168">
        <v>2</v>
      </c>
      <c r="K630" s="168">
        <v>1</v>
      </c>
      <c r="L630" s="114">
        <v>2</v>
      </c>
      <c r="M630" s="114">
        <v>1</v>
      </c>
      <c r="N630" s="114">
        <v>6</v>
      </c>
      <c r="O630" s="168">
        <v>1</v>
      </c>
      <c r="P630" s="176">
        <v>2</v>
      </c>
      <c r="Q630" s="114">
        <v>17</v>
      </c>
      <c r="R630" s="114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</row>
    <row r="631" spans="1:30" s="21" customFormat="1" ht="14.5" x14ac:dyDescent="0.35">
      <c r="A631" s="38">
        <v>625</v>
      </c>
      <c r="B631" s="114" t="s">
        <v>311</v>
      </c>
      <c r="C631" s="38" t="s">
        <v>10135</v>
      </c>
      <c r="D631" s="17" t="s">
        <v>5</v>
      </c>
      <c r="E631" s="38" t="s">
        <v>10958</v>
      </c>
      <c r="F631" s="38" t="s">
        <v>544</v>
      </c>
      <c r="G631" s="38" t="s">
        <v>11249</v>
      </c>
      <c r="H631" s="114">
        <v>2</v>
      </c>
      <c r="I631" s="114">
        <v>1</v>
      </c>
      <c r="J631" s="168">
        <v>1</v>
      </c>
      <c r="K631" s="168">
        <v>1</v>
      </c>
      <c r="L631" s="114">
        <v>1</v>
      </c>
      <c r="M631" s="114">
        <v>1</v>
      </c>
      <c r="N631" s="114">
        <v>1</v>
      </c>
      <c r="O631" s="168">
        <v>1</v>
      </c>
      <c r="P631" s="176">
        <v>1</v>
      </c>
      <c r="Q631" s="114">
        <v>10</v>
      </c>
      <c r="R631" s="114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</row>
    <row r="632" spans="1:30" s="21" customFormat="1" ht="14.5" x14ac:dyDescent="0.35">
      <c r="A632" s="38">
        <v>626</v>
      </c>
      <c r="B632" s="114" t="s">
        <v>311</v>
      </c>
      <c r="C632" s="38" t="s">
        <v>10136</v>
      </c>
      <c r="D632" s="17" t="s">
        <v>5</v>
      </c>
      <c r="E632" s="38" t="s">
        <v>10958</v>
      </c>
      <c r="F632" s="38" t="s">
        <v>544</v>
      </c>
      <c r="G632" s="38" t="s">
        <v>11249</v>
      </c>
      <c r="H632" s="114">
        <v>2</v>
      </c>
      <c r="I632" s="114">
        <v>8</v>
      </c>
      <c r="J632" s="168">
        <v>1</v>
      </c>
      <c r="K632" s="168">
        <v>1</v>
      </c>
      <c r="L632" s="114">
        <v>1</v>
      </c>
      <c r="M632" s="114">
        <v>1</v>
      </c>
      <c r="N632" s="114">
        <v>2</v>
      </c>
      <c r="O632" s="168">
        <v>1</v>
      </c>
      <c r="P632" s="176">
        <v>1</v>
      </c>
      <c r="Q632" s="114">
        <v>18</v>
      </c>
      <c r="R632" s="114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</row>
    <row r="633" spans="1:30" s="21" customFormat="1" ht="14.5" x14ac:dyDescent="0.35">
      <c r="A633" s="38">
        <v>627</v>
      </c>
      <c r="B633" s="114" t="s">
        <v>311</v>
      </c>
      <c r="C633" s="38" t="s">
        <v>10137</v>
      </c>
      <c r="D633" s="17" t="s">
        <v>5</v>
      </c>
      <c r="E633" s="38" t="s">
        <v>10958</v>
      </c>
      <c r="F633" s="38" t="s">
        <v>544</v>
      </c>
      <c r="G633" s="38" t="s">
        <v>11249</v>
      </c>
      <c r="H633" s="114">
        <v>1</v>
      </c>
      <c r="I633" s="114">
        <v>1</v>
      </c>
      <c r="J633" s="168">
        <v>1</v>
      </c>
      <c r="K633" s="168">
        <v>1</v>
      </c>
      <c r="L633" s="114">
        <v>1</v>
      </c>
      <c r="M633" s="114">
        <v>1</v>
      </c>
      <c r="N633" s="114">
        <v>1</v>
      </c>
      <c r="O633" s="168">
        <v>1</v>
      </c>
      <c r="P633" s="176">
        <v>1</v>
      </c>
      <c r="Q633" s="114">
        <v>9</v>
      </c>
      <c r="R633" s="114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</row>
    <row r="634" spans="1:30" s="21" customFormat="1" ht="14.5" x14ac:dyDescent="0.35">
      <c r="A634" s="38">
        <v>628</v>
      </c>
      <c r="B634" s="114" t="s">
        <v>311</v>
      </c>
      <c r="C634" s="38" t="s">
        <v>763</v>
      </c>
      <c r="D634" s="17" t="s">
        <v>5</v>
      </c>
      <c r="E634" s="38" t="s">
        <v>10958</v>
      </c>
      <c r="F634" s="38" t="s">
        <v>544</v>
      </c>
      <c r="G634" s="38" t="s">
        <v>11249</v>
      </c>
      <c r="H634" s="114">
        <v>1</v>
      </c>
      <c r="I634" s="114">
        <v>1</v>
      </c>
      <c r="J634" s="168">
        <v>1</v>
      </c>
      <c r="K634" s="168">
        <v>1</v>
      </c>
      <c r="L634" s="114">
        <v>1</v>
      </c>
      <c r="M634" s="114">
        <v>1</v>
      </c>
      <c r="N634" s="114">
        <v>1</v>
      </c>
      <c r="O634" s="168">
        <v>2</v>
      </c>
      <c r="P634" s="176">
        <v>1</v>
      </c>
      <c r="Q634" s="114">
        <v>10</v>
      </c>
      <c r="R634" s="114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</row>
    <row r="635" spans="1:30" s="21" customFormat="1" ht="14.5" x14ac:dyDescent="0.35">
      <c r="A635" s="38">
        <v>629</v>
      </c>
      <c r="B635" s="114" t="s">
        <v>311</v>
      </c>
      <c r="C635" s="38" t="s">
        <v>10138</v>
      </c>
      <c r="D635" s="17" t="s">
        <v>5</v>
      </c>
      <c r="E635" s="38" t="s">
        <v>10958</v>
      </c>
      <c r="F635" s="38" t="s">
        <v>544</v>
      </c>
      <c r="G635" s="38" t="s">
        <v>11249</v>
      </c>
      <c r="H635" s="114">
        <v>1</v>
      </c>
      <c r="I635" s="114">
        <v>1</v>
      </c>
      <c r="J635" s="168">
        <v>1</v>
      </c>
      <c r="K635" s="168">
        <v>1</v>
      </c>
      <c r="L635" s="114">
        <v>1</v>
      </c>
      <c r="M635" s="114">
        <v>1</v>
      </c>
      <c r="N635" s="114">
        <v>1</v>
      </c>
      <c r="O635" s="168">
        <v>1</v>
      </c>
      <c r="P635" s="176">
        <v>1</v>
      </c>
      <c r="Q635" s="114">
        <v>9</v>
      </c>
      <c r="R635" s="114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</row>
    <row r="636" spans="1:30" s="21" customFormat="1" ht="14.5" x14ac:dyDescent="0.35">
      <c r="A636" s="38">
        <v>630</v>
      </c>
      <c r="B636" s="114" t="s">
        <v>311</v>
      </c>
      <c r="C636" s="38" t="s">
        <v>10139</v>
      </c>
      <c r="D636" s="17" t="s">
        <v>5</v>
      </c>
      <c r="E636" s="38" t="s">
        <v>10958</v>
      </c>
      <c r="F636" s="38" t="s">
        <v>370</v>
      </c>
      <c r="G636" s="38" t="s">
        <v>11248</v>
      </c>
      <c r="H636" s="114">
        <v>2</v>
      </c>
      <c r="I636" s="114">
        <v>2</v>
      </c>
      <c r="J636" s="168">
        <v>1</v>
      </c>
      <c r="K636" s="168">
        <v>1</v>
      </c>
      <c r="L636" s="114">
        <v>5</v>
      </c>
      <c r="M636" s="114">
        <v>7</v>
      </c>
      <c r="N636" s="114">
        <v>1</v>
      </c>
      <c r="O636" s="168">
        <v>2</v>
      </c>
      <c r="P636" s="176">
        <v>3</v>
      </c>
      <c r="Q636" s="114">
        <v>24</v>
      </c>
      <c r="R636" s="114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53"/>
      <c r="AC636" s="153"/>
      <c r="AD636" s="153"/>
    </row>
    <row r="637" spans="1:30" s="21" customFormat="1" ht="14.5" x14ac:dyDescent="0.35">
      <c r="A637" s="38">
        <v>631</v>
      </c>
      <c r="B637" s="114" t="s">
        <v>311</v>
      </c>
      <c r="C637" s="38" t="s">
        <v>10140</v>
      </c>
      <c r="D637" s="17" t="s">
        <v>5</v>
      </c>
      <c r="E637" s="38" t="s">
        <v>10958</v>
      </c>
      <c r="F637" s="38" t="s">
        <v>370</v>
      </c>
      <c r="G637" s="38" t="s">
        <v>11248</v>
      </c>
      <c r="H637" s="114">
        <v>1</v>
      </c>
      <c r="I637" s="114">
        <v>1</v>
      </c>
      <c r="J637" s="168">
        <v>1</v>
      </c>
      <c r="K637" s="168">
        <v>1</v>
      </c>
      <c r="L637" s="114">
        <v>5</v>
      </c>
      <c r="M637" s="114">
        <v>1</v>
      </c>
      <c r="N637" s="114">
        <v>1</v>
      </c>
      <c r="O637" s="168">
        <v>1</v>
      </c>
      <c r="P637" s="176">
        <v>1</v>
      </c>
      <c r="Q637" s="114">
        <v>13</v>
      </c>
      <c r="R637" s="114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53"/>
      <c r="AC637" s="153"/>
      <c r="AD637" s="153"/>
    </row>
    <row r="638" spans="1:30" s="21" customFormat="1" ht="14.5" x14ac:dyDescent="0.35">
      <c r="A638" s="38">
        <v>632</v>
      </c>
      <c r="B638" s="114" t="s">
        <v>311</v>
      </c>
      <c r="C638" s="38" t="s">
        <v>10141</v>
      </c>
      <c r="D638" s="17" t="s">
        <v>5</v>
      </c>
      <c r="E638" s="38" t="s">
        <v>10958</v>
      </c>
      <c r="F638" s="38" t="s">
        <v>370</v>
      </c>
      <c r="G638" s="38" t="s">
        <v>11248</v>
      </c>
      <c r="H638" s="114">
        <v>8</v>
      </c>
      <c r="I638" s="114">
        <v>1</v>
      </c>
      <c r="J638" s="168">
        <v>1</v>
      </c>
      <c r="K638" s="168">
        <v>1</v>
      </c>
      <c r="L638" s="114">
        <v>5</v>
      </c>
      <c r="M638" s="114">
        <v>4</v>
      </c>
      <c r="N638" s="114">
        <v>1</v>
      </c>
      <c r="O638" s="168">
        <v>1</v>
      </c>
      <c r="P638" s="176">
        <v>6</v>
      </c>
      <c r="Q638" s="114">
        <v>28</v>
      </c>
      <c r="R638" s="114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53"/>
      <c r="AC638" s="153"/>
      <c r="AD638" s="153"/>
    </row>
    <row r="639" spans="1:30" s="21" customFormat="1" ht="14.5" x14ac:dyDescent="0.35">
      <c r="A639" s="38">
        <v>633</v>
      </c>
      <c r="B639" s="114" t="s">
        <v>311</v>
      </c>
      <c r="C639" s="12" t="s">
        <v>372</v>
      </c>
      <c r="D639" s="10" t="s">
        <v>5</v>
      </c>
      <c r="E639" s="12" t="s">
        <v>10958</v>
      </c>
      <c r="F639" s="12" t="s">
        <v>370</v>
      </c>
      <c r="G639" s="12" t="s">
        <v>11248</v>
      </c>
      <c r="H639" s="114">
        <v>1</v>
      </c>
      <c r="I639" s="114">
        <v>5</v>
      </c>
      <c r="J639" s="168">
        <v>1</v>
      </c>
      <c r="K639" s="168">
        <v>15</v>
      </c>
      <c r="L639" s="114">
        <v>5</v>
      </c>
      <c r="M639" s="114">
        <v>1</v>
      </c>
      <c r="N639" s="114">
        <v>1</v>
      </c>
      <c r="O639" s="168">
        <v>4</v>
      </c>
      <c r="P639" s="176">
        <v>6</v>
      </c>
      <c r="Q639" s="114">
        <v>39</v>
      </c>
      <c r="R639" s="114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53"/>
      <c r="AC639" s="153"/>
      <c r="AD639" s="153"/>
    </row>
    <row r="640" spans="1:30" s="21" customFormat="1" ht="14.5" x14ac:dyDescent="0.35">
      <c r="A640" s="38">
        <v>634</v>
      </c>
      <c r="B640" s="114" t="s">
        <v>311</v>
      </c>
      <c r="C640" s="38" t="s">
        <v>310</v>
      </c>
      <c r="D640" s="17" t="s">
        <v>5</v>
      </c>
      <c r="E640" s="38" t="s">
        <v>10960</v>
      </c>
      <c r="F640" s="38" t="s">
        <v>544</v>
      </c>
      <c r="G640" s="38" t="s">
        <v>11249</v>
      </c>
      <c r="H640" s="114">
        <v>1</v>
      </c>
      <c r="I640" s="114">
        <v>1</v>
      </c>
      <c r="J640" s="168">
        <v>1</v>
      </c>
      <c r="K640" s="168">
        <v>1</v>
      </c>
      <c r="L640" s="114">
        <v>1</v>
      </c>
      <c r="M640" s="114">
        <v>1</v>
      </c>
      <c r="N640" s="114">
        <v>1</v>
      </c>
      <c r="O640" s="168">
        <v>1</v>
      </c>
      <c r="P640" s="176">
        <v>1</v>
      </c>
      <c r="Q640" s="114">
        <v>9</v>
      </c>
      <c r="R640" s="114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53"/>
      <c r="AC640" s="153"/>
      <c r="AD640" s="153"/>
    </row>
    <row r="641" spans="1:30" s="150" customFormat="1" ht="25" x14ac:dyDescent="0.35">
      <c r="A641" s="38">
        <v>635</v>
      </c>
      <c r="B641" s="114" t="s">
        <v>311</v>
      </c>
      <c r="C641" s="38" t="s">
        <v>10142</v>
      </c>
      <c r="D641" s="17" t="s">
        <v>5</v>
      </c>
      <c r="E641" s="38"/>
      <c r="F641" s="38" t="s">
        <v>544</v>
      </c>
      <c r="G641" s="38" t="s">
        <v>11249</v>
      </c>
      <c r="H641" s="114">
        <v>1</v>
      </c>
      <c r="I641" s="114">
        <v>1</v>
      </c>
      <c r="J641" s="168">
        <v>1</v>
      </c>
      <c r="K641" s="168">
        <v>1</v>
      </c>
      <c r="L641" s="114">
        <v>1</v>
      </c>
      <c r="M641" s="114">
        <v>1</v>
      </c>
      <c r="N641" s="114">
        <v>1</v>
      </c>
      <c r="O641" s="168">
        <v>1</v>
      </c>
      <c r="P641" s="176">
        <v>1</v>
      </c>
      <c r="Q641" s="114">
        <v>9</v>
      </c>
      <c r="R641" s="114"/>
      <c r="S641" s="153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s="150" customFormat="1" ht="14.5" x14ac:dyDescent="0.35">
      <c r="A642" s="38">
        <v>636</v>
      </c>
      <c r="B642" s="114" t="s">
        <v>311</v>
      </c>
      <c r="C642" s="38" t="s">
        <v>10143</v>
      </c>
      <c r="D642" s="17" t="s">
        <v>5</v>
      </c>
      <c r="E642" s="38" t="s">
        <v>10960</v>
      </c>
      <c r="F642" s="38" t="s">
        <v>544</v>
      </c>
      <c r="G642" s="38" t="s">
        <v>11249</v>
      </c>
      <c r="H642" s="114">
        <v>1</v>
      </c>
      <c r="I642" s="114">
        <v>1</v>
      </c>
      <c r="J642" s="168">
        <v>2</v>
      </c>
      <c r="K642" s="168">
        <v>1</v>
      </c>
      <c r="L642" s="114">
        <v>1</v>
      </c>
      <c r="M642" s="114">
        <v>1</v>
      </c>
      <c r="N642" s="114">
        <v>1</v>
      </c>
      <c r="O642" s="168">
        <v>2</v>
      </c>
      <c r="P642" s="176">
        <v>2</v>
      </c>
      <c r="Q642" s="114">
        <v>12</v>
      </c>
      <c r="R642" s="114"/>
      <c r="S642" s="153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s="21" customFormat="1" ht="14.5" x14ac:dyDescent="0.35">
      <c r="A643" s="38">
        <v>637</v>
      </c>
      <c r="B643" s="114" t="s">
        <v>759</v>
      </c>
      <c r="C643" s="38" t="s">
        <v>10144</v>
      </c>
      <c r="D643" s="17" t="s">
        <v>5</v>
      </c>
      <c r="E643" s="38" t="s">
        <v>10958</v>
      </c>
      <c r="F643" s="38" t="s">
        <v>544</v>
      </c>
      <c r="G643" s="38" t="s">
        <v>11249</v>
      </c>
      <c r="H643" s="114">
        <v>1</v>
      </c>
      <c r="I643" s="114">
        <v>1</v>
      </c>
      <c r="J643" s="168">
        <v>2</v>
      </c>
      <c r="K643" s="168">
        <v>2</v>
      </c>
      <c r="L643" s="114">
        <v>2</v>
      </c>
      <c r="M643" s="114">
        <v>1</v>
      </c>
      <c r="N643" s="114">
        <v>1</v>
      </c>
      <c r="O643" s="168">
        <v>1</v>
      </c>
      <c r="P643" s="176">
        <v>1</v>
      </c>
      <c r="Q643" s="114">
        <v>12</v>
      </c>
      <c r="R643" s="114"/>
      <c r="S643" s="153"/>
      <c r="T643" s="153"/>
      <c r="U643" s="153"/>
      <c r="V643" s="153"/>
      <c r="W643" s="153"/>
      <c r="X643" s="153"/>
      <c r="Y643" s="153"/>
      <c r="Z643" s="153"/>
      <c r="AA643" s="153"/>
      <c r="AB643" s="153"/>
      <c r="AC643" s="153"/>
      <c r="AD643" s="153"/>
    </row>
    <row r="644" spans="1:30" s="21" customFormat="1" ht="14.5" x14ac:dyDescent="0.35">
      <c r="A644" s="38">
        <v>638</v>
      </c>
      <c r="B644" s="114" t="s">
        <v>791</v>
      </c>
      <c r="C644" s="38" t="s">
        <v>10145</v>
      </c>
      <c r="D644" s="17" t="s">
        <v>5</v>
      </c>
      <c r="E644" s="38" t="s">
        <v>10958</v>
      </c>
      <c r="F644" s="38" t="s">
        <v>370</v>
      </c>
      <c r="G644" s="38" t="s">
        <v>11248</v>
      </c>
      <c r="H644" s="114">
        <v>1</v>
      </c>
      <c r="I644" s="114">
        <v>26</v>
      </c>
      <c r="J644" s="168">
        <v>3</v>
      </c>
      <c r="K644" s="168">
        <v>1</v>
      </c>
      <c r="L644" s="114">
        <v>1</v>
      </c>
      <c r="M644" s="114">
        <v>3</v>
      </c>
      <c r="N644" s="114">
        <v>7</v>
      </c>
      <c r="O644" s="168">
        <v>26</v>
      </c>
      <c r="P644" s="176">
        <v>5</v>
      </c>
      <c r="Q644" s="114">
        <v>73</v>
      </c>
      <c r="R644" s="114"/>
      <c r="S644" s="153"/>
      <c r="T644" s="153"/>
      <c r="U644" s="153"/>
      <c r="V644" s="153"/>
      <c r="W644" s="153"/>
      <c r="X644" s="153"/>
      <c r="Y644" s="153"/>
      <c r="Z644" s="153"/>
      <c r="AA644" s="153"/>
      <c r="AB644" s="153"/>
      <c r="AC644" s="153"/>
      <c r="AD644" s="153"/>
    </row>
    <row r="645" spans="1:30" s="21" customFormat="1" ht="14.5" x14ac:dyDescent="0.35">
      <c r="A645" s="38">
        <v>639</v>
      </c>
      <c r="B645" s="114" t="s">
        <v>791</v>
      </c>
      <c r="C645" s="38" t="s">
        <v>10146</v>
      </c>
      <c r="D645" s="17" t="s">
        <v>5</v>
      </c>
      <c r="E645" s="38" t="s">
        <v>10958</v>
      </c>
      <c r="F645" s="38" t="s">
        <v>370</v>
      </c>
      <c r="G645" s="38" t="s">
        <v>11248</v>
      </c>
      <c r="H645" s="114">
        <v>1</v>
      </c>
      <c r="I645" s="114">
        <v>1</v>
      </c>
      <c r="J645" s="168">
        <v>1</v>
      </c>
      <c r="K645" s="168">
        <v>1</v>
      </c>
      <c r="L645" s="114">
        <v>1</v>
      </c>
      <c r="M645" s="114">
        <v>1</v>
      </c>
      <c r="N645" s="114">
        <v>3</v>
      </c>
      <c r="O645" s="168">
        <v>20</v>
      </c>
      <c r="P645" s="176">
        <v>2</v>
      </c>
      <c r="Q645" s="114">
        <v>31</v>
      </c>
      <c r="R645" s="114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53"/>
      <c r="AC645" s="153"/>
      <c r="AD645" s="153"/>
    </row>
    <row r="646" spans="1:30" s="21" customFormat="1" ht="25" x14ac:dyDescent="0.35">
      <c r="A646" s="38">
        <v>640</v>
      </c>
      <c r="B646" s="114" t="s">
        <v>791</v>
      </c>
      <c r="C646" s="38" t="s">
        <v>10147</v>
      </c>
      <c r="D646" s="17" t="s">
        <v>5</v>
      </c>
      <c r="E646" s="38" t="s">
        <v>10961</v>
      </c>
      <c r="F646" s="38" t="s">
        <v>370</v>
      </c>
      <c r="G646" s="38" t="s">
        <v>11248</v>
      </c>
      <c r="H646" s="114">
        <v>30</v>
      </c>
      <c r="I646" s="114">
        <v>1</v>
      </c>
      <c r="J646" s="168">
        <v>20</v>
      </c>
      <c r="K646" s="168">
        <v>1</v>
      </c>
      <c r="L646" s="114">
        <v>1</v>
      </c>
      <c r="M646" s="114">
        <v>1</v>
      </c>
      <c r="N646" s="114">
        <v>35</v>
      </c>
      <c r="O646" s="168">
        <v>1</v>
      </c>
      <c r="P646" s="176">
        <v>3</v>
      </c>
      <c r="Q646" s="114">
        <v>93</v>
      </c>
      <c r="R646" s="114"/>
      <c r="S646" s="153"/>
      <c r="T646" s="153"/>
      <c r="U646" s="153"/>
      <c r="V646" s="153"/>
      <c r="W646" s="153"/>
      <c r="X646" s="153"/>
      <c r="Y646" s="153"/>
      <c r="Z646" s="153"/>
      <c r="AA646" s="153"/>
      <c r="AB646" s="153"/>
      <c r="AC646" s="153"/>
      <c r="AD646" s="153"/>
    </row>
    <row r="647" spans="1:30" s="21" customFormat="1" ht="14.5" x14ac:dyDescent="0.35">
      <c r="A647" s="38">
        <v>641</v>
      </c>
      <c r="B647" s="114" t="s">
        <v>315</v>
      </c>
      <c r="C647" s="38" t="s">
        <v>2017</v>
      </c>
      <c r="D647" s="17" t="s">
        <v>5</v>
      </c>
      <c r="E647" s="38" t="s">
        <v>10958</v>
      </c>
      <c r="F647" s="38" t="s">
        <v>370</v>
      </c>
      <c r="G647" s="38" t="s">
        <v>11248</v>
      </c>
      <c r="H647" s="114">
        <v>1</v>
      </c>
      <c r="I647" s="114">
        <v>1</v>
      </c>
      <c r="J647" s="168">
        <v>1</v>
      </c>
      <c r="K647" s="168">
        <v>1</v>
      </c>
      <c r="L647" s="114">
        <v>1</v>
      </c>
      <c r="M647" s="114">
        <v>1</v>
      </c>
      <c r="N647" s="114">
        <v>1</v>
      </c>
      <c r="O647" s="168">
        <v>2</v>
      </c>
      <c r="P647" s="176">
        <v>1</v>
      </c>
      <c r="Q647" s="114">
        <v>10</v>
      </c>
      <c r="R647" s="114"/>
      <c r="S647" s="153"/>
      <c r="T647" s="153"/>
      <c r="U647" s="153"/>
      <c r="V647" s="153"/>
      <c r="W647" s="153"/>
      <c r="X647" s="153"/>
      <c r="Y647" s="153"/>
      <c r="Z647" s="153"/>
      <c r="AA647" s="153"/>
      <c r="AB647" s="153"/>
      <c r="AC647" s="153"/>
      <c r="AD647" s="153"/>
    </row>
    <row r="648" spans="1:30" s="21" customFormat="1" ht="14.5" x14ac:dyDescent="0.35">
      <c r="A648" s="38">
        <v>642</v>
      </c>
      <c r="B648" s="114" t="s">
        <v>315</v>
      </c>
      <c r="C648" s="38" t="s">
        <v>314</v>
      </c>
      <c r="D648" s="17" t="s">
        <v>5</v>
      </c>
      <c r="E648" s="38" t="s">
        <v>10958</v>
      </c>
      <c r="F648" s="38" t="s">
        <v>544</v>
      </c>
      <c r="G648" s="38" t="s">
        <v>11249</v>
      </c>
      <c r="H648" s="114">
        <v>5</v>
      </c>
      <c r="I648" s="114">
        <v>1</v>
      </c>
      <c r="J648" s="168">
        <v>5</v>
      </c>
      <c r="K648" s="168">
        <v>6</v>
      </c>
      <c r="L648" s="114">
        <v>1</v>
      </c>
      <c r="M648" s="114">
        <v>1</v>
      </c>
      <c r="N648" s="114">
        <v>12</v>
      </c>
      <c r="O648" s="168">
        <v>2</v>
      </c>
      <c r="P648" s="176">
        <v>2</v>
      </c>
      <c r="Q648" s="114">
        <v>35</v>
      </c>
      <c r="R648" s="114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53"/>
      <c r="AC648" s="153"/>
      <c r="AD648" s="153"/>
    </row>
    <row r="649" spans="1:30" s="21" customFormat="1" ht="14.5" x14ac:dyDescent="0.35">
      <c r="A649" s="38">
        <v>643</v>
      </c>
      <c r="B649" s="114" t="s">
        <v>315</v>
      </c>
      <c r="C649" s="38" t="s">
        <v>343</v>
      </c>
      <c r="D649" s="17" t="s">
        <v>5</v>
      </c>
      <c r="E649" s="38" t="s">
        <v>10962</v>
      </c>
      <c r="F649" s="38" t="s">
        <v>370</v>
      </c>
      <c r="G649" s="38" t="s">
        <v>11248</v>
      </c>
      <c r="H649" s="114">
        <v>2</v>
      </c>
      <c r="I649" s="114">
        <v>1</v>
      </c>
      <c r="J649" s="168">
        <v>1</v>
      </c>
      <c r="K649" s="168">
        <v>1</v>
      </c>
      <c r="L649" s="114">
        <v>1</v>
      </c>
      <c r="M649" s="114">
        <v>1</v>
      </c>
      <c r="N649" s="114">
        <v>1</v>
      </c>
      <c r="O649" s="168">
        <v>1</v>
      </c>
      <c r="P649" s="176">
        <v>3</v>
      </c>
      <c r="Q649" s="114">
        <v>12</v>
      </c>
      <c r="R649" s="114"/>
      <c r="S649" s="153"/>
      <c r="T649" s="153"/>
      <c r="U649" s="153"/>
      <c r="V649" s="153"/>
      <c r="W649" s="153"/>
      <c r="X649" s="153"/>
      <c r="Y649" s="153"/>
      <c r="Z649" s="153"/>
      <c r="AA649" s="153"/>
      <c r="AB649" s="153"/>
      <c r="AC649" s="153"/>
      <c r="AD649" s="153"/>
    </row>
    <row r="650" spans="1:30" s="21" customFormat="1" ht="14.5" x14ac:dyDescent="0.35">
      <c r="A650" s="38">
        <v>644</v>
      </c>
      <c r="B650" s="114" t="s">
        <v>307</v>
      </c>
      <c r="C650" s="38" t="s">
        <v>10148</v>
      </c>
      <c r="D650" s="17" t="s">
        <v>5</v>
      </c>
      <c r="E650" s="38" t="s">
        <v>308</v>
      </c>
      <c r="F650" s="38" t="s">
        <v>370</v>
      </c>
      <c r="G650" s="38" t="s">
        <v>11248</v>
      </c>
      <c r="H650" s="114">
        <v>1</v>
      </c>
      <c r="I650" s="114">
        <v>20</v>
      </c>
      <c r="J650" s="168">
        <v>1</v>
      </c>
      <c r="K650" s="168">
        <v>1</v>
      </c>
      <c r="L650" s="114">
        <v>86</v>
      </c>
      <c r="M650" s="114">
        <v>5</v>
      </c>
      <c r="N650" s="114">
        <v>1</v>
      </c>
      <c r="O650" s="168">
        <v>1</v>
      </c>
      <c r="P650" s="176">
        <v>20</v>
      </c>
      <c r="Q650" s="114">
        <v>136</v>
      </c>
      <c r="R650" s="114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53"/>
      <c r="AC650" s="153"/>
      <c r="AD650" s="153"/>
    </row>
    <row r="651" spans="1:30" s="21" customFormat="1" ht="14.5" x14ac:dyDescent="0.35">
      <c r="A651" s="38">
        <v>645</v>
      </c>
      <c r="B651" s="114" t="s">
        <v>307</v>
      </c>
      <c r="C651" s="38" t="s">
        <v>10149</v>
      </c>
      <c r="D651" s="17" t="s">
        <v>5</v>
      </c>
      <c r="E651" s="38" t="s">
        <v>10958</v>
      </c>
      <c r="F651" s="38" t="s">
        <v>544</v>
      </c>
      <c r="G651" s="38" t="s">
        <v>11249</v>
      </c>
      <c r="H651" s="114">
        <v>5</v>
      </c>
      <c r="I651" s="114">
        <v>1</v>
      </c>
      <c r="J651" s="168">
        <v>3</v>
      </c>
      <c r="K651" s="168">
        <v>1</v>
      </c>
      <c r="L651" s="114">
        <v>1</v>
      </c>
      <c r="M651" s="114">
        <v>1</v>
      </c>
      <c r="N651" s="114">
        <v>1</v>
      </c>
      <c r="O651" s="168">
        <v>2</v>
      </c>
      <c r="P651" s="176">
        <v>1</v>
      </c>
      <c r="Q651" s="114">
        <v>16</v>
      </c>
      <c r="R651" s="114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53"/>
      <c r="AC651" s="153"/>
      <c r="AD651" s="153"/>
    </row>
    <row r="652" spans="1:30" s="21" customFormat="1" ht="14.5" x14ac:dyDescent="0.35">
      <c r="A652" s="38">
        <v>646</v>
      </c>
      <c r="B652" s="114" t="s">
        <v>755</v>
      </c>
      <c r="C652" s="38" t="s">
        <v>10150</v>
      </c>
      <c r="D652" s="17" t="s">
        <v>5</v>
      </c>
      <c r="E652" s="38" t="s">
        <v>10958</v>
      </c>
      <c r="F652" s="38" t="s">
        <v>544</v>
      </c>
      <c r="G652" s="38" t="s">
        <v>11249</v>
      </c>
      <c r="H652" s="114">
        <v>1</v>
      </c>
      <c r="I652" s="114">
        <v>1</v>
      </c>
      <c r="J652" s="168">
        <v>1</v>
      </c>
      <c r="K652" s="168">
        <v>2</v>
      </c>
      <c r="L652" s="114">
        <v>2</v>
      </c>
      <c r="M652" s="114">
        <v>1</v>
      </c>
      <c r="N652" s="114">
        <v>1</v>
      </c>
      <c r="O652" s="168">
        <v>1</v>
      </c>
      <c r="P652" s="176">
        <v>1</v>
      </c>
      <c r="Q652" s="114">
        <v>11</v>
      </c>
      <c r="R652" s="114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53"/>
      <c r="AC652" s="153"/>
      <c r="AD652" s="153"/>
    </row>
    <row r="653" spans="1:30" s="21" customFormat="1" ht="14.5" x14ac:dyDescent="0.35">
      <c r="A653" s="38">
        <v>647</v>
      </c>
      <c r="B653" s="114" t="s">
        <v>755</v>
      </c>
      <c r="C653" s="38" t="s">
        <v>10151</v>
      </c>
      <c r="D653" s="17" t="s">
        <v>5</v>
      </c>
      <c r="E653" s="38" t="s">
        <v>10958</v>
      </c>
      <c r="F653" s="38" t="s">
        <v>544</v>
      </c>
      <c r="G653" s="38" t="s">
        <v>11249</v>
      </c>
      <c r="H653" s="114">
        <v>1</v>
      </c>
      <c r="I653" s="114">
        <v>1</v>
      </c>
      <c r="J653" s="168">
        <v>1</v>
      </c>
      <c r="K653" s="168">
        <v>1</v>
      </c>
      <c r="L653" s="114">
        <v>1</v>
      </c>
      <c r="M653" s="114">
        <v>1</v>
      </c>
      <c r="N653" s="114">
        <v>1</v>
      </c>
      <c r="O653" s="168">
        <v>1</v>
      </c>
      <c r="P653" s="176">
        <v>1</v>
      </c>
      <c r="Q653" s="114">
        <v>9</v>
      </c>
      <c r="R653" s="114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</row>
    <row r="654" spans="1:30" s="21" customFormat="1" ht="14.5" x14ac:dyDescent="0.35">
      <c r="A654" s="38">
        <v>648</v>
      </c>
      <c r="B654" s="114" t="s">
        <v>755</v>
      </c>
      <c r="C654" s="38" t="s">
        <v>754</v>
      </c>
      <c r="D654" s="17" t="s">
        <v>5</v>
      </c>
      <c r="E654" s="38" t="s">
        <v>10958</v>
      </c>
      <c r="F654" s="38" t="s">
        <v>544</v>
      </c>
      <c r="G654" s="38" t="s">
        <v>11249</v>
      </c>
      <c r="H654" s="114">
        <v>2</v>
      </c>
      <c r="I654" s="114">
        <v>1</v>
      </c>
      <c r="J654" s="168">
        <v>1</v>
      </c>
      <c r="K654" s="168">
        <v>4</v>
      </c>
      <c r="L654" s="114">
        <v>1</v>
      </c>
      <c r="M654" s="114">
        <v>1</v>
      </c>
      <c r="N654" s="114">
        <v>1</v>
      </c>
      <c r="O654" s="168">
        <v>1</v>
      </c>
      <c r="P654" s="176">
        <v>3</v>
      </c>
      <c r="Q654" s="114">
        <v>15</v>
      </c>
      <c r="R654" s="114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</row>
    <row r="655" spans="1:30" s="21" customFormat="1" ht="14.5" x14ac:dyDescent="0.35">
      <c r="A655" s="38">
        <v>649</v>
      </c>
      <c r="B655" s="114" t="s">
        <v>3594</v>
      </c>
      <c r="C655" s="12" t="s">
        <v>1208</v>
      </c>
      <c r="D655" s="10" t="s">
        <v>65</v>
      </c>
      <c r="E655" s="12" t="s">
        <v>10963</v>
      </c>
      <c r="F655" s="12" t="s">
        <v>1547</v>
      </c>
      <c r="G655" s="12" t="s">
        <v>11278</v>
      </c>
      <c r="H655" s="114">
        <v>1</v>
      </c>
      <c r="I655" s="114">
        <v>1</v>
      </c>
      <c r="J655" s="168">
        <v>1</v>
      </c>
      <c r="K655" s="168">
        <v>1</v>
      </c>
      <c r="L655" s="114">
        <v>11</v>
      </c>
      <c r="M655" s="114">
        <v>1</v>
      </c>
      <c r="N655" s="114">
        <v>1</v>
      </c>
      <c r="O655" s="168">
        <v>1</v>
      </c>
      <c r="P655" s="176">
        <v>3</v>
      </c>
      <c r="Q655" s="114">
        <v>21</v>
      </c>
      <c r="R655" s="114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53"/>
      <c r="AC655" s="153"/>
      <c r="AD655" s="153"/>
    </row>
    <row r="656" spans="1:30" s="21" customFormat="1" ht="14.5" x14ac:dyDescent="0.35">
      <c r="A656" s="38">
        <v>650</v>
      </c>
      <c r="B656" s="114" t="s">
        <v>2092</v>
      </c>
      <c r="C656" s="38" t="s">
        <v>10152</v>
      </c>
      <c r="D656" s="17"/>
      <c r="E656" s="38" t="s">
        <v>531</v>
      </c>
      <c r="F656" s="38" t="s">
        <v>531</v>
      </c>
      <c r="G656" s="38" t="s">
        <v>11245</v>
      </c>
      <c r="H656" s="114">
        <v>1</v>
      </c>
      <c r="I656" s="114">
        <v>1</v>
      </c>
      <c r="J656" s="168">
        <v>1</v>
      </c>
      <c r="K656" s="168">
        <v>1</v>
      </c>
      <c r="L656" s="114">
        <v>1</v>
      </c>
      <c r="M656" s="114">
        <v>1</v>
      </c>
      <c r="N656" s="114">
        <v>1</v>
      </c>
      <c r="O656" s="168">
        <v>1</v>
      </c>
      <c r="P656" s="176">
        <v>1</v>
      </c>
      <c r="Q656" s="114">
        <v>9</v>
      </c>
      <c r="R656" s="114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</row>
    <row r="657" spans="1:30" s="21" customFormat="1" ht="14.5" x14ac:dyDescent="0.35">
      <c r="A657" s="38">
        <v>651</v>
      </c>
      <c r="B657" s="114" t="s">
        <v>1559</v>
      </c>
      <c r="C657" s="38" t="s">
        <v>10153</v>
      </c>
      <c r="D657" s="17" t="s">
        <v>1811</v>
      </c>
      <c r="E657" s="38" t="s">
        <v>29</v>
      </c>
      <c r="F657" s="38" t="s">
        <v>29</v>
      </c>
      <c r="G657" s="38" t="s">
        <v>11250</v>
      </c>
      <c r="H657" s="114">
        <v>34</v>
      </c>
      <c r="I657" s="114">
        <v>6</v>
      </c>
      <c r="J657" s="168">
        <v>25</v>
      </c>
      <c r="K657" s="168">
        <v>20</v>
      </c>
      <c r="L657" s="114">
        <v>24</v>
      </c>
      <c r="M657" s="114">
        <v>26</v>
      </c>
      <c r="N657" s="114">
        <v>52</v>
      </c>
      <c r="O657" s="168">
        <v>10</v>
      </c>
      <c r="P657" s="176">
        <v>85</v>
      </c>
      <c r="Q657" s="114">
        <v>282</v>
      </c>
      <c r="R657" s="114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</row>
    <row r="658" spans="1:30" s="150" customFormat="1" ht="14.5" x14ac:dyDescent="0.35">
      <c r="A658" s="38">
        <v>652</v>
      </c>
      <c r="B658" s="114" t="s">
        <v>1559</v>
      </c>
      <c r="C658" s="38" t="s">
        <v>10154</v>
      </c>
      <c r="D658" s="17" t="s">
        <v>66</v>
      </c>
      <c r="E658" s="38" t="s">
        <v>10964</v>
      </c>
      <c r="F658" s="38" t="s">
        <v>1331</v>
      </c>
      <c r="G658" s="38" t="s">
        <v>11267</v>
      </c>
      <c r="H658" s="114">
        <v>6</v>
      </c>
      <c r="I658" s="114">
        <v>5</v>
      </c>
      <c r="J658" s="168">
        <v>2</v>
      </c>
      <c r="K658" s="168">
        <v>1</v>
      </c>
      <c r="L658" s="114">
        <v>13</v>
      </c>
      <c r="M658" s="114">
        <v>6</v>
      </c>
      <c r="N658" s="114">
        <v>1</v>
      </c>
      <c r="O658" s="168">
        <v>8</v>
      </c>
      <c r="P658" s="176">
        <v>25</v>
      </c>
      <c r="Q658" s="114">
        <v>67</v>
      </c>
      <c r="R658" s="114"/>
      <c r="S658" s="153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s="150" customFormat="1" ht="14.5" x14ac:dyDescent="0.35">
      <c r="A659" s="38">
        <v>653</v>
      </c>
      <c r="B659" s="114" t="s">
        <v>766</v>
      </c>
      <c r="C659" s="38" t="s">
        <v>765</v>
      </c>
      <c r="D659" s="17" t="s">
        <v>9619</v>
      </c>
      <c r="E659" s="38" t="s">
        <v>10965</v>
      </c>
      <c r="F659" s="38" t="s">
        <v>406</v>
      </c>
      <c r="G659" s="38" t="s">
        <v>11244</v>
      </c>
      <c r="H659" s="114">
        <v>1</v>
      </c>
      <c r="I659" s="114">
        <v>1</v>
      </c>
      <c r="J659" s="168">
        <v>1</v>
      </c>
      <c r="K659" s="168">
        <v>1</v>
      </c>
      <c r="L659" s="114">
        <v>1</v>
      </c>
      <c r="M659" s="114">
        <v>1</v>
      </c>
      <c r="N659" s="114">
        <v>1</v>
      </c>
      <c r="O659" s="168">
        <v>1</v>
      </c>
      <c r="P659" s="176">
        <v>1</v>
      </c>
      <c r="Q659" s="114">
        <v>9</v>
      </c>
      <c r="R659" s="114"/>
      <c r="S659" s="153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s="150" customFormat="1" ht="14.5" x14ac:dyDescent="0.35">
      <c r="A660" s="38">
        <v>654</v>
      </c>
      <c r="B660" s="114" t="s">
        <v>317</v>
      </c>
      <c r="C660" s="38" t="s">
        <v>1563</v>
      </c>
      <c r="D660" s="17" t="s">
        <v>9639</v>
      </c>
      <c r="E660" s="38" t="s">
        <v>9640</v>
      </c>
      <c r="F660" s="38" t="s">
        <v>95</v>
      </c>
      <c r="G660" s="38" t="s">
        <v>11245</v>
      </c>
      <c r="H660" s="114">
        <v>2</v>
      </c>
      <c r="I660" s="114">
        <v>14</v>
      </c>
      <c r="J660" s="168">
        <v>4</v>
      </c>
      <c r="K660" s="168">
        <v>5</v>
      </c>
      <c r="L660" s="114">
        <v>16</v>
      </c>
      <c r="M660" s="114">
        <v>1</v>
      </c>
      <c r="N660" s="114">
        <v>3</v>
      </c>
      <c r="O660" s="168">
        <v>1</v>
      </c>
      <c r="P660" s="176">
        <v>1</v>
      </c>
      <c r="Q660" s="114">
        <v>47</v>
      </c>
      <c r="R660" s="114"/>
      <c r="S660" s="153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s="21" customFormat="1" ht="14.5" x14ac:dyDescent="0.35">
      <c r="A661" s="38">
        <v>655</v>
      </c>
      <c r="B661" s="114" t="s">
        <v>317</v>
      </c>
      <c r="C661" s="38" t="s">
        <v>3596</v>
      </c>
      <c r="D661" s="17" t="s">
        <v>9639</v>
      </c>
      <c r="E661" s="38" t="s">
        <v>1630</v>
      </c>
      <c r="F661" s="38" t="s">
        <v>114</v>
      </c>
      <c r="G661" s="38" t="s">
        <v>11246</v>
      </c>
      <c r="H661" s="114">
        <v>4</v>
      </c>
      <c r="I661" s="114">
        <v>2</v>
      </c>
      <c r="J661" s="168">
        <v>1</v>
      </c>
      <c r="K661" s="168">
        <v>1</v>
      </c>
      <c r="L661" s="114">
        <v>1</v>
      </c>
      <c r="M661" s="114">
        <v>1</v>
      </c>
      <c r="N661" s="114">
        <v>1</v>
      </c>
      <c r="O661" s="168">
        <v>1</v>
      </c>
      <c r="P661" s="176">
        <v>1</v>
      </c>
      <c r="Q661" s="114">
        <v>13</v>
      </c>
      <c r="R661" s="114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</row>
    <row r="662" spans="1:30" s="21" customFormat="1" ht="14.5" x14ac:dyDescent="0.35">
      <c r="A662" s="38">
        <v>656</v>
      </c>
      <c r="B662" s="114" t="s">
        <v>317</v>
      </c>
      <c r="C662" s="38" t="s">
        <v>3596</v>
      </c>
      <c r="D662" s="17" t="s">
        <v>9639</v>
      </c>
      <c r="E662" s="84" t="s">
        <v>9648</v>
      </c>
      <c r="F662" s="38" t="s">
        <v>158</v>
      </c>
      <c r="G662" s="38" t="s">
        <v>11251</v>
      </c>
      <c r="H662" s="114">
        <v>1</v>
      </c>
      <c r="I662" s="114">
        <v>3</v>
      </c>
      <c r="J662" s="168">
        <v>1</v>
      </c>
      <c r="K662" s="168">
        <v>1</v>
      </c>
      <c r="L662" s="114">
        <v>1</v>
      </c>
      <c r="M662" s="114">
        <v>1</v>
      </c>
      <c r="N662" s="114">
        <v>1</v>
      </c>
      <c r="O662" s="168">
        <v>1</v>
      </c>
      <c r="P662" s="176">
        <v>2</v>
      </c>
      <c r="Q662" s="114">
        <v>12</v>
      </c>
      <c r="R662" s="114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</row>
    <row r="663" spans="1:30" s="21" customFormat="1" ht="14.5" x14ac:dyDescent="0.35">
      <c r="A663" s="38">
        <v>657</v>
      </c>
      <c r="B663" s="114" t="s">
        <v>317</v>
      </c>
      <c r="C663" s="12" t="s">
        <v>10155</v>
      </c>
      <c r="D663" s="10" t="s">
        <v>9639</v>
      </c>
      <c r="E663" s="12" t="s">
        <v>10755</v>
      </c>
      <c r="F663" s="12" t="s">
        <v>95</v>
      </c>
      <c r="G663" s="12" t="s">
        <v>11245</v>
      </c>
      <c r="H663" s="114">
        <v>2</v>
      </c>
      <c r="I663" s="114">
        <v>9</v>
      </c>
      <c r="J663" s="168">
        <v>1</v>
      </c>
      <c r="K663" s="168">
        <v>1</v>
      </c>
      <c r="L663" s="114">
        <v>1</v>
      </c>
      <c r="M663" s="114">
        <v>1</v>
      </c>
      <c r="N663" s="114">
        <v>1</v>
      </c>
      <c r="O663" s="168">
        <v>1</v>
      </c>
      <c r="P663" s="176">
        <v>1</v>
      </c>
      <c r="Q663" s="114">
        <v>18</v>
      </c>
      <c r="R663" s="114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</row>
    <row r="664" spans="1:30" s="21" customFormat="1" ht="14.5" x14ac:dyDescent="0.35">
      <c r="A664" s="38">
        <v>658</v>
      </c>
      <c r="B664" s="114" t="s">
        <v>317</v>
      </c>
      <c r="C664" s="38" t="s">
        <v>10156</v>
      </c>
      <c r="D664" s="17" t="s">
        <v>9639</v>
      </c>
      <c r="E664" s="38" t="s">
        <v>3851</v>
      </c>
      <c r="F664" s="38" t="s">
        <v>95</v>
      </c>
      <c r="G664" s="38" t="s">
        <v>11245</v>
      </c>
      <c r="H664" s="114">
        <v>1</v>
      </c>
      <c r="I664" s="114">
        <v>32</v>
      </c>
      <c r="J664" s="168">
        <v>1</v>
      </c>
      <c r="K664" s="168">
        <v>1</v>
      </c>
      <c r="L664" s="114">
        <v>2</v>
      </c>
      <c r="M664" s="114">
        <v>1</v>
      </c>
      <c r="N664" s="114">
        <v>1</v>
      </c>
      <c r="O664" s="168">
        <v>1</v>
      </c>
      <c r="P664" s="176">
        <v>1</v>
      </c>
      <c r="Q664" s="114">
        <v>41</v>
      </c>
      <c r="R664" s="114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</row>
    <row r="665" spans="1:30" s="21" customFormat="1" ht="14.5" x14ac:dyDescent="0.35">
      <c r="A665" s="38">
        <v>659</v>
      </c>
      <c r="B665" s="114" t="s">
        <v>2027</v>
      </c>
      <c r="C665" s="38" t="s">
        <v>2028</v>
      </c>
      <c r="D665" s="17" t="s">
        <v>9639</v>
      </c>
      <c r="E665" s="38" t="s">
        <v>9640</v>
      </c>
      <c r="F665" s="38" t="s">
        <v>658</v>
      </c>
      <c r="G665" s="38" t="s">
        <v>11264</v>
      </c>
      <c r="H665" s="114">
        <v>1</v>
      </c>
      <c r="I665" s="114">
        <v>20</v>
      </c>
      <c r="J665" s="168">
        <v>25</v>
      </c>
      <c r="K665" s="168">
        <v>3</v>
      </c>
      <c r="L665" s="114">
        <v>1</v>
      </c>
      <c r="M665" s="114">
        <v>1</v>
      </c>
      <c r="N665" s="114">
        <v>80</v>
      </c>
      <c r="O665" s="168">
        <v>50</v>
      </c>
      <c r="P665" s="176">
        <v>16</v>
      </c>
      <c r="Q665" s="114">
        <v>197</v>
      </c>
      <c r="R665" s="114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</row>
    <row r="666" spans="1:30" s="21" customFormat="1" ht="14.5" x14ac:dyDescent="0.35">
      <c r="A666" s="38">
        <v>660</v>
      </c>
      <c r="B666" s="114" t="s">
        <v>226</v>
      </c>
      <c r="C666" s="38" t="s">
        <v>10157</v>
      </c>
      <c r="D666" s="17" t="s">
        <v>9639</v>
      </c>
      <c r="E666" s="38" t="s">
        <v>3949</v>
      </c>
      <c r="F666" s="38" t="s">
        <v>227</v>
      </c>
      <c r="G666" s="38" t="s">
        <v>11295</v>
      </c>
      <c r="H666" s="114">
        <v>2</v>
      </c>
      <c r="I666" s="114">
        <v>1</v>
      </c>
      <c r="J666" s="168">
        <v>1</v>
      </c>
      <c r="K666" s="168">
        <v>1</v>
      </c>
      <c r="L666" s="114">
        <v>5</v>
      </c>
      <c r="M666" s="114">
        <v>10</v>
      </c>
      <c r="N666" s="114">
        <v>3</v>
      </c>
      <c r="O666" s="168">
        <v>1</v>
      </c>
      <c r="P666" s="176">
        <v>1</v>
      </c>
      <c r="Q666" s="114">
        <v>25</v>
      </c>
      <c r="R666" s="114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</row>
    <row r="667" spans="1:30" s="21" customFormat="1" ht="14.5" x14ac:dyDescent="0.35">
      <c r="A667" s="38">
        <v>661</v>
      </c>
      <c r="B667" s="114"/>
      <c r="C667" s="38" t="s">
        <v>10158</v>
      </c>
      <c r="D667" s="17" t="s">
        <v>10659</v>
      </c>
      <c r="E667" s="38"/>
      <c r="F667" s="38" t="s">
        <v>9655</v>
      </c>
      <c r="G667" s="38">
        <v>16</v>
      </c>
      <c r="H667" s="114">
        <v>1</v>
      </c>
      <c r="I667" s="114">
        <v>1</v>
      </c>
      <c r="J667" s="168">
        <v>1</v>
      </c>
      <c r="K667" s="168">
        <v>1</v>
      </c>
      <c r="L667" s="114">
        <v>1</v>
      </c>
      <c r="M667" s="114">
        <v>30</v>
      </c>
      <c r="N667" s="114">
        <v>1</v>
      </c>
      <c r="O667" s="168">
        <v>1</v>
      </c>
      <c r="P667" s="176">
        <v>1</v>
      </c>
      <c r="Q667" s="114">
        <v>38</v>
      </c>
      <c r="R667" s="114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</row>
    <row r="668" spans="1:30" s="150" customFormat="1" ht="14.5" x14ac:dyDescent="0.35">
      <c r="A668" s="38">
        <v>662</v>
      </c>
      <c r="B668" s="114" t="s">
        <v>9727</v>
      </c>
      <c r="C668" s="12" t="s">
        <v>10159</v>
      </c>
      <c r="D668" s="10" t="s">
        <v>9619</v>
      </c>
      <c r="E668" s="12" t="s">
        <v>10966</v>
      </c>
      <c r="F668" s="12" t="s">
        <v>196</v>
      </c>
      <c r="G668" s="12" t="s">
        <v>11245</v>
      </c>
      <c r="H668" s="114">
        <v>1</v>
      </c>
      <c r="I668" s="114">
        <v>20</v>
      </c>
      <c r="J668" s="168">
        <v>1</v>
      </c>
      <c r="K668" s="168">
        <v>1</v>
      </c>
      <c r="L668" s="114">
        <v>1</v>
      </c>
      <c r="M668" s="114">
        <v>1</v>
      </c>
      <c r="N668" s="114">
        <v>1</v>
      </c>
      <c r="O668" s="168">
        <v>1</v>
      </c>
      <c r="P668" s="176">
        <v>1</v>
      </c>
      <c r="Q668" s="114">
        <v>28</v>
      </c>
      <c r="R668" s="114"/>
      <c r="S668" s="153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s="21" customFormat="1" ht="14.5" x14ac:dyDescent="0.35">
      <c r="A669" s="38">
        <v>663</v>
      </c>
      <c r="B669" s="114" t="s">
        <v>1203</v>
      </c>
      <c r="C669" s="38" t="s">
        <v>10160</v>
      </c>
      <c r="D669" s="17" t="s">
        <v>5</v>
      </c>
      <c r="E669" s="38" t="s">
        <v>3782</v>
      </c>
      <c r="F669" s="38" t="s">
        <v>79</v>
      </c>
      <c r="G669" s="38" t="s">
        <v>11249</v>
      </c>
      <c r="H669" s="114">
        <v>6</v>
      </c>
      <c r="I669" s="114">
        <v>2</v>
      </c>
      <c r="J669" s="168">
        <v>2</v>
      </c>
      <c r="K669" s="168">
        <v>1</v>
      </c>
      <c r="L669" s="114">
        <v>3</v>
      </c>
      <c r="M669" s="114">
        <v>1</v>
      </c>
      <c r="N669" s="114">
        <v>1</v>
      </c>
      <c r="O669" s="168">
        <v>1</v>
      </c>
      <c r="P669" s="176">
        <v>2</v>
      </c>
      <c r="Q669" s="114">
        <v>19</v>
      </c>
      <c r="R669" s="114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</row>
    <row r="670" spans="1:30" s="21" customFormat="1" ht="14.5" x14ac:dyDescent="0.35">
      <c r="A670" s="38">
        <v>664</v>
      </c>
      <c r="B670" s="114" t="s">
        <v>1203</v>
      </c>
      <c r="C670" s="38" t="s">
        <v>10160</v>
      </c>
      <c r="D670" s="17" t="s">
        <v>5</v>
      </c>
      <c r="E670" s="38" t="s">
        <v>3757</v>
      </c>
      <c r="F670" s="38" t="s">
        <v>79</v>
      </c>
      <c r="G670" s="38" t="s">
        <v>11249</v>
      </c>
      <c r="H670" s="114">
        <v>1</v>
      </c>
      <c r="I670" s="114">
        <v>1</v>
      </c>
      <c r="J670" s="168">
        <v>1</v>
      </c>
      <c r="K670" s="168">
        <v>1</v>
      </c>
      <c r="L670" s="114">
        <v>4</v>
      </c>
      <c r="M670" s="114">
        <v>1</v>
      </c>
      <c r="N670" s="114">
        <v>5</v>
      </c>
      <c r="O670" s="168">
        <v>1</v>
      </c>
      <c r="P670" s="176">
        <v>1</v>
      </c>
      <c r="Q670" s="114">
        <v>16</v>
      </c>
      <c r="R670" s="114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</row>
    <row r="671" spans="1:30" s="21" customFormat="1" ht="14.5" x14ac:dyDescent="0.35">
      <c r="A671" s="38">
        <v>665</v>
      </c>
      <c r="B671" s="114" t="s">
        <v>778</v>
      </c>
      <c r="C671" s="12" t="s">
        <v>10161</v>
      </c>
      <c r="D671" s="10" t="s">
        <v>9639</v>
      </c>
      <c r="E671" s="12" t="s">
        <v>10707</v>
      </c>
      <c r="F671" s="12" t="s">
        <v>114</v>
      </c>
      <c r="G671" s="12" t="s">
        <v>11246</v>
      </c>
      <c r="H671" s="114">
        <v>1</v>
      </c>
      <c r="I671" s="114">
        <v>1</v>
      </c>
      <c r="J671" s="168">
        <v>1</v>
      </c>
      <c r="K671" s="168">
        <v>1</v>
      </c>
      <c r="L671" s="114">
        <v>1</v>
      </c>
      <c r="M671" s="114">
        <v>1</v>
      </c>
      <c r="N671" s="114">
        <v>1</v>
      </c>
      <c r="O671" s="168">
        <v>1</v>
      </c>
      <c r="P671" s="176">
        <v>1</v>
      </c>
      <c r="Q671" s="114">
        <v>9</v>
      </c>
      <c r="R671" s="114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</row>
    <row r="672" spans="1:30" s="21" customFormat="1" ht="14.5" x14ac:dyDescent="0.35">
      <c r="A672" s="38">
        <v>666</v>
      </c>
      <c r="B672" s="114" t="s">
        <v>166</v>
      </c>
      <c r="C672" s="38" t="s">
        <v>1548</v>
      </c>
      <c r="D672" s="17" t="s">
        <v>125</v>
      </c>
      <c r="E672" s="38" t="s">
        <v>10967</v>
      </c>
      <c r="F672" s="38" t="s">
        <v>470</v>
      </c>
      <c r="G672" s="38" t="s">
        <v>11244</v>
      </c>
      <c r="H672" s="114">
        <v>55</v>
      </c>
      <c r="I672" s="114">
        <v>23</v>
      </c>
      <c r="J672" s="168">
        <v>1</v>
      </c>
      <c r="K672" s="168">
        <v>1</v>
      </c>
      <c r="L672" s="114">
        <v>250</v>
      </c>
      <c r="M672" s="114">
        <v>45</v>
      </c>
      <c r="N672" s="114">
        <v>36</v>
      </c>
      <c r="O672" s="168">
        <v>18</v>
      </c>
      <c r="P672" s="176">
        <v>23</v>
      </c>
      <c r="Q672" s="114">
        <v>452</v>
      </c>
      <c r="R672" s="114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</row>
    <row r="673" spans="1:30" s="150" customFormat="1" ht="14.5" x14ac:dyDescent="0.35">
      <c r="A673" s="38">
        <v>667</v>
      </c>
      <c r="B673" s="114" t="s">
        <v>166</v>
      </c>
      <c r="C673" s="38" t="s">
        <v>10162</v>
      </c>
      <c r="D673" s="17" t="s">
        <v>5</v>
      </c>
      <c r="E673" s="38" t="s">
        <v>10968</v>
      </c>
      <c r="F673" s="38" t="s">
        <v>59</v>
      </c>
      <c r="G673" s="38" t="s">
        <v>11248</v>
      </c>
      <c r="H673" s="114">
        <v>1751</v>
      </c>
      <c r="I673" s="114">
        <v>135</v>
      </c>
      <c r="J673" s="168">
        <v>370</v>
      </c>
      <c r="K673" s="168">
        <v>410</v>
      </c>
      <c r="L673" s="114">
        <v>900</v>
      </c>
      <c r="M673" s="114">
        <v>70</v>
      </c>
      <c r="N673" s="114">
        <v>420</v>
      </c>
      <c r="O673" s="168">
        <v>220</v>
      </c>
      <c r="P673" s="176">
        <v>1062</v>
      </c>
      <c r="Q673" s="114">
        <v>5338</v>
      </c>
      <c r="R673" s="114"/>
      <c r="S673" s="153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s="21" customFormat="1" ht="14.5" x14ac:dyDescent="0.35">
      <c r="A674" s="38">
        <v>668</v>
      </c>
      <c r="B674" s="114" t="s">
        <v>166</v>
      </c>
      <c r="C674" s="38" t="s">
        <v>1899</v>
      </c>
      <c r="D674" s="17" t="s">
        <v>9619</v>
      </c>
      <c r="E674" s="38" t="s">
        <v>9640</v>
      </c>
      <c r="F674" s="38" t="s">
        <v>157</v>
      </c>
      <c r="G674" s="38" t="s">
        <v>11250</v>
      </c>
      <c r="H674" s="114">
        <v>24</v>
      </c>
      <c r="I674" s="114">
        <v>1</v>
      </c>
      <c r="J674" s="168">
        <v>20</v>
      </c>
      <c r="K674" s="168">
        <v>50</v>
      </c>
      <c r="L674" s="114">
        <v>180</v>
      </c>
      <c r="M674" s="114">
        <v>1</v>
      </c>
      <c r="N674" s="114">
        <v>50</v>
      </c>
      <c r="O674" s="168">
        <v>1</v>
      </c>
      <c r="P674" s="176">
        <v>50</v>
      </c>
      <c r="Q674" s="114">
        <v>377</v>
      </c>
      <c r="R674" s="114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53"/>
      <c r="AC674" s="153"/>
      <c r="AD674" s="153"/>
    </row>
    <row r="675" spans="1:30" s="150" customFormat="1" ht="14.5" x14ac:dyDescent="0.35">
      <c r="A675" s="38">
        <v>669</v>
      </c>
      <c r="B675" s="114" t="s">
        <v>166</v>
      </c>
      <c r="C675" s="38" t="s">
        <v>466</v>
      </c>
      <c r="D675" s="17" t="s">
        <v>9619</v>
      </c>
      <c r="E675" s="38" t="s">
        <v>10805</v>
      </c>
      <c r="F675" s="38" t="s">
        <v>157</v>
      </c>
      <c r="G675" s="38" t="s">
        <v>11250</v>
      </c>
      <c r="H675" s="114">
        <v>3</v>
      </c>
      <c r="I675" s="114">
        <v>1</v>
      </c>
      <c r="J675" s="168">
        <v>1</v>
      </c>
      <c r="K675" s="168">
        <v>1</v>
      </c>
      <c r="L675" s="114">
        <v>1</v>
      </c>
      <c r="M675" s="114">
        <v>1</v>
      </c>
      <c r="N675" s="114">
        <v>1</v>
      </c>
      <c r="O675" s="168">
        <v>1</v>
      </c>
      <c r="P675" s="176">
        <v>2</v>
      </c>
      <c r="Q675" s="114">
        <v>12</v>
      </c>
      <c r="R675" s="114"/>
      <c r="S675" s="153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s="150" customFormat="1" ht="14.5" x14ac:dyDescent="0.35">
      <c r="A676" s="38">
        <v>670</v>
      </c>
      <c r="B676" s="114" t="s">
        <v>166</v>
      </c>
      <c r="C676" s="38" t="s">
        <v>154</v>
      </c>
      <c r="D676" s="17" t="s">
        <v>9639</v>
      </c>
      <c r="E676" s="38" t="s">
        <v>10727</v>
      </c>
      <c r="F676" s="38" t="s">
        <v>95</v>
      </c>
      <c r="G676" s="38" t="s">
        <v>11245</v>
      </c>
      <c r="H676" s="114">
        <v>193</v>
      </c>
      <c r="I676" s="114">
        <v>38</v>
      </c>
      <c r="J676" s="168">
        <v>30</v>
      </c>
      <c r="K676" s="168">
        <v>15</v>
      </c>
      <c r="L676" s="114">
        <v>180</v>
      </c>
      <c r="M676" s="114">
        <v>25</v>
      </c>
      <c r="N676" s="114">
        <v>100</v>
      </c>
      <c r="O676" s="168">
        <v>35</v>
      </c>
      <c r="P676" s="176">
        <v>160</v>
      </c>
      <c r="Q676" s="114">
        <v>776</v>
      </c>
      <c r="R676" s="114"/>
      <c r="S676" s="153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s="150" customFormat="1" ht="14.5" x14ac:dyDescent="0.35">
      <c r="A677" s="38">
        <v>671</v>
      </c>
      <c r="B677" s="114" t="s">
        <v>1561</v>
      </c>
      <c r="C677" s="38" t="s">
        <v>1561</v>
      </c>
      <c r="D677" s="17" t="s">
        <v>190</v>
      </c>
      <c r="E677" s="38" t="s">
        <v>10969</v>
      </c>
      <c r="F677" s="38" t="s">
        <v>20</v>
      </c>
      <c r="G677" s="38" t="s">
        <v>11244</v>
      </c>
      <c r="H677" s="114">
        <v>1</v>
      </c>
      <c r="I677" s="114">
        <v>1</v>
      </c>
      <c r="J677" s="168">
        <v>1</v>
      </c>
      <c r="K677" s="168">
        <v>1</v>
      </c>
      <c r="L677" s="114">
        <v>1</v>
      </c>
      <c r="M677" s="114">
        <v>1</v>
      </c>
      <c r="N677" s="114">
        <v>1</v>
      </c>
      <c r="O677" s="168">
        <v>1</v>
      </c>
      <c r="P677" s="176">
        <v>9</v>
      </c>
      <c r="Q677" s="114">
        <v>17</v>
      </c>
      <c r="R677" s="114"/>
      <c r="S677" s="153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s="150" customFormat="1" ht="14.5" x14ac:dyDescent="0.35">
      <c r="A678" s="38">
        <v>672</v>
      </c>
      <c r="B678" s="114" t="s">
        <v>779</v>
      </c>
      <c r="C678" s="38" t="s">
        <v>1961</v>
      </c>
      <c r="D678" s="17" t="s">
        <v>9639</v>
      </c>
      <c r="E678" s="38" t="s">
        <v>9651</v>
      </c>
      <c r="F678" s="38" t="s">
        <v>169</v>
      </c>
      <c r="G678" s="38" t="s">
        <v>11263</v>
      </c>
      <c r="H678" s="114">
        <v>9</v>
      </c>
      <c r="I678" s="114">
        <v>1</v>
      </c>
      <c r="J678" s="168">
        <v>26</v>
      </c>
      <c r="K678" s="168">
        <v>1</v>
      </c>
      <c r="L678" s="114">
        <v>26</v>
      </c>
      <c r="M678" s="114">
        <v>16</v>
      </c>
      <c r="N678" s="114">
        <v>13</v>
      </c>
      <c r="O678" s="168">
        <v>14</v>
      </c>
      <c r="P678" s="176">
        <v>43</v>
      </c>
      <c r="Q678" s="114">
        <v>149</v>
      </c>
      <c r="R678" s="114"/>
      <c r="S678" s="153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s="21" customFormat="1" ht="14.5" x14ac:dyDescent="0.35">
      <c r="A679" s="38">
        <v>673</v>
      </c>
      <c r="B679" s="114" t="s">
        <v>9728</v>
      </c>
      <c r="C679" s="38" t="s">
        <v>10163</v>
      </c>
      <c r="D679" s="17" t="s">
        <v>9639</v>
      </c>
      <c r="E679" s="38" t="s">
        <v>3647</v>
      </c>
      <c r="F679" s="38" t="s">
        <v>140</v>
      </c>
      <c r="G679" s="38" t="s">
        <v>11281</v>
      </c>
      <c r="H679" s="114">
        <v>1</v>
      </c>
      <c r="I679" s="114">
        <v>1</v>
      </c>
      <c r="J679" s="168">
        <v>1</v>
      </c>
      <c r="K679" s="168">
        <v>1</v>
      </c>
      <c r="L679" s="114">
        <v>1</v>
      </c>
      <c r="M679" s="114">
        <v>1</v>
      </c>
      <c r="N679" s="114">
        <v>1</v>
      </c>
      <c r="O679" s="168">
        <v>1</v>
      </c>
      <c r="P679" s="176">
        <v>1</v>
      </c>
      <c r="Q679" s="114">
        <v>9</v>
      </c>
      <c r="R679" s="114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</row>
    <row r="680" spans="1:30" s="21" customFormat="1" ht="14.5" x14ac:dyDescent="0.35">
      <c r="A680" s="38">
        <v>674</v>
      </c>
      <c r="B680" s="114" t="s">
        <v>9728</v>
      </c>
      <c r="C680" s="38" t="s">
        <v>10164</v>
      </c>
      <c r="D680" s="17" t="s">
        <v>10654</v>
      </c>
      <c r="E680" s="38" t="s">
        <v>9640</v>
      </c>
      <c r="F680" s="38" t="s">
        <v>130</v>
      </c>
      <c r="G680" s="38" t="s">
        <v>11261</v>
      </c>
      <c r="H680" s="114">
        <v>3</v>
      </c>
      <c r="I680" s="114">
        <v>1</v>
      </c>
      <c r="J680" s="168">
        <v>1</v>
      </c>
      <c r="K680" s="168">
        <v>1</v>
      </c>
      <c r="L680" s="114">
        <v>4</v>
      </c>
      <c r="M680" s="114">
        <v>1</v>
      </c>
      <c r="N680" s="114">
        <v>1</v>
      </c>
      <c r="O680" s="168">
        <v>1</v>
      </c>
      <c r="P680" s="176">
        <v>1</v>
      </c>
      <c r="Q680" s="114">
        <v>14</v>
      </c>
      <c r="R680" s="114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</row>
    <row r="681" spans="1:30" s="21" customFormat="1" ht="14.5" x14ac:dyDescent="0.35">
      <c r="A681" s="38">
        <v>675</v>
      </c>
      <c r="B681" s="114" t="s">
        <v>1851</v>
      </c>
      <c r="C681" s="38" t="s">
        <v>1596</v>
      </c>
      <c r="D681" s="17" t="s">
        <v>342</v>
      </c>
      <c r="E681" s="38"/>
      <c r="F681" s="38" t="s">
        <v>59</v>
      </c>
      <c r="G681" s="38" t="s">
        <v>11248</v>
      </c>
      <c r="H681" s="114">
        <v>426</v>
      </c>
      <c r="I681" s="114">
        <v>1</v>
      </c>
      <c r="J681" s="168">
        <v>1</v>
      </c>
      <c r="K681" s="168">
        <v>1</v>
      </c>
      <c r="L681" s="114">
        <v>3</v>
      </c>
      <c r="M681" s="114">
        <v>1</v>
      </c>
      <c r="N681" s="114">
        <v>10</v>
      </c>
      <c r="O681" s="168">
        <v>1</v>
      </c>
      <c r="P681" s="176">
        <v>21</v>
      </c>
      <c r="Q681" s="114">
        <v>465</v>
      </c>
      <c r="R681" s="114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</row>
    <row r="682" spans="1:30" s="21" customFormat="1" ht="14.5" x14ac:dyDescent="0.35">
      <c r="A682" s="38">
        <v>676</v>
      </c>
      <c r="B682" s="114" t="s">
        <v>1851</v>
      </c>
      <c r="C682" s="38" t="s">
        <v>10165</v>
      </c>
      <c r="D682" s="17" t="s">
        <v>10660</v>
      </c>
      <c r="E682" s="38"/>
      <c r="F682" s="38" t="s">
        <v>425</v>
      </c>
      <c r="G682" s="38" t="s">
        <v>11263</v>
      </c>
      <c r="H682" s="114">
        <v>2</v>
      </c>
      <c r="I682" s="114">
        <v>1</v>
      </c>
      <c r="J682" s="168">
        <v>1</v>
      </c>
      <c r="K682" s="168">
        <v>1</v>
      </c>
      <c r="L682" s="114">
        <v>1</v>
      </c>
      <c r="M682" s="114">
        <v>1</v>
      </c>
      <c r="N682" s="114">
        <v>1</v>
      </c>
      <c r="O682" s="168">
        <v>1</v>
      </c>
      <c r="P682" s="176">
        <v>1</v>
      </c>
      <c r="Q682" s="114">
        <v>10</v>
      </c>
      <c r="R682" s="114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</row>
    <row r="683" spans="1:30" s="21" customFormat="1" ht="14.5" x14ac:dyDescent="0.35">
      <c r="A683" s="38">
        <v>677</v>
      </c>
      <c r="B683" s="114" t="s">
        <v>1851</v>
      </c>
      <c r="C683" s="38" t="s">
        <v>9898</v>
      </c>
      <c r="D683" s="17" t="s">
        <v>570</v>
      </c>
      <c r="E683" s="38" t="s">
        <v>375</v>
      </c>
      <c r="F683" s="38" t="s">
        <v>375</v>
      </c>
      <c r="G683" s="38" t="s">
        <v>11249</v>
      </c>
      <c r="H683" s="114">
        <v>147</v>
      </c>
      <c r="I683" s="114">
        <v>1</v>
      </c>
      <c r="J683" s="168">
        <v>1</v>
      </c>
      <c r="K683" s="168">
        <v>1</v>
      </c>
      <c r="L683" s="114">
        <v>77</v>
      </c>
      <c r="M683" s="114">
        <v>1</v>
      </c>
      <c r="N683" s="114">
        <v>1</v>
      </c>
      <c r="O683" s="168">
        <v>1</v>
      </c>
      <c r="P683" s="176">
        <v>1</v>
      </c>
      <c r="Q683" s="114">
        <v>231</v>
      </c>
      <c r="R683" s="114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</row>
    <row r="684" spans="1:30" s="21" customFormat="1" ht="14.5" x14ac:dyDescent="0.35">
      <c r="A684" s="38">
        <v>678</v>
      </c>
      <c r="B684" s="114" t="s">
        <v>1851</v>
      </c>
      <c r="C684" s="38" t="s">
        <v>10166</v>
      </c>
      <c r="D684" s="17" t="s">
        <v>9619</v>
      </c>
      <c r="E684" s="38"/>
      <c r="F684" s="38" t="s">
        <v>678</v>
      </c>
      <c r="G684" s="38" t="s">
        <v>11246</v>
      </c>
      <c r="H684" s="114">
        <v>1</v>
      </c>
      <c r="I684" s="114">
        <v>47</v>
      </c>
      <c r="J684" s="168">
        <v>65</v>
      </c>
      <c r="K684" s="168">
        <v>100</v>
      </c>
      <c r="L684" s="114">
        <v>1</v>
      </c>
      <c r="M684" s="114">
        <v>70</v>
      </c>
      <c r="N684" s="114">
        <v>2</v>
      </c>
      <c r="O684" s="168">
        <v>1</v>
      </c>
      <c r="P684" s="176">
        <v>40</v>
      </c>
      <c r="Q684" s="114">
        <v>327</v>
      </c>
      <c r="R684" s="114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</row>
    <row r="685" spans="1:30" s="21" customFormat="1" ht="14.5" x14ac:dyDescent="0.35">
      <c r="A685" s="38">
        <v>679</v>
      </c>
      <c r="B685" s="166" t="s">
        <v>9729</v>
      </c>
      <c r="C685" s="38" t="s">
        <v>2067</v>
      </c>
      <c r="D685" s="17" t="s">
        <v>9619</v>
      </c>
      <c r="E685" s="38"/>
      <c r="F685" s="38" t="s">
        <v>678</v>
      </c>
      <c r="G685" s="38" t="s">
        <v>11246</v>
      </c>
      <c r="H685" s="114">
        <v>18</v>
      </c>
      <c r="I685" s="114">
        <v>1</v>
      </c>
      <c r="J685" s="168">
        <v>1</v>
      </c>
      <c r="K685" s="168">
        <v>1</v>
      </c>
      <c r="L685" s="114">
        <v>1</v>
      </c>
      <c r="M685" s="114">
        <v>1</v>
      </c>
      <c r="N685" s="114">
        <v>10</v>
      </c>
      <c r="O685" s="168">
        <v>130</v>
      </c>
      <c r="P685" s="176">
        <v>1</v>
      </c>
      <c r="Q685" s="114">
        <v>164</v>
      </c>
      <c r="R685" s="114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</row>
    <row r="686" spans="1:30" s="21" customFormat="1" ht="14.5" x14ac:dyDescent="0.35">
      <c r="A686" s="38">
        <v>680</v>
      </c>
      <c r="B686" s="114" t="s">
        <v>1576</v>
      </c>
      <c r="C686" s="38" t="s">
        <v>1577</v>
      </c>
      <c r="D686" s="17" t="s">
        <v>74</v>
      </c>
      <c r="E686" s="38" t="s">
        <v>809</v>
      </c>
      <c r="F686" s="38" t="s">
        <v>809</v>
      </c>
      <c r="G686" s="38" t="s">
        <v>11251</v>
      </c>
      <c r="H686" s="114">
        <v>1</v>
      </c>
      <c r="I686" s="114">
        <v>1</v>
      </c>
      <c r="J686" s="168">
        <v>1</v>
      </c>
      <c r="K686" s="168">
        <v>1</v>
      </c>
      <c r="L686" s="114">
        <v>1</v>
      </c>
      <c r="M686" s="114">
        <v>1</v>
      </c>
      <c r="N686" s="114">
        <v>1</v>
      </c>
      <c r="O686" s="168">
        <v>1</v>
      </c>
      <c r="P686" s="176">
        <v>1</v>
      </c>
      <c r="Q686" s="114">
        <v>9</v>
      </c>
      <c r="R686" s="114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</row>
    <row r="687" spans="1:30" s="150" customFormat="1" ht="14.5" x14ac:dyDescent="0.35">
      <c r="A687" s="38">
        <v>681</v>
      </c>
      <c r="B687" s="114" t="s">
        <v>772</v>
      </c>
      <c r="C687" s="38" t="s">
        <v>10167</v>
      </c>
      <c r="D687" s="17" t="s">
        <v>190</v>
      </c>
      <c r="E687" s="38" t="s">
        <v>10970</v>
      </c>
      <c r="F687" s="38" t="s">
        <v>495</v>
      </c>
      <c r="G687" s="38" t="s">
        <v>11277</v>
      </c>
      <c r="H687" s="114">
        <v>304</v>
      </c>
      <c r="I687" s="114">
        <v>97</v>
      </c>
      <c r="J687" s="168">
        <v>70</v>
      </c>
      <c r="K687" s="168">
        <v>80</v>
      </c>
      <c r="L687" s="114">
        <v>400</v>
      </c>
      <c r="M687" s="114">
        <v>70</v>
      </c>
      <c r="N687" s="114">
        <v>150</v>
      </c>
      <c r="O687" s="168">
        <v>100</v>
      </c>
      <c r="P687" s="176">
        <v>130</v>
      </c>
      <c r="Q687" s="114">
        <v>1401</v>
      </c>
      <c r="R687" s="114"/>
      <c r="S687" s="153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s="21" customFormat="1" ht="14.5" x14ac:dyDescent="0.35">
      <c r="A688" s="38">
        <v>682</v>
      </c>
      <c r="B688" s="114" t="s">
        <v>1239</v>
      </c>
      <c r="C688" s="38" t="s">
        <v>10168</v>
      </c>
      <c r="D688" s="17" t="s">
        <v>9639</v>
      </c>
      <c r="E688" s="38" t="s">
        <v>9640</v>
      </c>
      <c r="F688" s="38" t="s">
        <v>95</v>
      </c>
      <c r="G688" s="38" t="s">
        <v>11245</v>
      </c>
      <c r="H688" s="114">
        <v>1</v>
      </c>
      <c r="I688" s="114">
        <v>1</v>
      </c>
      <c r="J688" s="168">
        <v>1</v>
      </c>
      <c r="K688" s="168">
        <v>1</v>
      </c>
      <c r="L688" s="114">
        <v>1</v>
      </c>
      <c r="M688" s="114">
        <v>12</v>
      </c>
      <c r="N688" s="114">
        <v>1</v>
      </c>
      <c r="O688" s="168">
        <v>1</v>
      </c>
      <c r="P688" s="176">
        <v>1</v>
      </c>
      <c r="Q688" s="114">
        <v>20</v>
      </c>
      <c r="R688" s="114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</row>
    <row r="689" spans="1:30" s="21" customFormat="1" ht="14.5" x14ac:dyDescent="0.35">
      <c r="A689" s="38">
        <v>683</v>
      </c>
      <c r="B689" s="114" t="s">
        <v>1239</v>
      </c>
      <c r="C689" s="38" t="s">
        <v>10169</v>
      </c>
      <c r="D689" s="17" t="s">
        <v>9639</v>
      </c>
      <c r="E689" s="38" t="s">
        <v>10971</v>
      </c>
      <c r="F689" s="38" t="s">
        <v>95</v>
      </c>
      <c r="G689" s="38" t="s">
        <v>11245</v>
      </c>
      <c r="H689" s="114">
        <v>12</v>
      </c>
      <c r="I689" s="114">
        <v>1</v>
      </c>
      <c r="J689" s="168">
        <v>1</v>
      </c>
      <c r="K689" s="168">
        <v>2</v>
      </c>
      <c r="L689" s="114">
        <v>1</v>
      </c>
      <c r="M689" s="114">
        <v>1</v>
      </c>
      <c r="N689" s="114">
        <v>12</v>
      </c>
      <c r="O689" s="168">
        <v>9</v>
      </c>
      <c r="P689" s="176">
        <v>1</v>
      </c>
      <c r="Q689" s="114">
        <v>40</v>
      </c>
      <c r="R689" s="114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</row>
    <row r="690" spans="1:30" s="21" customFormat="1" ht="14.5" x14ac:dyDescent="0.35">
      <c r="A690" s="38">
        <v>684</v>
      </c>
      <c r="B690" s="114" t="s">
        <v>1239</v>
      </c>
      <c r="C690" s="38" t="s">
        <v>10168</v>
      </c>
      <c r="D690" s="17" t="s">
        <v>9639</v>
      </c>
      <c r="E690" s="38" t="s">
        <v>3646</v>
      </c>
      <c r="F690" s="38" t="s">
        <v>95</v>
      </c>
      <c r="G690" s="38" t="s">
        <v>11245</v>
      </c>
      <c r="H690" s="114">
        <v>10</v>
      </c>
      <c r="I690" s="114">
        <v>1</v>
      </c>
      <c r="J690" s="168">
        <v>1</v>
      </c>
      <c r="K690" s="168">
        <v>1</v>
      </c>
      <c r="L690" s="114">
        <v>15</v>
      </c>
      <c r="M690" s="114">
        <v>1</v>
      </c>
      <c r="N690" s="114">
        <v>3</v>
      </c>
      <c r="O690" s="168">
        <v>8</v>
      </c>
      <c r="P690" s="176">
        <v>2</v>
      </c>
      <c r="Q690" s="114">
        <v>42</v>
      </c>
      <c r="R690" s="114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</row>
    <row r="691" spans="1:30" s="21" customFormat="1" ht="14.5" x14ac:dyDescent="0.35">
      <c r="A691" s="38">
        <v>685</v>
      </c>
      <c r="B691" s="114" t="s">
        <v>1858</v>
      </c>
      <c r="C691" s="38" t="s">
        <v>10170</v>
      </c>
      <c r="D691" s="17"/>
      <c r="E691" s="38" t="s">
        <v>489</v>
      </c>
      <c r="F691" s="38" t="s">
        <v>489</v>
      </c>
      <c r="G691" s="38" t="s">
        <v>11274</v>
      </c>
      <c r="H691" s="114">
        <v>2</v>
      </c>
      <c r="I691" s="114">
        <v>1</v>
      </c>
      <c r="J691" s="168">
        <v>1</v>
      </c>
      <c r="K691" s="168">
        <v>1</v>
      </c>
      <c r="L691" s="114">
        <v>1</v>
      </c>
      <c r="M691" s="114">
        <v>1</v>
      </c>
      <c r="N691" s="114">
        <v>3</v>
      </c>
      <c r="O691" s="168">
        <v>1</v>
      </c>
      <c r="P691" s="176">
        <v>1</v>
      </c>
      <c r="Q691" s="114">
        <v>12</v>
      </c>
      <c r="R691" s="114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</row>
    <row r="692" spans="1:30" s="21" customFormat="1" ht="14.5" x14ac:dyDescent="0.35">
      <c r="A692" s="38">
        <v>686</v>
      </c>
      <c r="B692" s="114" t="s">
        <v>296</v>
      </c>
      <c r="C692" s="38" t="s">
        <v>294</v>
      </c>
      <c r="D692" s="17" t="s">
        <v>5</v>
      </c>
      <c r="E692" s="38" t="s">
        <v>10972</v>
      </c>
      <c r="F692" s="38" t="s">
        <v>19</v>
      </c>
      <c r="G692" s="38" t="s">
        <v>11247</v>
      </c>
      <c r="H692" s="114">
        <v>1481</v>
      </c>
      <c r="I692" s="114">
        <v>1</v>
      </c>
      <c r="J692" s="168">
        <v>1</v>
      </c>
      <c r="K692" s="168">
        <v>1</v>
      </c>
      <c r="L692" s="114">
        <v>1</v>
      </c>
      <c r="M692" s="114">
        <v>1</v>
      </c>
      <c r="N692" s="114">
        <v>1</v>
      </c>
      <c r="O692" s="168">
        <v>1</v>
      </c>
      <c r="P692" s="176">
        <v>1</v>
      </c>
      <c r="Q692" s="114">
        <v>1489</v>
      </c>
      <c r="R692" s="114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</row>
    <row r="693" spans="1:30" s="21" customFormat="1" ht="14.5" x14ac:dyDescent="0.35">
      <c r="A693" s="38">
        <v>687</v>
      </c>
      <c r="B693" s="114" t="s">
        <v>433</v>
      </c>
      <c r="C693" s="12" t="s">
        <v>10171</v>
      </c>
      <c r="D693" s="10" t="s">
        <v>570</v>
      </c>
      <c r="E693" s="12" t="s">
        <v>10973</v>
      </c>
      <c r="F693" s="12" t="s">
        <v>1986</v>
      </c>
      <c r="G693" s="12" t="s">
        <v>11296</v>
      </c>
      <c r="H693" s="114">
        <v>1</v>
      </c>
      <c r="I693" s="114">
        <v>1</v>
      </c>
      <c r="J693" s="168">
        <v>1</v>
      </c>
      <c r="K693" s="168">
        <v>1</v>
      </c>
      <c r="L693" s="114">
        <v>1</v>
      </c>
      <c r="M693" s="114">
        <v>14</v>
      </c>
      <c r="N693" s="114">
        <v>1</v>
      </c>
      <c r="O693" s="168">
        <v>1</v>
      </c>
      <c r="P693" s="176">
        <v>1</v>
      </c>
      <c r="Q693" s="114">
        <v>22</v>
      </c>
      <c r="R693" s="114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</row>
    <row r="694" spans="1:30" s="150" customFormat="1" ht="25" x14ac:dyDescent="0.35">
      <c r="A694" s="38">
        <v>688</v>
      </c>
      <c r="B694" s="114" t="s">
        <v>1987</v>
      </c>
      <c r="C694" s="38" t="s">
        <v>10172</v>
      </c>
      <c r="D694" s="17" t="s">
        <v>570</v>
      </c>
      <c r="E694" s="38" t="s">
        <v>1986</v>
      </c>
      <c r="F694" s="38" t="s">
        <v>1986</v>
      </c>
      <c r="G694" s="38" t="s">
        <v>11296</v>
      </c>
      <c r="H694" s="114">
        <v>1</v>
      </c>
      <c r="I694" s="114">
        <v>1</v>
      </c>
      <c r="J694" s="168">
        <v>1</v>
      </c>
      <c r="K694" s="168">
        <v>1</v>
      </c>
      <c r="L694" s="114">
        <v>1</v>
      </c>
      <c r="M694" s="114">
        <v>1</v>
      </c>
      <c r="N694" s="114">
        <v>1</v>
      </c>
      <c r="O694" s="168">
        <v>1</v>
      </c>
      <c r="P694" s="176">
        <v>1</v>
      </c>
      <c r="Q694" s="114">
        <v>9</v>
      </c>
      <c r="R694" s="114"/>
      <c r="S694" s="153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s="150" customFormat="1" ht="14.5" x14ac:dyDescent="0.35">
      <c r="A695" s="38">
        <v>689</v>
      </c>
      <c r="B695" s="114" t="s">
        <v>1261</v>
      </c>
      <c r="C695" s="38" t="s">
        <v>1260</v>
      </c>
      <c r="D695" s="17" t="s">
        <v>9639</v>
      </c>
      <c r="E695" s="38" t="s">
        <v>1630</v>
      </c>
      <c r="F695" s="38" t="s">
        <v>169</v>
      </c>
      <c r="G695" s="38" t="s">
        <v>11263</v>
      </c>
      <c r="H695" s="114">
        <v>1</v>
      </c>
      <c r="I695" s="114">
        <v>119</v>
      </c>
      <c r="J695" s="168">
        <v>20</v>
      </c>
      <c r="K695" s="168">
        <v>1</v>
      </c>
      <c r="L695" s="114">
        <v>23</v>
      </c>
      <c r="M695" s="114">
        <v>19</v>
      </c>
      <c r="N695" s="114">
        <v>28</v>
      </c>
      <c r="O695" s="168">
        <v>35</v>
      </c>
      <c r="P695" s="176">
        <v>60</v>
      </c>
      <c r="Q695" s="114">
        <v>306</v>
      </c>
      <c r="R695" s="114"/>
      <c r="S695" s="153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s="21" customFormat="1" ht="14.5" x14ac:dyDescent="0.35">
      <c r="A696" s="38">
        <v>690</v>
      </c>
      <c r="B696" s="114" t="s">
        <v>1261</v>
      </c>
      <c r="C696" s="38" t="s">
        <v>1260</v>
      </c>
      <c r="D696" s="17" t="s">
        <v>9639</v>
      </c>
      <c r="E696" s="38" t="s">
        <v>9648</v>
      </c>
      <c r="F696" s="38" t="s">
        <v>169</v>
      </c>
      <c r="G696" s="38" t="s">
        <v>11263</v>
      </c>
      <c r="H696" s="114">
        <v>4</v>
      </c>
      <c r="I696" s="114">
        <v>12</v>
      </c>
      <c r="J696" s="168">
        <v>5</v>
      </c>
      <c r="K696" s="168">
        <v>16</v>
      </c>
      <c r="L696" s="114">
        <v>19</v>
      </c>
      <c r="M696" s="114">
        <v>5</v>
      </c>
      <c r="N696" s="114">
        <v>7</v>
      </c>
      <c r="O696" s="168">
        <v>13</v>
      </c>
      <c r="P696" s="176">
        <v>3</v>
      </c>
      <c r="Q696" s="114">
        <v>84</v>
      </c>
      <c r="R696" s="114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</row>
    <row r="697" spans="1:30" s="21" customFormat="1" ht="14.5" x14ac:dyDescent="0.35">
      <c r="A697" s="38">
        <v>691</v>
      </c>
      <c r="B697" s="114" t="s">
        <v>9730</v>
      </c>
      <c r="C697" s="38" t="s">
        <v>10173</v>
      </c>
      <c r="D697" s="17" t="s">
        <v>9639</v>
      </c>
      <c r="E697" s="38" t="s">
        <v>3946</v>
      </c>
      <c r="F697" s="38" t="s">
        <v>95</v>
      </c>
      <c r="G697" s="38" t="s">
        <v>11245</v>
      </c>
      <c r="H697" s="114">
        <v>1</v>
      </c>
      <c r="I697" s="114">
        <v>1</v>
      </c>
      <c r="J697" s="168">
        <v>1</v>
      </c>
      <c r="K697" s="168">
        <v>1</v>
      </c>
      <c r="L697" s="114">
        <v>1</v>
      </c>
      <c r="M697" s="114">
        <v>1</v>
      </c>
      <c r="N697" s="114">
        <v>1</v>
      </c>
      <c r="O697" s="168">
        <v>1</v>
      </c>
      <c r="P697" s="176">
        <v>1</v>
      </c>
      <c r="Q697" s="114">
        <v>9</v>
      </c>
      <c r="R697" s="114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</row>
    <row r="698" spans="1:30" s="21" customFormat="1" ht="14.5" x14ac:dyDescent="0.35">
      <c r="A698" s="38">
        <v>692</v>
      </c>
      <c r="B698" s="114" t="s">
        <v>1262</v>
      </c>
      <c r="C698" s="38" t="s">
        <v>1262</v>
      </c>
      <c r="D698" s="17" t="s">
        <v>9639</v>
      </c>
      <c r="E698" s="38" t="s">
        <v>1714</v>
      </c>
      <c r="F698" s="38" t="s">
        <v>158</v>
      </c>
      <c r="G698" s="38" t="s">
        <v>11251</v>
      </c>
      <c r="H698" s="114">
        <v>5</v>
      </c>
      <c r="I698" s="114">
        <v>1</v>
      </c>
      <c r="J698" s="168">
        <v>15</v>
      </c>
      <c r="K698" s="168">
        <v>6</v>
      </c>
      <c r="L698" s="114">
        <v>1</v>
      </c>
      <c r="M698" s="114">
        <v>1</v>
      </c>
      <c r="N698" s="114">
        <v>14</v>
      </c>
      <c r="O698" s="168">
        <v>1</v>
      </c>
      <c r="P698" s="176">
        <v>1</v>
      </c>
      <c r="Q698" s="114">
        <v>45</v>
      </c>
      <c r="R698" s="114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</row>
    <row r="699" spans="1:30" s="21" customFormat="1" ht="14.5" x14ac:dyDescent="0.35">
      <c r="A699" s="38">
        <v>693</v>
      </c>
      <c r="B699" s="114" t="s">
        <v>1262</v>
      </c>
      <c r="C699" s="38" t="s">
        <v>1262</v>
      </c>
      <c r="D699" s="17" t="s">
        <v>9639</v>
      </c>
      <c r="E699" s="38" t="s">
        <v>9629</v>
      </c>
      <c r="F699" s="38" t="s">
        <v>158</v>
      </c>
      <c r="G699" s="38" t="s">
        <v>11251</v>
      </c>
      <c r="H699" s="114">
        <v>14</v>
      </c>
      <c r="I699" s="114">
        <v>1</v>
      </c>
      <c r="J699" s="168">
        <v>20</v>
      </c>
      <c r="K699" s="168">
        <v>7</v>
      </c>
      <c r="L699" s="114">
        <v>46</v>
      </c>
      <c r="M699" s="114">
        <v>12</v>
      </c>
      <c r="N699" s="114">
        <v>36</v>
      </c>
      <c r="O699" s="168">
        <v>12</v>
      </c>
      <c r="P699" s="176">
        <v>6</v>
      </c>
      <c r="Q699" s="114">
        <v>154</v>
      </c>
      <c r="R699" s="114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</row>
    <row r="700" spans="1:30" s="21" customFormat="1" ht="14.5" x14ac:dyDescent="0.35">
      <c r="A700" s="38">
        <v>694</v>
      </c>
      <c r="B700" s="114" t="s">
        <v>1262</v>
      </c>
      <c r="C700" s="38" t="s">
        <v>2012</v>
      </c>
      <c r="D700" s="10" t="s">
        <v>5</v>
      </c>
      <c r="E700" s="12" t="s">
        <v>4150</v>
      </c>
      <c r="F700" s="12" t="s">
        <v>11</v>
      </c>
      <c r="G700" s="12" t="s">
        <v>11248</v>
      </c>
      <c r="H700" s="114">
        <v>111</v>
      </c>
      <c r="I700" s="114">
        <v>1</v>
      </c>
      <c r="J700" s="168">
        <v>1</v>
      </c>
      <c r="K700" s="168">
        <v>1</v>
      </c>
      <c r="L700" s="114">
        <v>1</v>
      </c>
      <c r="M700" s="114">
        <v>1</v>
      </c>
      <c r="N700" s="114">
        <v>20</v>
      </c>
      <c r="O700" s="168">
        <v>1</v>
      </c>
      <c r="P700" s="176">
        <v>1</v>
      </c>
      <c r="Q700" s="114">
        <v>138</v>
      </c>
      <c r="R700" s="114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</row>
    <row r="701" spans="1:30" s="21" customFormat="1" ht="14.5" x14ac:dyDescent="0.35">
      <c r="A701" s="38">
        <v>695</v>
      </c>
      <c r="B701" s="114" t="s">
        <v>780</v>
      </c>
      <c r="C701" s="38" t="s">
        <v>10174</v>
      </c>
      <c r="D701" s="17" t="s">
        <v>190</v>
      </c>
      <c r="E701" s="38" t="s">
        <v>10974</v>
      </c>
      <c r="F701" s="38" t="s">
        <v>465</v>
      </c>
      <c r="G701" s="38" t="s">
        <v>11271</v>
      </c>
      <c r="H701" s="114">
        <v>15</v>
      </c>
      <c r="I701" s="114">
        <v>1</v>
      </c>
      <c r="J701" s="168">
        <v>1</v>
      </c>
      <c r="K701" s="168">
        <v>1</v>
      </c>
      <c r="L701" s="114">
        <v>4</v>
      </c>
      <c r="M701" s="114">
        <v>1</v>
      </c>
      <c r="N701" s="114">
        <v>1</v>
      </c>
      <c r="O701" s="168">
        <v>1</v>
      </c>
      <c r="P701" s="176">
        <v>1</v>
      </c>
      <c r="Q701" s="114">
        <v>26</v>
      </c>
      <c r="R701" s="114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</row>
    <row r="702" spans="1:30" s="21" customFormat="1" ht="14.5" x14ac:dyDescent="0.35">
      <c r="A702" s="38">
        <v>696</v>
      </c>
      <c r="B702" s="114" t="s">
        <v>9731</v>
      </c>
      <c r="C702" s="38" t="s">
        <v>10175</v>
      </c>
      <c r="D702" s="17" t="s">
        <v>9639</v>
      </c>
      <c r="E702" s="38" t="s">
        <v>10975</v>
      </c>
      <c r="F702" s="38" t="s">
        <v>392</v>
      </c>
      <c r="G702" s="38" t="s">
        <v>11244</v>
      </c>
      <c r="H702" s="114">
        <v>1</v>
      </c>
      <c r="I702" s="114">
        <v>2</v>
      </c>
      <c r="J702" s="168">
        <v>1</v>
      </c>
      <c r="K702" s="168">
        <v>1</v>
      </c>
      <c r="L702" s="114">
        <v>1</v>
      </c>
      <c r="M702" s="114">
        <v>1</v>
      </c>
      <c r="N702" s="114">
        <v>3</v>
      </c>
      <c r="O702" s="168">
        <v>1</v>
      </c>
      <c r="P702" s="176">
        <v>1</v>
      </c>
      <c r="Q702" s="114">
        <v>12</v>
      </c>
      <c r="R702" s="114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</row>
    <row r="703" spans="1:30" s="150" customFormat="1" ht="14.5" x14ac:dyDescent="0.35">
      <c r="A703" s="38">
        <v>697</v>
      </c>
      <c r="B703" s="114" t="s">
        <v>9731</v>
      </c>
      <c r="C703" s="38" t="s">
        <v>10176</v>
      </c>
      <c r="D703" s="17" t="s">
        <v>9639</v>
      </c>
      <c r="E703" s="38" t="s">
        <v>10976</v>
      </c>
      <c r="F703" s="38" t="s">
        <v>392</v>
      </c>
      <c r="G703" s="38" t="s">
        <v>11244</v>
      </c>
      <c r="H703" s="114">
        <v>1</v>
      </c>
      <c r="I703" s="114">
        <v>1</v>
      </c>
      <c r="J703" s="168">
        <v>1</v>
      </c>
      <c r="K703" s="168">
        <v>1</v>
      </c>
      <c r="L703" s="114">
        <v>1</v>
      </c>
      <c r="M703" s="114">
        <v>1</v>
      </c>
      <c r="N703" s="114">
        <v>5</v>
      </c>
      <c r="O703" s="168">
        <v>1</v>
      </c>
      <c r="P703" s="176">
        <v>1</v>
      </c>
      <c r="Q703" s="114">
        <v>13</v>
      </c>
      <c r="R703" s="114"/>
      <c r="S703" s="153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s="150" customFormat="1" ht="14.5" x14ac:dyDescent="0.35">
      <c r="A704" s="38">
        <v>698</v>
      </c>
      <c r="B704" s="114" t="s">
        <v>202</v>
      </c>
      <c r="C704" s="38" t="s">
        <v>10177</v>
      </c>
      <c r="D704" s="17" t="s">
        <v>9639</v>
      </c>
      <c r="E704" s="38" t="s">
        <v>9629</v>
      </c>
      <c r="F704" s="38" t="s">
        <v>143</v>
      </c>
      <c r="G704" s="38" t="s">
        <v>11248</v>
      </c>
      <c r="H704" s="114">
        <v>131</v>
      </c>
      <c r="I704" s="114">
        <v>8</v>
      </c>
      <c r="J704" s="168">
        <v>1</v>
      </c>
      <c r="K704" s="168">
        <v>4</v>
      </c>
      <c r="L704" s="114">
        <v>56</v>
      </c>
      <c r="M704" s="114">
        <v>85</v>
      </c>
      <c r="N704" s="114">
        <v>15</v>
      </c>
      <c r="O704" s="168">
        <v>26</v>
      </c>
      <c r="P704" s="176">
        <v>20</v>
      </c>
      <c r="Q704" s="114">
        <v>346</v>
      </c>
      <c r="R704" s="114"/>
      <c r="S704" s="153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s="150" customFormat="1" ht="14.5" x14ac:dyDescent="0.35">
      <c r="A705" s="38">
        <v>699</v>
      </c>
      <c r="B705" s="114" t="s">
        <v>202</v>
      </c>
      <c r="C705" s="38" t="s">
        <v>10178</v>
      </c>
      <c r="D705" s="17" t="s">
        <v>423</v>
      </c>
      <c r="E705" s="38" t="s">
        <v>10861</v>
      </c>
      <c r="F705" s="38" t="s">
        <v>375</v>
      </c>
      <c r="G705" s="38" t="s">
        <v>11249</v>
      </c>
      <c r="H705" s="114">
        <v>1</v>
      </c>
      <c r="I705" s="114">
        <v>1</v>
      </c>
      <c r="J705" s="168">
        <v>1</v>
      </c>
      <c r="K705" s="168">
        <v>1</v>
      </c>
      <c r="L705" s="114">
        <v>1</v>
      </c>
      <c r="M705" s="114">
        <v>2</v>
      </c>
      <c r="N705" s="114">
        <v>1</v>
      </c>
      <c r="O705" s="168">
        <v>1</v>
      </c>
      <c r="P705" s="176">
        <v>1</v>
      </c>
      <c r="Q705" s="114">
        <v>10</v>
      </c>
      <c r="R705" s="114"/>
      <c r="S705" s="153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s="150" customFormat="1" ht="14.5" x14ac:dyDescent="0.35">
      <c r="A706" s="38">
        <v>700</v>
      </c>
      <c r="B706" s="114" t="s">
        <v>202</v>
      </c>
      <c r="C706" s="38" t="s">
        <v>10179</v>
      </c>
      <c r="D706" s="17" t="s">
        <v>5</v>
      </c>
      <c r="E706" s="38" t="s">
        <v>10977</v>
      </c>
      <c r="F706" s="38" t="s">
        <v>3785</v>
      </c>
      <c r="G706" s="38" t="s">
        <v>11249</v>
      </c>
      <c r="H706" s="114">
        <v>741</v>
      </c>
      <c r="I706" s="114">
        <v>62</v>
      </c>
      <c r="J706" s="168">
        <v>1</v>
      </c>
      <c r="K706" s="168">
        <v>85</v>
      </c>
      <c r="L706" s="114">
        <v>5</v>
      </c>
      <c r="M706" s="114">
        <v>100</v>
      </c>
      <c r="N706" s="114">
        <v>120</v>
      </c>
      <c r="O706" s="168">
        <v>170</v>
      </c>
      <c r="P706" s="176">
        <v>450</v>
      </c>
      <c r="Q706" s="114">
        <v>1734</v>
      </c>
      <c r="R706" s="114"/>
      <c r="S706" s="153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s="150" customFormat="1" ht="14.5" x14ac:dyDescent="0.35">
      <c r="A707" s="38">
        <v>701</v>
      </c>
      <c r="B707" s="114" t="s">
        <v>807</v>
      </c>
      <c r="C707" s="12" t="s">
        <v>794</v>
      </c>
      <c r="D707" s="10" t="s">
        <v>9639</v>
      </c>
      <c r="E707" s="12" t="s">
        <v>3805</v>
      </c>
      <c r="F707" s="12" t="s">
        <v>158</v>
      </c>
      <c r="G707" s="12" t="s">
        <v>11251</v>
      </c>
      <c r="H707" s="114">
        <v>4</v>
      </c>
      <c r="I707" s="114">
        <v>1</v>
      </c>
      <c r="J707" s="168">
        <v>1</v>
      </c>
      <c r="K707" s="168">
        <v>1</v>
      </c>
      <c r="L707" s="114">
        <v>47</v>
      </c>
      <c r="M707" s="114">
        <v>1</v>
      </c>
      <c r="N707" s="114">
        <v>14</v>
      </c>
      <c r="O707" s="168">
        <v>2</v>
      </c>
      <c r="P707" s="176">
        <v>6</v>
      </c>
      <c r="Q707" s="114">
        <v>77</v>
      </c>
      <c r="R707" s="114"/>
      <c r="S707" s="153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s="150" customFormat="1" ht="14.5" x14ac:dyDescent="0.35">
      <c r="A708" s="38">
        <v>702</v>
      </c>
      <c r="B708" s="114" t="s">
        <v>3600</v>
      </c>
      <c r="C708" s="38" t="s">
        <v>10180</v>
      </c>
      <c r="D708" s="17" t="s">
        <v>5</v>
      </c>
      <c r="E708" s="38" t="s">
        <v>10978</v>
      </c>
      <c r="F708" s="38" t="s">
        <v>19</v>
      </c>
      <c r="G708" s="38" t="s">
        <v>11247</v>
      </c>
      <c r="H708" s="114">
        <v>1</v>
      </c>
      <c r="I708" s="114">
        <v>1</v>
      </c>
      <c r="J708" s="168">
        <v>1</v>
      </c>
      <c r="K708" s="168">
        <v>1</v>
      </c>
      <c r="L708" s="114">
        <v>1</v>
      </c>
      <c r="M708" s="114">
        <v>1</v>
      </c>
      <c r="N708" s="114">
        <v>1</v>
      </c>
      <c r="O708" s="168">
        <v>1</v>
      </c>
      <c r="P708" s="176">
        <v>1</v>
      </c>
      <c r="Q708" s="114">
        <v>9</v>
      </c>
      <c r="R708" s="114"/>
      <c r="S708" s="153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s="21" customFormat="1" ht="14.5" x14ac:dyDescent="0.35">
      <c r="A709" s="38">
        <v>703</v>
      </c>
      <c r="B709" s="114" t="s">
        <v>547</v>
      </c>
      <c r="C709" s="38" t="s">
        <v>1281</v>
      </c>
      <c r="D709" s="17" t="s">
        <v>9639</v>
      </c>
      <c r="E709" s="38" t="s">
        <v>10979</v>
      </c>
      <c r="F709" s="38" t="s">
        <v>392</v>
      </c>
      <c r="G709" s="38" t="s">
        <v>11244</v>
      </c>
      <c r="H709" s="114">
        <v>50</v>
      </c>
      <c r="I709" s="114">
        <v>1</v>
      </c>
      <c r="J709" s="168">
        <v>26</v>
      </c>
      <c r="K709" s="168">
        <v>5</v>
      </c>
      <c r="L709" s="114">
        <v>33</v>
      </c>
      <c r="M709" s="114">
        <v>4</v>
      </c>
      <c r="N709" s="114">
        <v>13</v>
      </c>
      <c r="O709" s="168">
        <v>26</v>
      </c>
      <c r="P709" s="176">
        <v>4</v>
      </c>
      <c r="Q709" s="114">
        <v>162</v>
      </c>
      <c r="R709" s="114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153"/>
    </row>
    <row r="710" spans="1:30" s="21" customFormat="1" ht="14.5" x14ac:dyDescent="0.35">
      <c r="A710" s="38">
        <v>704</v>
      </c>
      <c r="B710" s="114" t="s">
        <v>547</v>
      </c>
      <c r="C710" s="38" t="s">
        <v>1962</v>
      </c>
      <c r="D710" s="17" t="s">
        <v>9639</v>
      </c>
      <c r="E710" s="38" t="s">
        <v>10980</v>
      </c>
      <c r="F710" s="38" t="s">
        <v>158</v>
      </c>
      <c r="G710" s="38" t="s">
        <v>11251</v>
      </c>
      <c r="H710" s="114">
        <v>45</v>
      </c>
      <c r="I710" s="114">
        <v>16</v>
      </c>
      <c r="J710" s="168">
        <v>20</v>
      </c>
      <c r="K710" s="168">
        <v>65</v>
      </c>
      <c r="L710" s="114">
        <v>38</v>
      </c>
      <c r="M710" s="114">
        <v>1</v>
      </c>
      <c r="N710" s="114">
        <v>35</v>
      </c>
      <c r="O710" s="168">
        <v>22</v>
      </c>
      <c r="P710" s="176">
        <v>12</v>
      </c>
      <c r="Q710" s="114">
        <v>254</v>
      </c>
      <c r="R710" s="114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</row>
    <row r="711" spans="1:30" s="21" customFormat="1" ht="14.5" x14ac:dyDescent="0.35">
      <c r="A711" s="38">
        <v>705</v>
      </c>
      <c r="B711" s="114" t="s">
        <v>547</v>
      </c>
      <c r="C711" s="38" t="s">
        <v>545</v>
      </c>
      <c r="D711" s="17" t="s">
        <v>9639</v>
      </c>
      <c r="E711" s="38" t="s">
        <v>10751</v>
      </c>
      <c r="F711" s="38" t="s">
        <v>158</v>
      </c>
      <c r="G711" s="38" t="s">
        <v>11251</v>
      </c>
      <c r="H711" s="114">
        <v>60</v>
      </c>
      <c r="I711" s="114">
        <v>41</v>
      </c>
      <c r="J711" s="168">
        <v>25</v>
      </c>
      <c r="K711" s="168">
        <v>85</v>
      </c>
      <c r="L711" s="114">
        <v>45</v>
      </c>
      <c r="M711" s="114">
        <v>5</v>
      </c>
      <c r="N711" s="114">
        <v>43</v>
      </c>
      <c r="O711" s="168">
        <v>25</v>
      </c>
      <c r="P711" s="176">
        <v>30</v>
      </c>
      <c r="Q711" s="114">
        <v>359</v>
      </c>
      <c r="R711" s="114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53"/>
      <c r="AC711" s="153"/>
      <c r="AD711" s="153"/>
    </row>
    <row r="712" spans="1:30" s="21" customFormat="1" ht="14.5" x14ac:dyDescent="0.35">
      <c r="A712" s="38">
        <v>706</v>
      </c>
      <c r="B712" s="114" t="s">
        <v>547</v>
      </c>
      <c r="C712" s="38" t="s">
        <v>546</v>
      </c>
      <c r="D712" s="17" t="s">
        <v>9639</v>
      </c>
      <c r="E712" s="38" t="s">
        <v>10981</v>
      </c>
      <c r="F712" s="38" t="s">
        <v>158</v>
      </c>
      <c r="G712" s="38" t="s">
        <v>11251</v>
      </c>
      <c r="H712" s="114">
        <v>42</v>
      </c>
      <c r="I712" s="114">
        <v>7</v>
      </c>
      <c r="J712" s="168">
        <v>1</v>
      </c>
      <c r="K712" s="168">
        <v>18</v>
      </c>
      <c r="L712" s="114">
        <v>40</v>
      </c>
      <c r="M712" s="114">
        <v>22</v>
      </c>
      <c r="N712" s="114">
        <v>30</v>
      </c>
      <c r="O712" s="168">
        <v>21</v>
      </c>
      <c r="P712" s="176">
        <v>40</v>
      </c>
      <c r="Q712" s="114">
        <v>221</v>
      </c>
      <c r="R712" s="114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53"/>
      <c r="AC712" s="153"/>
      <c r="AD712" s="153"/>
    </row>
    <row r="713" spans="1:30" s="21" customFormat="1" ht="25" x14ac:dyDescent="0.35">
      <c r="A713" s="38">
        <v>707</v>
      </c>
      <c r="B713" s="114" t="s">
        <v>1274</v>
      </c>
      <c r="C713" s="38" t="s">
        <v>10181</v>
      </c>
      <c r="D713" s="17" t="s">
        <v>5</v>
      </c>
      <c r="E713" s="38" t="s">
        <v>29</v>
      </c>
      <c r="F713" s="38" t="s">
        <v>79</v>
      </c>
      <c r="G713" s="38" t="s">
        <v>11249</v>
      </c>
      <c r="H713" s="114">
        <v>305</v>
      </c>
      <c r="I713" s="114">
        <v>5</v>
      </c>
      <c r="J713" s="168">
        <v>187</v>
      </c>
      <c r="K713" s="168">
        <v>125</v>
      </c>
      <c r="L713" s="114">
        <v>135</v>
      </c>
      <c r="M713" s="114">
        <v>45</v>
      </c>
      <c r="N713" s="114">
        <v>150</v>
      </c>
      <c r="O713" s="168">
        <v>100</v>
      </c>
      <c r="P713" s="176">
        <v>610</v>
      </c>
      <c r="Q713" s="114">
        <v>1662</v>
      </c>
      <c r="R713" s="114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</row>
    <row r="714" spans="1:30" s="148" customFormat="1" ht="14.5" x14ac:dyDescent="0.35">
      <c r="A714" s="38">
        <v>708</v>
      </c>
      <c r="B714" s="114" t="s">
        <v>1274</v>
      </c>
      <c r="C714" s="143" t="s">
        <v>10182</v>
      </c>
      <c r="D714" s="170" t="s">
        <v>125</v>
      </c>
      <c r="E714" s="143" t="s">
        <v>531</v>
      </c>
      <c r="F714" s="143" t="s">
        <v>531</v>
      </c>
      <c r="G714" s="143" t="s">
        <v>11245</v>
      </c>
      <c r="H714" s="114">
        <v>130</v>
      </c>
      <c r="I714" s="114">
        <v>515</v>
      </c>
      <c r="J714" s="168">
        <v>200</v>
      </c>
      <c r="K714" s="168">
        <v>255</v>
      </c>
      <c r="L714" s="114">
        <v>160</v>
      </c>
      <c r="M714" s="114">
        <v>250</v>
      </c>
      <c r="N714" s="114">
        <v>110</v>
      </c>
      <c r="O714" s="168">
        <v>100</v>
      </c>
      <c r="P714" s="176">
        <v>250</v>
      </c>
      <c r="Q714" s="114">
        <v>1970</v>
      </c>
      <c r="R714" s="114"/>
      <c r="S714" s="153"/>
      <c r="T714" s="154"/>
      <c r="U714" s="154"/>
      <c r="V714" s="154"/>
      <c r="W714" s="154"/>
      <c r="X714" s="154"/>
      <c r="Y714" s="154"/>
      <c r="Z714" s="154"/>
      <c r="AA714" s="154"/>
      <c r="AB714" s="154"/>
      <c r="AC714" s="154"/>
      <c r="AD714" s="154"/>
    </row>
    <row r="715" spans="1:30" s="21" customFormat="1" ht="14.5" x14ac:dyDescent="0.35">
      <c r="A715" s="38">
        <v>709</v>
      </c>
      <c r="B715" s="114" t="s">
        <v>1274</v>
      </c>
      <c r="C715" s="38" t="s">
        <v>10183</v>
      </c>
      <c r="D715" s="17" t="s">
        <v>125</v>
      </c>
      <c r="E715" s="38" t="s">
        <v>1270</v>
      </c>
      <c r="F715" s="38" t="s">
        <v>11206</v>
      </c>
      <c r="G715" s="38">
        <v>25</v>
      </c>
      <c r="H715" s="114">
        <v>59</v>
      </c>
      <c r="I715" s="114">
        <v>1</v>
      </c>
      <c r="J715" s="168">
        <v>1</v>
      </c>
      <c r="K715" s="168">
        <v>1</v>
      </c>
      <c r="L715" s="114">
        <v>46</v>
      </c>
      <c r="M715" s="114">
        <v>4</v>
      </c>
      <c r="N715" s="114">
        <v>24</v>
      </c>
      <c r="O715" s="168">
        <v>1</v>
      </c>
      <c r="P715" s="176">
        <v>1</v>
      </c>
      <c r="Q715" s="114">
        <v>138</v>
      </c>
      <c r="R715" s="114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</row>
    <row r="716" spans="1:30" s="21" customFormat="1" ht="14.5" x14ac:dyDescent="0.35">
      <c r="A716" s="38">
        <v>710</v>
      </c>
      <c r="B716" s="114" t="s">
        <v>1274</v>
      </c>
      <c r="C716" s="38" t="s">
        <v>10184</v>
      </c>
      <c r="D716" s="17" t="s">
        <v>125</v>
      </c>
      <c r="E716" s="38" t="s">
        <v>531</v>
      </c>
      <c r="F716" s="38" t="s">
        <v>531</v>
      </c>
      <c r="G716" s="38" t="s">
        <v>11245</v>
      </c>
      <c r="H716" s="114">
        <v>201</v>
      </c>
      <c r="I716" s="114">
        <v>19</v>
      </c>
      <c r="J716" s="168">
        <v>140</v>
      </c>
      <c r="K716" s="168">
        <v>30</v>
      </c>
      <c r="L716" s="114">
        <v>87</v>
      </c>
      <c r="M716" s="114">
        <v>1</v>
      </c>
      <c r="N716" s="114">
        <v>280</v>
      </c>
      <c r="O716" s="168">
        <v>69</v>
      </c>
      <c r="P716" s="176">
        <v>75</v>
      </c>
      <c r="Q716" s="114">
        <v>902</v>
      </c>
      <c r="R716" s="114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</row>
    <row r="717" spans="1:30" s="21" customFormat="1" ht="25" x14ac:dyDescent="0.35">
      <c r="A717" s="38">
        <v>711</v>
      </c>
      <c r="B717" s="114" t="s">
        <v>1274</v>
      </c>
      <c r="C717" s="38" t="s">
        <v>10185</v>
      </c>
      <c r="D717" s="17" t="s">
        <v>5</v>
      </c>
      <c r="E717" s="38" t="s">
        <v>29</v>
      </c>
      <c r="F717" s="38" t="s">
        <v>79</v>
      </c>
      <c r="G717" s="38" t="s">
        <v>11249</v>
      </c>
      <c r="H717" s="114">
        <v>152</v>
      </c>
      <c r="I717" s="114">
        <v>1</v>
      </c>
      <c r="J717" s="168">
        <v>5</v>
      </c>
      <c r="K717" s="168">
        <v>125</v>
      </c>
      <c r="L717" s="114">
        <v>140</v>
      </c>
      <c r="M717" s="114">
        <v>1</v>
      </c>
      <c r="N717" s="114">
        <v>1</v>
      </c>
      <c r="O717" s="168">
        <v>15</v>
      </c>
      <c r="P717" s="176">
        <v>20</v>
      </c>
      <c r="Q717" s="114">
        <v>460</v>
      </c>
      <c r="R717" s="114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</row>
    <row r="718" spans="1:30" s="150" customFormat="1" ht="25" x14ac:dyDescent="0.35">
      <c r="A718" s="38">
        <v>712</v>
      </c>
      <c r="B718" s="114" t="s">
        <v>1274</v>
      </c>
      <c r="C718" s="38" t="s">
        <v>10181</v>
      </c>
      <c r="D718" s="17" t="s">
        <v>5</v>
      </c>
      <c r="E718" s="38" t="s">
        <v>1349</v>
      </c>
      <c r="F718" s="38" t="s">
        <v>59</v>
      </c>
      <c r="G718" s="38" t="s">
        <v>11248</v>
      </c>
      <c r="H718" s="114">
        <v>43</v>
      </c>
      <c r="I718" s="114">
        <v>145</v>
      </c>
      <c r="J718" s="168">
        <v>1</v>
      </c>
      <c r="K718" s="168">
        <v>45</v>
      </c>
      <c r="L718" s="114">
        <v>41</v>
      </c>
      <c r="M718" s="114">
        <v>1</v>
      </c>
      <c r="N718" s="114">
        <v>18</v>
      </c>
      <c r="O718" s="168">
        <v>10</v>
      </c>
      <c r="P718" s="176">
        <v>10</v>
      </c>
      <c r="Q718" s="114">
        <v>314</v>
      </c>
      <c r="R718" s="114"/>
      <c r="S718" s="153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s="21" customFormat="1" ht="25" x14ac:dyDescent="0.35">
      <c r="A719" s="38">
        <v>713</v>
      </c>
      <c r="B719" s="114" t="s">
        <v>1274</v>
      </c>
      <c r="C719" s="12" t="s">
        <v>10185</v>
      </c>
      <c r="D719" s="10" t="s">
        <v>5</v>
      </c>
      <c r="E719" s="12" t="s">
        <v>1349</v>
      </c>
      <c r="F719" s="12" t="s">
        <v>59</v>
      </c>
      <c r="G719" s="12" t="s">
        <v>11248</v>
      </c>
      <c r="H719" s="114">
        <v>117</v>
      </c>
      <c r="I719" s="114">
        <v>20</v>
      </c>
      <c r="J719" s="168">
        <v>1</v>
      </c>
      <c r="K719" s="168">
        <v>10</v>
      </c>
      <c r="L719" s="114">
        <v>225</v>
      </c>
      <c r="M719" s="114">
        <v>3</v>
      </c>
      <c r="N719" s="114">
        <v>1</v>
      </c>
      <c r="O719" s="168">
        <v>20</v>
      </c>
      <c r="P719" s="176">
        <v>60</v>
      </c>
      <c r="Q719" s="114">
        <v>457</v>
      </c>
      <c r="R719" s="114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</row>
    <row r="720" spans="1:30" s="150" customFormat="1" ht="14.5" x14ac:dyDescent="0.35">
      <c r="A720" s="38">
        <v>714</v>
      </c>
      <c r="B720" s="114" t="s">
        <v>1274</v>
      </c>
      <c r="C720" s="38" t="s">
        <v>10183</v>
      </c>
      <c r="D720" s="17" t="s">
        <v>125</v>
      </c>
      <c r="E720" s="38" t="s">
        <v>1271</v>
      </c>
      <c r="F720" s="38" t="s">
        <v>11206</v>
      </c>
      <c r="G720" s="38">
        <v>25</v>
      </c>
      <c r="H720" s="114">
        <v>1</v>
      </c>
      <c r="I720" s="114">
        <v>14</v>
      </c>
      <c r="J720" s="168">
        <v>1</v>
      </c>
      <c r="K720" s="168">
        <v>1</v>
      </c>
      <c r="L720" s="114">
        <v>116</v>
      </c>
      <c r="M720" s="114">
        <v>1</v>
      </c>
      <c r="N720" s="114">
        <v>24</v>
      </c>
      <c r="O720" s="168">
        <v>1</v>
      </c>
      <c r="P720" s="176">
        <v>1</v>
      </c>
      <c r="Q720" s="114">
        <v>160</v>
      </c>
      <c r="R720" s="114"/>
      <c r="S720" s="153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s="21" customFormat="1" ht="14.5" x14ac:dyDescent="0.35">
      <c r="A721" s="38">
        <v>715</v>
      </c>
      <c r="B721" s="114" t="s">
        <v>1274</v>
      </c>
      <c r="C721" s="38" t="s">
        <v>10186</v>
      </c>
      <c r="D721" s="17" t="s">
        <v>66</v>
      </c>
      <c r="E721" s="38" t="s">
        <v>3603</v>
      </c>
      <c r="F721" s="38" t="s">
        <v>3603</v>
      </c>
      <c r="G721" s="38" t="s">
        <v>11297</v>
      </c>
      <c r="H721" s="114">
        <v>19</v>
      </c>
      <c r="I721" s="114">
        <v>13</v>
      </c>
      <c r="J721" s="168">
        <v>15</v>
      </c>
      <c r="K721" s="168">
        <v>10</v>
      </c>
      <c r="L721" s="114">
        <v>24</v>
      </c>
      <c r="M721" s="114">
        <v>11</v>
      </c>
      <c r="N721" s="114">
        <v>17</v>
      </c>
      <c r="O721" s="168">
        <v>4</v>
      </c>
      <c r="P721" s="176">
        <v>23</v>
      </c>
      <c r="Q721" s="114">
        <v>136</v>
      </c>
      <c r="R721" s="114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</row>
    <row r="722" spans="1:30" s="21" customFormat="1" ht="14.5" x14ac:dyDescent="0.35">
      <c r="A722" s="38">
        <v>716</v>
      </c>
      <c r="B722" s="114" t="s">
        <v>1274</v>
      </c>
      <c r="C722" s="38" t="s">
        <v>10187</v>
      </c>
      <c r="D722" s="17" t="s">
        <v>5</v>
      </c>
      <c r="E722" s="38" t="s">
        <v>10982</v>
      </c>
      <c r="F722" s="38" t="s">
        <v>59</v>
      </c>
      <c r="G722" s="38" t="s">
        <v>11248</v>
      </c>
      <c r="H722" s="114">
        <v>1</v>
      </c>
      <c r="I722" s="114">
        <v>1</v>
      </c>
      <c r="J722" s="168">
        <v>1</v>
      </c>
      <c r="K722" s="168">
        <v>1</v>
      </c>
      <c r="L722" s="114">
        <v>73</v>
      </c>
      <c r="M722" s="114">
        <v>1</v>
      </c>
      <c r="N722" s="114">
        <v>1</v>
      </c>
      <c r="O722" s="168">
        <v>1</v>
      </c>
      <c r="P722" s="176">
        <v>3</v>
      </c>
      <c r="Q722" s="114">
        <v>83</v>
      </c>
      <c r="R722" s="114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</row>
    <row r="723" spans="1:30" s="21" customFormat="1" ht="14.5" x14ac:dyDescent="0.35">
      <c r="A723" s="38">
        <v>717</v>
      </c>
      <c r="B723" s="114" t="s">
        <v>1868</v>
      </c>
      <c r="C723" s="38" t="s">
        <v>10188</v>
      </c>
      <c r="D723" s="17" t="s">
        <v>67</v>
      </c>
      <c r="E723" s="38" t="s">
        <v>122</v>
      </c>
      <c r="F723" s="38" t="s">
        <v>122</v>
      </c>
      <c r="G723" s="38" t="s">
        <v>11250</v>
      </c>
      <c r="H723" s="114">
        <v>1</v>
      </c>
      <c r="I723" s="114">
        <v>1</v>
      </c>
      <c r="J723" s="168">
        <v>1</v>
      </c>
      <c r="K723" s="168">
        <v>1</v>
      </c>
      <c r="L723" s="114">
        <v>1</v>
      </c>
      <c r="M723" s="114">
        <v>1</v>
      </c>
      <c r="N723" s="114">
        <v>1</v>
      </c>
      <c r="O723" s="168">
        <v>1</v>
      </c>
      <c r="P723" s="176">
        <v>1</v>
      </c>
      <c r="Q723" s="114">
        <v>9</v>
      </c>
      <c r="R723" s="114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</row>
    <row r="724" spans="1:30" s="21" customFormat="1" ht="14.5" x14ac:dyDescent="0.35">
      <c r="A724" s="38">
        <v>718</v>
      </c>
      <c r="B724" s="114" t="s">
        <v>1299</v>
      </c>
      <c r="C724" s="38" t="s">
        <v>10189</v>
      </c>
      <c r="D724" s="17" t="s">
        <v>5</v>
      </c>
      <c r="E724" s="38" t="s">
        <v>10983</v>
      </c>
      <c r="F724" s="38" t="s">
        <v>19</v>
      </c>
      <c r="G724" s="38" t="s">
        <v>11247</v>
      </c>
      <c r="H724" s="114">
        <v>65</v>
      </c>
      <c r="I724" s="114">
        <v>1</v>
      </c>
      <c r="J724" s="168">
        <v>1</v>
      </c>
      <c r="K724" s="168">
        <v>20</v>
      </c>
      <c r="L724" s="114">
        <v>40</v>
      </c>
      <c r="M724" s="114">
        <v>1</v>
      </c>
      <c r="N724" s="114">
        <v>10</v>
      </c>
      <c r="O724" s="168">
        <v>20</v>
      </c>
      <c r="P724" s="176">
        <v>5</v>
      </c>
      <c r="Q724" s="114">
        <v>163</v>
      </c>
      <c r="R724" s="114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</row>
    <row r="725" spans="1:30" s="21" customFormat="1" ht="14.5" x14ac:dyDescent="0.35">
      <c r="A725" s="38">
        <v>719</v>
      </c>
      <c r="B725" s="114" t="s">
        <v>37</v>
      </c>
      <c r="C725" s="38" t="s">
        <v>10190</v>
      </c>
      <c r="D725" s="17" t="s">
        <v>5</v>
      </c>
      <c r="E725" s="38" t="s">
        <v>10984</v>
      </c>
      <c r="F725" s="38" t="s">
        <v>76</v>
      </c>
      <c r="G725" s="38">
        <v>1</v>
      </c>
      <c r="H725" s="114">
        <v>188</v>
      </c>
      <c r="I725" s="114">
        <v>85</v>
      </c>
      <c r="J725" s="168">
        <v>1</v>
      </c>
      <c r="K725" s="168">
        <v>35</v>
      </c>
      <c r="L725" s="114">
        <v>680</v>
      </c>
      <c r="M725" s="114">
        <v>1</v>
      </c>
      <c r="N725" s="114">
        <v>480</v>
      </c>
      <c r="O725" s="168">
        <v>1</v>
      </c>
      <c r="P725" s="176">
        <v>3</v>
      </c>
      <c r="Q725" s="114">
        <v>1474</v>
      </c>
      <c r="R725" s="114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</row>
    <row r="726" spans="1:30" s="150" customFormat="1" ht="14.5" x14ac:dyDescent="0.35">
      <c r="A726" s="38">
        <v>720</v>
      </c>
      <c r="B726" s="114" t="s">
        <v>37</v>
      </c>
      <c r="C726" s="38" t="s">
        <v>10190</v>
      </c>
      <c r="D726" s="17" t="s">
        <v>9639</v>
      </c>
      <c r="E726" s="38" t="s">
        <v>10985</v>
      </c>
      <c r="F726" s="38" t="s">
        <v>143</v>
      </c>
      <c r="G726" s="38" t="s">
        <v>11248</v>
      </c>
      <c r="H726" s="114">
        <v>1</v>
      </c>
      <c r="I726" s="114">
        <v>1</v>
      </c>
      <c r="J726" s="168">
        <v>1</v>
      </c>
      <c r="K726" s="168">
        <v>1</v>
      </c>
      <c r="L726" s="114">
        <v>1</v>
      </c>
      <c r="M726" s="114">
        <v>1</v>
      </c>
      <c r="N726" s="114">
        <v>1</v>
      </c>
      <c r="O726" s="168">
        <v>1</v>
      </c>
      <c r="P726" s="176">
        <v>1</v>
      </c>
      <c r="Q726" s="114">
        <v>9</v>
      </c>
      <c r="R726" s="114"/>
      <c r="S726" s="153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s="150" customFormat="1" ht="14.5" x14ac:dyDescent="0.35">
      <c r="A727" s="38">
        <v>721</v>
      </c>
      <c r="B727" s="114" t="s">
        <v>3604</v>
      </c>
      <c r="C727" s="38" t="s">
        <v>10191</v>
      </c>
      <c r="D727" s="17" t="s">
        <v>67</v>
      </c>
      <c r="E727" s="38" t="s">
        <v>470</v>
      </c>
      <c r="F727" s="38" t="s">
        <v>470</v>
      </c>
      <c r="G727" s="38" t="s">
        <v>11244</v>
      </c>
      <c r="H727" s="114">
        <v>1</v>
      </c>
      <c r="I727" s="114">
        <v>1</v>
      </c>
      <c r="J727" s="168">
        <v>25</v>
      </c>
      <c r="K727" s="168">
        <v>5</v>
      </c>
      <c r="L727" s="114">
        <v>1</v>
      </c>
      <c r="M727" s="114">
        <v>1</v>
      </c>
      <c r="N727" s="114">
        <v>12</v>
      </c>
      <c r="O727" s="168">
        <v>1</v>
      </c>
      <c r="P727" s="176">
        <v>6</v>
      </c>
      <c r="Q727" s="114">
        <v>53</v>
      </c>
      <c r="R727" s="114"/>
      <c r="S727" s="153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s="21" customFormat="1" ht="14.5" x14ac:dyDescent="0.35">
      <c r="A728" s="38">
        <v>722</v>
      </c>
      <c r="B728" s="114" t="s">
        <v>550</v>
      </c>
      <c r="C728" s="38" t="s">
        <v>10192</v>
      </c>
      <c r="D728" s="17" t="s">
        <v>9639</v>
      </c>
      <c r="E728" s="38" t="s">
        <v>3949</v>
      </c>
      <c r="F728" s="38" t="s">
        <v>169</v>
      </c>
      <c r="G728" s="38" t="s">
        <v>11263</v>
      </c>
      <c r="H728" s="114">
        <v>1</v>
      </c>
      <c r="I728" s="114">
        <v>1</v>
      </c>
      <c r="J728" s="168">
        <v>5</v>
      </c>
      <c r="K728" s="168">
        <v>2</v>
      </c>
      <c r="L728" s="114">
        <v>2</v>
      </c>
      <c r="M728" s="114">
        <v>1</v>
      </c>
      <c r="N728" s="114">
        <v>2</v>
      </c>
      <c r="O728" s="168">
        <v>3</v>
      </c>
      <c r="P728" s="176">
        <v>2</v>
      </c>
      <c r="Q728" s="114">
        <v>19</v>
      </c>
      <c r="R728" s="114"/>
      <c r="S728" s="153"/>
      <c r="T728" s="153"/>
      <c r="U728" s="153"/>
      <c r="V728" s="153"/>
      <c r="W728" s="153"/>
      <c r="X728" s="153"/>
      <c r="Y728" s="153"/>
      <c r="Z728" s="153"/>
      <c r="AA728" s="153"/>
      <c r="AB728" s="153"/>
      <c r="AC728" s="153"/>
      <c r="AD728" s="153"/>
    </row>
    <row r="729" spans="1:30" s="21" customFormat="1" ht="14.5" x14ac:dyDescent="0.35">
      <c r="A729" s="38">
        <v>723</v>
      </c>
      <c r="B729" s="114" t="s">
        <v>550</v>
      </c>
      <c r="C729" s="38" t="s">
        <v>10192</v>
      </c>
      <c r="D729" s="17" t="s">
        <v>9639</v>
      </c>
      <c r="E729" s="38" t="s">
        <v>1630</v>
      </c>
      <c r="F729" s="38" t="s">
        <v>169</v>
      </c>
      <c r="G729" s="38" t="s">
        <v>11263</v>
      </c>
      <c r="H729" s="114">
        <v>1</v>
      </c>
      <c r="I729" s="114">
        <v>3</v>
      </c>
      <c r="J729" s="168">
        <v>1</v>
      </c>
      <c r="K729" s="168">
        <v>1</v>
      </c>
      <c r="L729" s="114">
        <v>80</v>
      </c>
      <c r="M729" s="114">
        <v>18</v>
      </c>
      <c r="N729" s="114">
        <v>6</v>
      </c>
      <c r="O729" s="168">
        <v>8</v>
      </c>
      <c r="P729" s="176">
        <v>7</v>
      </c>
      <c r="Q729" s="114">
        <v>125</v>
      </c>
      <c r="R729" s="114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153"/>
    </row>
    <row r="730" spans="1:30" s="150" customFormat="1" ht="14.5" x14ac:dyDescent="0.35">
      <c r="A730" s="38">
        <v>724</v>
      </c>
      <c r="B730" s="114" t="s">
        <v>550</v>
      </c>
      <c r="C730" s="38" t="s">
        <v>10192</v>
      </c>
      <c r="D730" s="17" t="s">
        <v>9639</v>
      </c>
      <c r="E730" s="38" t="s">
        <v>9648</v>
      </c>
      <c r="F730" s="38" t="s">
        <v>169</v>
      </c>
      <c r="G730" s="38" t="s">
        <v>11263</v>
      </c>
      <c r="H730" s="114">
        <v>1</v>
      </c>
      <c r="I730" s="114">
        <v>1</v>
      </c>
      <c r="J730" s="168">
        <v>15</v>
      </c>
      <c r="K730" s="168">
        <v>1</v>
      </c>
      <c r="L730" s="114">
        <v>1</v>
      </c>
      <c r="M730" s="114">
        <v>1</v>
      </c>
      <c r="N730" s="114">
        <v>7</v>
      </c>
      <c r="O730" s="168">
        <v>1</v>
      </c>
      <c r="P730" s="176">
        <v>6</v>
      </c>
      <c r="Q730" s="114">
        <v>34</v>
      </c>
      <c r="R730" s="114"/>
      <c r="S730" s="153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s="21" customFormat="1" ht="14.5" x14ac:dyDescent="0.35">
      <c r="A731" s="38">
        <v>725</v>
      </c>
      <c r="B731" s="114" t="s">
        <v>1278</v>
      </c>
      <c r="C731" s="12" t="s">
        <v>10193</v>
      </c>
      <c r="D731" s="10" t="s">
        <v>9639</v>
      </c>
      <c r="E731" s="12" t="s">
        <v>10986</v>
      </c>
      <c r="F731" s="12" t="s">
        <v>114</v>
      </c>
      <c r="G731" s="12" t="s">
        <v>11246</v>
      </c>
      <c r="H731" s="114">
        <v>1</v>
      </c>
      <c r="I731" s="114">
        <v>1</v>
      </c>
      <c r="J731" s="168">
        <v>1</v>
      </c>
      <c r="K731" s="168">
        <v>1</v>
      </c>
      <c r="L731" s="114">
        <v>16</v>
      </c>
      <c r="M731" s="114">
        <v>1</v>
      </c>
      <c r="N731" s="114">
        <v>2</v>
      </c>
      <c r="O731" s="168">
        <v>1</v>
      </c>
      <c r="P731" s="176">
        <v>1</v>
      </c>
      <c r="Q731" s="114">
        <v>25</v>
      </c>
      <c r="R731" s="114"/>
      <c r="S731" s="153"/>
      <c r="T731" s="153"/>
      <c r="U731" s="153"/>
      <c r="V731" s="153"/>
      <c r="W731" s="153"/>
      <c r="X731" s="153"/>
      <c r="Y731" s="153"/>
      <c r="Z731" s="153"/>
      <c r="AA731" s="153"/>
      <c r="AB731" s="153"/>
      <c r="AC731" s="153"/>
      <c r="AD731" s="153"/>
    </row>
    <row r="732" spans="1:30" s="150" customFormat="1" ht="14.5" x14ac:dyDescent="0.35">
      <c r="A732" s="38">
        <v>726</v>
      </c>
      <c r="B732" s="114" t="s">
        <v>1301</v>
      </c>
      <c r="C732" s="38" t="s">
        <v>1297</v>
      </c>
      <c r="D732" s="17" t="s">
        <v>9639</v>
      </c>
      <c r="E732" s="88" t="s">
        <v>10775</v>
      </c>
      <c r="F732" s="38" t="s">
        <v>95</v>
      </c>
      <c r="G732" s="38" t="s">
        <v>11245</v>
      </c>
      <c r="H732" s="114">
        <v>160</v>
      </c>
      <c r="I732" s="114">
        <v>120</v>
      </c>
      <c r="J732" s="168">
        <v>115</v>
      </c>
      <c r="K732" s="168">
        <v>1</v>
      </c>
      <c r="L732" s="114">
        <v>132</v>
      </c>
      <c r="M732" s="114">
        <v>125</v>
      </c>
      <c r="N732" s="114">
        <v>170</v>
      </c>
      <c r="O732" s="168">
        <v>85</v>
      </c>
      <c r="P732" s="176">
        <v>70</v>
      </c>
      <c r="Q732" s="114">
        <v>978</v>
      </c>
      <c r="R732" s="114"/>
      <c r="S732" s="153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s="150" customFormat="1" ht="14.5" x14ac:dyDescent="0.35">
      <c r="A733" s="38">
        <v>727</v>
      </c>
      <c r="B733" s="114" t="s">
        <v>167</v>
      </c>
      <c r="C733" s="12" t="s">
        <v>10194</v>
      </c>
      <c r="D733" s="10" t="s">
        <v>9619</v>
      </c>
      <c r="E733" s="12" t="s">
        <v>1630</v>
      </c>
      <c r="F733" s="12" t="s">
        <v>196</v>
      </c>
      <c r="G733" s="12" t="s">
        <v>11245</v>
      </c>
      <c r="H733" s="114">
        <v>1</v>
      </c>
      <c r="I733" s="114">
        <v>1</v>
      </c>
      <c r="J733" s="168">
        <v>1</v>
      </c>
      <c r="K733" s="168">
        <v>105</v>
      </c>
      <c r="L733" s="114">
        <v>48</v>
      </c>
      <c r="M733" s="114">
        <v>32</v>
      </c>
      <c r="N733" s="114">
        <v>1</v>
      </c>
      <c r="O733" s="168">
        <v>1</v>
      </c>
      <c r="P733" s="176">
        <v>1</v>
      </c>
      <c r="Q733" s="114">
        <v>191</v>
      </c>
      <c r="R733" s="114"/>
      <c r="S733" s="153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s="150" customFormat="1" ht="14.5" x14ac:dyDescent="0.35">
      <c r="A734" s="38">
        <v>728</v>
      </c>
      <c r="B734" s="114" t="s">
        <v>553</v>
      </c>
      <c r="C734" s="38" t="s">
        <v>551</v>
      </c>
      <c r="D734" s="17" t="s">
        <v>9639</v>
      </c>
      <c r="E734" s="38" t="s">
        <v>9638</v>
      </c>
      <c r="F734" s="38" t="s">
        <v>1116</v>
      </c>
      <c r="G734" s="38" t="s">
        <v>11282</v>
      </c>
      <c r="H734" s="114">
        <v>41</v>
      </c>
      <c r="I734" s="114">
        <v>18</v>
      </c>
      <c r="J734" s="168">
        <v>1</v>
      </c>
      <c r="K734" s="168">
        <v>5</v>
      </c>
      <c r="L734" s="114">
        <v>205</v>
      </c>
      <c r="M734" s="114">
        <v>1</v>
      </c>
      <c r="N734" s="114">
        <v>22</v>
      </c>
      <c r="O734" s="168">
        <v>17</v>
      </c>
      <c r="P734" s="176">
        <v>14</v>
      </c>
      <c r="Q734" s="114">
        <v>324</v>
      </c>
      <c r="R734" s="114"/>
      <c r="S734" s="153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s="21" customFormat="1" ht="14.5" x14ac:dyDescent="0.35">
      <c r="A735" s="38">
        <v>729</v>
      </c>
      <c r="B735" s="114" t="s">
        <v>553</v>
      </c>
      <c r="C735" s="38" t="s">
        <v>551</v>
      </c>
      <c r="D735" s="17" t="s">
        <v>9639</v>
      </c>
      <c r="E735" s="38" t="s">
        <v>3946</v>
      </c>
      <c r="F735" s="38" t="s">
        <v>1116</v>
      </c>
      <c r="G735" s="38" t="s">
        <v>11282</v>
      </c>
      <c r="H735" s="114">
        <v>32</v>
      </c>
      <c r="I735" s="114">
        <v>1</v>
      </c>
      <c r="J735" s="168">
        <v>1</v>
      </c>
      <c r="K735" s="168">
        <v>1</v>
      </c>
      <c r="L735" s="114">
        <v>30</v>
      </c>
      <c r="M735" s="114">
        <v>1</v>
      </c>
      <c r="N735" s="114">
        <v>1</v>
      </c>
      <c r="O735" s="168">
        <v>4</v>
      </c>
      <c r="P735" s="176">
        <v>17</v>
      </c>
      <c r="Q735" s="114">
        <v>88</v>
      </c>
      <c r="R735" s="114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</row>
    <row r="736" spans="1:30" s="21" customFormat="1" ht="14.5" x14ac:dyDescent="0.35">
      <c r="A736" s="38">
        <v>730</v>
      </c>
      <c r="B736" s="114" t="s">
        <v>1284</v>
      </c>
      <c r="C736" s="38" t="s">
        <v>1279</v>
      </c>
      <c r="D736" s="17" t="s">
        <v>9639</v>
      </c>
      <c r="E736" s="38" t="s">
        <v>3778</v>
      </c>
      <c r="F736" s="38" t="s">
        <v>105</v>
      </c>
      <c r="G736" s="38" t="s">
        <v>11250</v>
      </c>
      <c r="H736" s="114">
        <v>1</v>
      </c>
      <c r="I736" s="114">
        <v>19</v>
      </c>
      <c r="J736" s="168">
        <v>1</v>
      </c>
      <c r="K736" s="168">
        <v>1</v>
      </c>
      <c r="L736" s="114">
        <v>1</v>
      </c>
      <c r="M736" s="114">
        <v>1</v>
      </c>
      <c r="N736" s="114">
        <v>1</v>
      </c>
      <c r="O736" s="168">
        <v>1</v>
      </c>
      <c r="P736" s="176">
        <v>1</v>
      </c>
      <c r="Q736" s="114">
        <v>27</v>
      </c>
      <c r="R736" s="114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</row>
    <row r="737" spans="1:30" s="21" customFormat="1" ht="14.5" x14ac:dyDescent="0.35">
      <c r="A737" s="38">
        <v>731</v>
      </c>
      <c r="B737" s="114" t="s">
        <v>671</v>
      </c>
      <c r="C737" s="38" t="s">
        <v>10195</v>
      </c>
      <c r="D737" s="17" t="s">
        <v>9639</v>
      </c>
      <c r="E737" s="38" t="s">
        <v>9640</v>
      </c>
      <c r="F737" s="38" t="s">
        <v>169</v>
      </c>
      <c r="G737" s="38" t="s">
        <v>11263</v>
      </c>
      <c r="H737" s="114">
        <v>5</v>
      </c>
      <c r="I737" s="114">
        <v>5</v>
      </c>
      <c r="J737" s="168">
        <v>1</v>
      </c>
      <c r="K737" s="168">
        <v>1</v>
      </c>
      <c r="L737" s="114">
        <v>59</v>
      </c>
      <c r="M737" s="114">
        <v>6</v>
      </c>
      <c r="N737" s="114">
        <v>5</v>
      </c>
      <c r="O737" s="168">
        <v>1</v>
      </c>
      <c r="P737" s="176">
        <v>1</v>
      </c>
      <c r="Q737" s="114">
        <v>84</v>
      </c>
      <c r="R737" s="114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</row>
    <row r="738" spans="1:30" s="21" customFormat="1" ht="14.5" x14ac:dyDescent="0.35">
      <c r="A738" s="38">
        <v>732</v>
      </c>
      <c r="B738" s="114" t="s">
        <v>9732</v>
      </c>
      <c r="C738" s="38" t="s">
        <v>10196</v>
      </c>
      <c r="D738" s="17" t="s">
        <v>9639</v>
      </c>
      <c r="E738" s="38" t="s">
        <v>10987</v>
      </c>
      <c r="F738" s="38" t="s">
        <v>169</v>
      </c>
      <c r="G738" s="38" t="s">
        <v>11263</v>
      </c>
      <c r="H738" s="114">
        <v>1</v>
      </c>
      <c r="I738" s="114">
        <v>1</v>
      </c>
      <c r="J738" s="168">
        <v>1</v>
      </c>
      <c r="K738" s="168">
        <v>1</v>
      </c>
      <c r="L738" s="114">
        <v>1</v>
      </c>
      <c r="M738" s="114">
        <v>15</v>
      </c>
      <c r="N738" s="114">
        <v>1</v>
      </c>
      <c r="O738" s="168">
        <v>1</v>
      </c>
      <c r="P738" s="176">
        <v>1</v>
      </c>
      <c r="Q738" s="114">
        <v>23</v>
      </c>
      <c r="R738" s="114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</row>
    <row r="739" spans="1:30" s="21" customFormat="1" ht="14.5" x14ac:dyDescent="0.35">
      <c r="A739" s="38">
        <v>733</v>
      </c>
      <c r="B739" s="114" t="s">
        <v>1305</v>
      </c>
      <c r="C739" s="38" t="s">
        <v>10197</v>
      </c>
      <c r="D739" s="17" t="s">
        <v>423</v>
      </c>
      <c r="E739" s="38" t="s">
        <v>10988</v>
      </c>
      <c r="F739" s="38" t="s">
        <v>375</v>
      </c>
      <c r="G739" s="38" t="s">
        <v>11249</v>
      </c>
      <c r="H739" s="114">
        <v>1</v>
      </c>
      <c r="I739" s="114">
        <v>3</v>
      </c>
      <c r="J739" s="168">
        <v>1</v>
      </c>
      <c r="K739" s="168">
        <v>1</v>
      </c>
      <c r="L739" s="114">
        <v>1</v>
      </c>
      <c r="M739" s="114">
        <v>1</v>
      </c>
      <c r="N739" s="114">
        <v>1</v>
      </c>
      <c r="O739" s="168">
        <v>1</v>
      </c>
      <c r="P739" s="176">
        <v>1</v>
      </c>
      <c r="Q739" s="114">
        <v>11</v>
      </c>
      <c r="R739" s="114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</row>
    <row r="740" spans="1:30" s="21" customFormat="1" ht="14.5" x14ac:dyDescent="0.35">
      <c r="A740" s="38">
        <v>734</v>
      </c>
      <c r="B740" s="114" t="s">
        <v>1316</v>
      </c>
      <c r="C740" s="38" t="s">
        <v>10198</v>
      </c>
      <c r="D740" s="17" t="s">
        <v>9639</v>
      </c>
      <c r="E740" s="38" t="s">
        <v>3949</v>
      </c>
      <c r="F740" s="38" t="s">
        <v>95</v>
      </c>
      <c r="G740" s="38" t="s">
        <v>11245</v>
      </c>
      <c r="H740" s="114">
        <v>1</v>
      </c>
      <c r="I740" s="114">
        <v>1</v>
      </c>
      <c r="J740" s="168">
        <v>1</v>
      </c>
      <c r="K740" s="168">
        <v>1</v>
      </c>
      <c r="L740" s="114">
        <v>1</v>
      </c>
      <c r="M740" s="114">
        <v>1</v>
      </c>
      <c r="N740" s="114">
        <v>1</v>
      </c>
      <c r="O740" s="168">
        <v>1</v>
      </c>
      <c r="P740" s="176">
        <v>1</v>
      </c>
      <c r="Q740" s="114">
        <v>9</v>
      </c>
      <c r="R740" s="114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</row>
    <row r="741" spans="1:30" s="21" customFormat="1" ht="14.5" x14ac:dyDescent="0.35">
      <c r="A741" s="38">
        <v>735</v>
      </c>
      <c r="B741" s="114" t="s">
        <v>1852</v>
      </c>
      <c r="C741" s="38" t="s">
        <v>10199</v>
      </c>
      <c r="D741" s="17" t="s">
        <v>10645</v>
      </c>
      <c r="E741" s="38" t="s">
        <v>1307</v>
      </c>
      <c r="F741" s="38" t="s">
        <v>11207</v>
      </c>
      <c r="G741" s="38" t="s">
        <v>11298</v>
      </c>
      <c r="H741" s="114">
        <v>8</v>
      </c>
      <c r="I741" s="114">
        <v>4</v>
      </c>
      <c r="J741" s="168">
        <v>2</v>
      </c>
      <c r="K741" s="168">
        <v>16</v>
      </c>
      <c r="L741" s="114">
        <v>25</v>
      </c>
      <c r="M741" s="114">
        <v>1</v>
      </c>
      <c r="N741" s="114">
        <v>1</v>
      </c>
      <c r="O741" s="168">
        <v>1</v>
      </c>
      <c r="P741" s="176">
        <v>1</v>
      </c>
      <c r="Q741" s="114">
        <v>59</v>
      </c>
      <c r="R741" s="114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</row>
    <row r="742" spans="1:30" s="21" customFormat="1" ht="14.5" x14ac:dyDescent="0.35">
      <c r="A742" s="38">
        <v>736</v>
      </c>
      <c r="B742" s="114" t="s">
        <v>1852</v>
      </c>
      <c r="C742" s="38" t="s">
        <v>10199</v>
      </c>
      <c r="D742" s="17" t="s">
        <v>10645</v>
      </c>
      <c r="E742" s="38" t="s">
        <v>1307</v>
      </c>
      <c r="F742" s="38" t="s">
        <v>3611</v>
      </c>
      <c r="G742" s="38">
        <v>4</v>
      </c>
      <c r="H742" s="114">
        <v>22</v>
      </c>
      <c r="I742" s="114">
        <v>1</v>
      </c>
      <c r="J742" s="168">
        <v>170</v>
      </c>
      <c r="K742" s="168">
        <v>1</v>
      </c>
      <c r="L742" s="114">
        <v>1</v>
      </c>
      <c r="M742" s="114">
        <v>12</v>
      </c>
      <c r="N742" s="114">
        <v>1</v>
      </c>
      <c r="O742" s="168">
        <v>9</v>
      </c>
      <c r="P742" s="176">
        <v>1</v>
      </c>
      <c r="Q742" s="114">
        <v>218</v>
      </c>
      <c r="R742" s="114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</row>
    <row r="743" spans="1:30" s="21" customFormat="1" ht="14.5" x14ac:dyDescent="0.35">
      <c r="A743" s="38">
        <v>737</v>
      </c>
      <c r="B743" s="114" t="s">
        <v>1318</v>
      </c>
      <c r="C743" s="38" t="s">
        <v>10200</v>
      </c>
      <c r="D743" s="17" t="s">
        <v>9639</v>
      </c>
      <c r="E743" s="38"/>
      <c r="F743" s="38" t="s">
        <v>158</v>
      </c>
      <c r="G743" s="38" t="s">
        <v>11251</v>
      </c>
      <c r="H743" s="114">
        <v>38</v>
      </c>
      <c r="I743" s="114">
        <v>36</v>
      </c>
      <c r="J743" s="168">
        <v>15</v>
      </c>
      <c r="K743" s="168">
        <v>35</v>
      </c>
      <c r="L743" s="114">
        <v>125</v>
      </c>
      <c r="M743" s="114">
        <v>67</v>
      </c>
      <c r="N743" s="114">
        <v>50</v>
      </c>
      <c r="O743" s="168">
        <v>26</v>
      </c>
      <c r="P743" s="176">
        <v>1</v>
      </c>
      <c r="Q743" s="114">
        <v>393</v>
      </c>
      <c r="R743" s="114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</row>
    <row r="744" spans="1:30" s="21" customFormat="1" ht="25" x14ac:dyDescent="0.35">
      <c r="A744" s="38">
        <v>738</v>
      </c>
      <c r="B744" s="114" t="s">
        <v>1310</v>
      </c>
      <c r="C744" s="38" t="s">
        <v>10201</v>
      </c>
      <c r="D744" s="17" t="s">
        <v>5</v>
      </c>
      <c r="E744" s="38" t="s">
        <v>3804</v>
      </c>
      <c r="F744" s="38" t="s">
        <v>59</v>
      </c>
      <c r="G744" s="38" t="s">
        <v>11248</v>
      </c>
      <c r="H744" s="114">
        <v>308</v>
      </c>
      <c r="I744" s="114">
        <v>61</v>
      </c>
      <c r="J744" s="168">
        <v>45</v>
      </c>
      <c r="K744" s="168">
        <v>30</v>
      </c>
      <c r="L744" s="114">
        <v>220</v>
      </c>
      <c r="M744" s="114">
        <v>20</v>
      </c>
      <c r="N744" s="114">
        <v>80</v>
      </c>
      <c r="O744" s="168">
        <v>6</v>
      </c>
      <c r="P744" s="176">
        <v>115</v>
      </c>
      <c r="Q744" s="114">
        <v>885</v>
      </c>
      <c r="R744" s="114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</row>
    <row r="745" spans="1:30" s="21" customFormat="1" ht="14.5" x14ac:dyDescent="0.35">
      <c r="A745" s="38">
        <v>739</v>
      </c>
      <c r="B745" s="114" t="s">
        <v>1832</v>
      </c>
      <c r="C745" s="38" t="s">
        <v>10202</v>
      </c>
      <c r="D745" s="17" t="s">
        <v>9639</v>
      </c>
      <c r="E745" s="38" t="s">
        <v>10989</v>
      </c>
      <c r="F745" s="38" t="s">
        <v>158</v>
      </c>
      <c r="G745" s="38" t="s">
        <v>11251</v>
      </c>
      <c r="H745" s="114">
        <v>1</v>
      </c>
      <c r="I745" s="114">
        <v>1</v>
      </c>
      <c r="J745" s="168">
        <v>1</v>
      </c>
      <c r="K745" s="168">
        <v>1</v>
      </c>
      <c r="L745" s="114">
        <v>1</v>
      </c>
      <c r="M745" s="114">
        <v>1</v>
      </c>
      <c r="N745" s="114">
        <v>1</v>
      </c>
      <c r="O745" s="168">
        <v>1</v>
      </c>
      <c r="P745" s="176">
        <v>1</v>
      </c>
      <c r="Q745" s="114">
        <v>9</v>
      </c>
      <c r="R745" s="114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</row>
    <row r="746" spans="1:30" s="21" customFormat="1" ht="25" x14ac:dyDescent="0.35">
      <c r="A746" s="38">
        <v>740</v>
      </c>
      <c r="B746" s="114" t="s">
        <v>9733</v>
      </c>
      <c r="C746" s="38" t="s">
        <v>10203</v>
      </c>
      <c r="D746" s="17" t="s">
        <v>9619</v>
      </c>
      <c r="E746" s="38" t="s">
        <v>10990</v>
      </c>
      <c r="F746" s="38" t="s">
        <v>678</v>
      </c>
      <c r="G746" s="38" t="s">
        <v>11246</v>
      </c>
      <c r="H746" s="114">
        <v>1</v>
      </c>
      <c r="I746" s="114">
        <v>1</v>
      </c>
      <c r="J746" s="168">
        <v>1</v>
      </c>
      <c r="K746" s="168">
        <v>1</v>
      </c>
      <c r="L746" s="114">
        <v>6</v>
      </c>
      <c r="M746" s="114">
        <v>1</v>
      </c>
      <c r="N746" s="114">
        <v>1</v>
      </c>
      <c r="O746" s="168">
        <v>1</v>
      </c>
      <c r="P746" s="176">
        <v>1</v>
      </c>
      <c r="Q746" s="114">
        <v>14</v>
      </c>
      <c r="R746" s="114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</row>
    <row r="747" spans="1:30" s="21" customFormat="1" ht="14.5" x14ac:dyDescent="0.35">
      <c r="A747" s="38">
        <v>741</v>
      </c>
      <c r="B747" s="114" t="s">
        <v>1805</v>
      </c>
      <c r="C747" s="38" t="s">
        <v>10204</v>
      </c>
      <c r="D747" s="17" t="s">
        <v>10661</v>
      </c>
      <c r="E747" s="69"/>
      <c r="F747" s="38" t="s">
        <v>196</v>
      </c>
      <c r="G747" s="38" t="s">
        <v>11245</v>
      </c>
      <c r="H747" s="114">
        <v>5</v>
      </c>
      <c r="I747" s="114">
        <v>1</v>
      </c>
      <c r="J747" s="168">
        <v>11</v>
      </c>
      <c r="K747" s="168">
        <v>3</v>
      </c>
      <c r="L747" s="114">
        <v>1</v>
      </c>
      <c r="M747" s="114">
        <v>6</v>
      </c>
      <c r="N747" s="114">
        <v>6</v>
      </c>
      <c r="O747" s="168">
        <v>3</v>
      </c>
      <c r="P747" s="176">
        <v>4</v>
      </c>
      <c r="Q747" s="114">
        <v>40</v>
      </c>
      <c r="R747" s="114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</row>
    <row r="748" spans="1:30" s="21" customFormat="1" ht="14.5" x14ac:dyDescent="0.35">
      <c r="A748" s="38">
        <v>742</v>
      </c>
      <c r="B748" s="114" t="s">
        <v>557</v>
      </c>
      <c r="C748" s="38" t="s">
        <v>554</v>
      </c>
      <c r="D748" s="17" t="s">
        <v>9639</v>
      </c>
      <c r="E748" s="69" t="s">
        <v>3646</v>
      </c>
      <c r="F748" s="38" t="s">
        <v>100</v>
      </c>
      <c r="G748" s="38" t="s">
        <v>11253</v>
      </c>
      <c r="H748" s="114">
        <v>1</v>
      </c>
      <c r="I748" s="114">
        <v>1</v>
      </c>
      <c r="J748" s="168">
        <v>1</v>
      </c>
      <c r="K748" s="168">
        <v>1</v>
      </c>
      <c r="L748" s="114">
        <v>7</v>
      </c>
      <c r="M748" s="114">
        <v>1</v>
      </c>
      <c r="N748" s="114">
        <v>1</v>
      </c>
      <c r="O748" s="168">
        <v>1</v>
      </c>
      <c r="P748" s="176">
        <v>1</v>
      </c>
      <c r="Q748" s="114">
        <v>15</v>
      </c>
      <c r="R748" s="114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</row>
    <row r="749" spans="1:30" s="21" customFormat="1" ht="14.5" x14ac:dyDescent="0.35">
      <c r="A749" s="38">
        <v>743</v>
      </c>
      <c r="B749" s="114" t="s">
        <v>1572</v>
      </c>
      <c r="C749" s="12" t="s">
        <v>10205</v>
      </c>
      <c r="D749" s="17" t="s">
        <v>9619</v>
      </c>
      <c r="E749" s="47" t="s">
        <v>10707</v>
      </c>
      <c r="F749" s="12" t="s">
        <v>196</v>
      </c>
      <c r="G749" s="12" t="s">
        <v>11245</v>
      </c>
      <c r="H749" s="114">
        <v>6</v>
      </c>
      <c r="I749" s="114">
        <v>2</v>
      </c>
      <c r="J749" s="168">
        <v>1</v>
      </c>
      <c r="K749" s="168">
        <v>1</v>
      </c>
      <c r="L749" s="114">
        <v>7</v>
      </c>
      <c r="M749" s="114">
        <v>1</v>
      </c>
      <c r="N749" s="114">
        <v>1</v>
      </c>
      <c r="O749" s="168">
        <v>1</v>
      </c>
      <c r="P749" s="176">
        <v>1</v>
      </c>
      <c r="Q749" s="114">
        <v>21</v>
      </c>
      <c r="R749" s="114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</row>
    <row r="750" spans="1:30" s="21" customFormat="1" ht="14.5" x14ac:dyDescent="0.35">
      <c r="A750" s="38">
        <v>744</v>
      </c>
      <c r="B750" s="114" t="s">
        <v>1600</v>
      </c>
      <c r="C750" s="38" t="s">
        <v>10206</v>
      </c>
      <c r="D750" s="17" t="s">
        <v>600</v>
      </c>
      <c r="E750" s="38" t="s">
        <v>10952</v>
      </c>
      <c r="F750" s="38" t="s">
        <v>1599</v>
      </c>
      <c r="G750" s="38" t="s">
        <v>11299</v>
      </c>
      <c r="H750" s="114">
        <v>1</v>
      </c>
      <c r="I750" s="114">
        <v>1</v>
      </c>
      <c r="J750" s="168">
        <v>1</v>
      </c>
      <c r="K750" s="168">
        <v>5</v>
      </c>
      <c r="L750" s="114">
        <v>3</v>
      </c>
      <c r="M750" s="114">
        <v>1</v>
      </c>
      <c r="N750" s="114">
        <v>1</v>
      </c>
      <c r="O750" s="168">
        <v>1</v>
      </c>
      <c r="P750" s="176">
        <v>1</v>
      </c>
      <c r="Q750" s="114">
        <v>15</v>
      </c>
      <c r="R750" s="114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</row>
    <row r="751" spans="1:30" s="150" customFormat="1" ht="14.5" x14ac:dyDescent="0.35">
      <c r="A751" s="38">
        <v>745</v>
      </c>
      <c r="B751" s="114" t="s">
        <v>558</v>
      </c>
      <c r="C751" s="38" t="s">
        <v>10207</v>
      </c>
      <c r="D751" s="17" t="s">
        <v>9639</v>
      </c>
      <c r="E751" s="38" t="s">
        <v>10818</v>
      </c>
      <c r="F751" s="38" t="s">
        <v>105</v>
      </c>
      <c r="G751" s="38" t="s">
        <v>11250</v>
      </c>
      <c r="H751" s="114">
        <v>1</v>
      </c>
      <c r="I751" s="114">
        <v>28</v>
      </c>
      <c r="J751" s="168">
        <v>1</v>
      </c>
      <c r="K751" s="168">
        <v>2</v>
      </c>
      <c r="L751" s="114">
        <v>16</v>
      </c>
      <c r="M751" s="114">
        <v>1</v>
      </c>
      <c r="N751" s="114">
        <v>1</v>
      </c>
      <c r="O751" s="168">
        <v>1</v>
      </c>
      <c r="P751" s="176">
        <v>1</v>
      </c>
      <c r="Q751" s="114">
        <v>52</v>
      </c>
      <c r="R751" s="114"/>
      <c r="S751" s="153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s="21" customFormat="1" ht="14.5" x14ac:dyDescent="0.35">
      <c r="A752" s="38">
        <v>746</v>
      </c>
      <c r="B752" s="114" t="s">
        <v>1474</v>
      </c>
      <c r="C752" s="38" t="s">
        <v>10208</v>
      </c>
      <c r="D752" s="17" t="s">
        <v>9639</v>
      </c>
      <c r="E752" s="38" t="s">
        <v>1630</v>
      </c>
      <c r="F752" s="38" t="s">
        <v>140</v>
      </c>
      <c r="G752" s="38" t="s">
        <v>11281</v>
      </c>
      <c r="H752" s="114">
        <v>17</v>
      </c>
      <c r="I752" s="114">
        <v>22</v>
      </c>
      <c r="J752" s="168">
        <v>25</v>
      </c>
      <c r="K752" s="168">
        <v>40</v>
      </c>
      <c r="L752" s="114">
        <v>12</v>
      </c>
      <c r="M752" s="114">
        <v>14</v>
      </c>
      <c r="N752" s="114">
        <v>15</v>
      </c>
      <c r="O752" s="168">
        <v>10</v>
      </c>
      <c r="P752" s="176">
        <v>70</v>
      </c>
      <c r="Q752" s="114">
        <v>225</v>
      </c>
      <c r="R752" s="114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</row>
    <row r="753" spans="1:30" s="21" customFormat="1" ht="14.5" x14ac:dyDescent="0.35">
      <c r="A753" s="38">
        <v>747</v>
      </c>
      <c r="B753" s="114" t="s">
        <v>40</v>
      </c>
      <c r="C753" s="38" t="s">
        <v>3612</v>
      </c>
      <c r="D753" s="17" t="s">
        <v>5</v>
      </c>
      <c r="E753" s="38" t="s">
        <v>9629</v>
      </c>
      <c r="F753" s="38" t="s">
        <v>11</v>
      </c>
      <c r="G753" s="38" t="s">
        <v>11248</v>
      </c>
      <c r="H753" s="114">
        <v>84</v>
      </c>
      <c r="I753" s="114">
        <v>4</v>
      </c>
      <c r="J753" s="168">
        <v>5</v>
      </c>
      <c r="K753" s="168">
        <v>10</v>
      </c>
      <c r="L753" s="114">
        <v>136</v>
      </c>
      <c r="M753" s="114">
        <v>1</v>
      </c>
      <c r="N753" s="114">
        <v>153</v>
      </c>
      <c r="O753" s="168">
        <v>1</v>
      </c>
      <c r="P753" s="176">
        <v>1</v>
      </c>
      <c r="Q753" s="114">
        <v>395</v>
      </c>
      <c r="R753" s="114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</row>
    <row r="754" spans="1:30" s="21" customFormat="1" ht="14.5" x14ac:dyDescent="0.35">
      <c r="A754" s="38">
        <v>748</v>
      </c>
      <c r="B754" s="114" t="s">
        <v>3613</v>
      </c>
      <c r="C754" s="38" t="s">
        <v>3612</v>
      </c>
      <c r="D754" s="17" t="s">
        <v>5</v>
      </c>
      <c r="E754" s="38" t="s">
        <v>42</v>
      </c>
      <c r="F754" s="38" t="s">
        <v>11</v>
      </c>
      <c r="G754" s="38" t="s">
        <v>11248</v>
      </c>
      <c r="H754" s="114">
        <v>202</v>
      </c>
      <c r="I754" s="114">
        <v>106</v>
      </c>
      <c r="J754" s="168">
        <v>18</v>
      </c>
      <c r="K754" s="168">
        <v>20</v>
      </c>
      <c r="L754" s="114">
        <v>135</v>
      </c>
      <c r="M754" s="114">
        <v>1</v>
      </c>
      <c r="N754" s="114">
        <v>214</v>
      </c>
      <c r="O754" s="168">
        <v>1</v>
      </c>
      <c r="P754" s="176">
        <v>2</v>
      </c>
      <c r="Q754" s="114">
        <v>699</v>
      </c>
      <c r="R754" s="114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</row>
    <row r="755" spans="1:30" s="21" customFormat="1" ht="14.5" x14ac:dyDescent="0.35">
      <c r="A755" s="38">
        <v>749</v>
      </c>
      <c r="B755" s="114" t="s">
        <v>1222</v>
      </c>
      <c r="C755" s="38" t="s">
        <v>1483</v>
      </c>
      <c r="D755" s="17" t="s">
        <v>9639</v>
      </c>
      <c r="E755" s="38" t="s">
        <v>1714</v>
      </c>
      <c r="F755" s="38" t="s">
        <v>392</v>
      </c>
      <c r="G755" s="38" t="s">
        <v>11244</v>
      </c>
      <c r="H755" s="114">
        <v>1</v>
      </c>
      <c r="I755" s="114">
        <v>1</v>
      </c>
      <c r="J755" s="168">
        <v>1</v>
      </c>
      <c r="K755" s="168">
        <v>1</v>
      </c>
      <c r="L755" s="114">
        <v>1</v>
      </c>
      <c r="M755" s="114">
        <v>1</v>
      </c>
      <c r="N755" s="114">
        <v>1</v>
      </c>
      <c r="O755" s="168">
        <v>3</v>
      </c>
      <c r="P755" s="176">
        <v>1</v>
      </c>
      <c r="Q755" s="114">
        <v>11</v>
      </c>
      <c r="R755" s="114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</row>
    <row r="756" spans="1:30" s="21" customFormat="1" ht="14.5" x14ac:dyDescent="0.35">
      <c r="A756" s="38">
        <v>750</v>
      </c>
      <c r="B756" s="114" t="s">
        <v>1222</v>
      </c>
      <c r="C756" s="38" t="s">
        <v>1483</v>
      </c>
      <c r="D756" s="17" t="s">
        <v>9639</v>
      </c>
      <c r="E756" s="38" t="s">
        <v>9629</v>
      </c>
      <c r="F756" s="38" t="s">
        <v>392</v>
      </c>
      <c r="G756" s="38" t="s">
        <v>11244</v>
      </c>
      <c r="H756" s="114">
        <v>12</v>
      </c>
      <c r="I756" s="114">
        <v>1</v>
      </c>
      <c r="J756" s="168">
        <v>1</v>
      </c>
      <c r="K756" s="168">
        <v>1</v>
      </c>
      <c r="L756" s="114">
        <v>17</v>
      </c>
      <c r="M756" s="114">
        <v>1</v>
      </c>
      <c r="N756" s="114">
        <v>4</v>
      </c>
      <c r="O756" s="168">
        <v>1</v>
      </c>
      <c r="P756" s="176">
        <v>15</v>
      </c>
      <c r="Q756" s="114">
        <v>53</v>
      </c>
      <c r="R756" s="114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</row>
    <row r="757" spans="1:30" s="21" customFormat="1" ht="14.5" x14ac:dyDescent="0.35">
      <c r="A757" s="38">
        <v>751</v>
      </c>
      <c r="B757" s="114" t="s">
        <v>1222</v>
      </c>
      <c r="C757" s="38" t="s">
        <v>10209</v>
      </c>
      <c r="D757" s="17" t="s">
        <v>106</v>
      </c>
      <c r="E757" s="38" t="s">
        <v>9629</v>
      </c>
      <c r="F757" s="38" t="s">
        <v>1825</v>
      </c>
      <c r="G757" s="38" t="s">
        <v>11245</v>
      </c>
      <c r="H757" s="114">
        <v>1</v>
      </c>
      <c r="I757" s="114">
        <v>1</v>
      </c>
      <c r="J757" s="168">
        <v>1</v>
      </c>
      <c r="K757" s="168">
        <v>1</v>
      </c>
      <c r="L757" s="114">
        <v>1</v>
      </c>
      <c r="M757" s="114">
        <v>1</v>
      </c>
      <c r="N757" s="114">
        <v>1</v>
      </c>
      <c r="O757" s="168">
        <v>1</v>
      </c>
      <c r="P757" s="176">
        <v>1</v>
      </c>
      <c r="Q757" s="114">
        <v>9</v>
      </c>
      <c r="R757" s="114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</row>
    <row r="758" spans="1:30" s="21" customFormat="1" ht="14.5" x14ac:dyDescent="0.35">
      <c r="A758" s="38">
        <v>752</v>
      </c>
      <c r="B758" s="114" t="s">
        <v>1222</v>
      </c>
      <c r="C758" s="38" t="s">
        <v>10210</v>
      </c>
      <c r="D758" s="17" t="s">
        <v>1800</v>
      </c>
      <c r="E758" s="38" t="s">
        <v>10991</v>
      </c>
      <c r="F758" s="38" t="s">
        <v>11208</v>
      </c>
      <c r="G758" s="38">
        <v>7</v>
      </c>
      <c r="H758" s="114">
        <v>1</v>
      </c>
      <c r="I758" s="114">
        <v>1</v>
      </c>
      <c r="J758" s="168">
        <v>1</v>
      </c>
      <c r="K758" s="168">
        <v>1</v>
      </c>
      <c r="L758" s="114">
        <v>1</v>
      </c>
      <c r="M758" s="114">
        <v>1</v>
      </c>
      <c r="N758" s="114">
        <v>1</v>
      </c>
      <c r="O758" s="168">
        <v>1</v>
      </c>
      <c r="P758" s="176">
        <v>1</v>
      </c>
      <c r="Q758" s="114">
        <v>9</v>
      </c>
      <c r="R758" s="114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</row>
    <row r="759" spans="1:30" s="150" customFormat="1" ht="25" x14ac:dyDescent="0.35">
      <c r="A759" s="38">
        <v>753</v>
      </c>
      <c r="B759" s="114" t="s">
        <v>468</v>
      </c>
      <c r="C759" s="38" t="s">
        <v>10211</v>
      </c>
      <c r="D759" s="17"/>
      <c r="E759" s="38" t="s">
        <v>470</v>
      </c>
      <c r="F759" s="38" t="s">
        <v>470</v>
      </c>
      <c r="G759" s="38" t="s">
        <v>11244</v>
      </c>
      <c r="H759" s="114">
        <v>3</v>
      </c>
      <c r="I759" s="114">
        <v>1</v>
      </c>
      <c r="J759" s="168">
        <v>1</v>
      </c>
      <c r="K759" s="168">
        <v>1</v>
      </c>
      <c r="L759" s="114">
        <v>1</v>
      </c>
      <c r="M759" s="114">
        <v>1</v>
      </c>
      <c r="N759" s="114">
        <v>1</v>
      </c>
      <c r="O759" s="168">
        <v>1</v>
      </c>
      <c r="P759" s="176">
        <v>1</v>
      </c>
      <c r="Q759" s="114">
        <v>11</v>
      </c>
      <c r="R759" s="114"/>
      <c r="S759" s="153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s="150" customFormat="1" ht="14.5" x14ac:dyDescent="0.35">
      <c r="A760" s="38">
        <v>754</v>
      </c>
      <c r="B760" s="114" t="s">
        <v>468</v>
      </c>
      <c r="C760" s="38" t="s">
        <v>1487</v>
      </c>
      <c r="D760" s="17" t="s">
        <v>9639</v>
      </c>
      <c r="E760" s="38" t="s">
        <v>9629</v>
      </c>
      <c r="F760" s="38" t="s">
        <v>105</v>
      </c>
      <c r="G760" s="38" t="s">
        <v>11250</v>
      </c>
      <c r="H760" s="114">
        <v>5</v>
      </c>
      <c r="I760" s="114">
        <v>58</v>
      </c>
      <c r="J760" s="168">
        <v>85</v>
      </c>
      <c r="K760" s="168">
        <v>25</v>
      </c>
      <c r="L760" s="114">
        <v>140</v>
      </c>
      <c r="M760" s="114">
        <v>2</v>
      </c>
      <c r="N760" s="114">
        <v>100</v>
      </c>
      <c r="O760" s="168">
        <v>22</v>
      </c>
      <c r="P760" s="176">
        <v>80</v>
      </c>
      <c r="Q760" s="114">
        <v>517</v>
      </c>
      <c r="R760" s="114"/>
      <c r="S760" s="153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s="150" customFormat="1" ht="14.5" x14ac:dyDescent="0.35">
      <c r="A761" s="38">
        <v>755</v>
      </c>
      <c r="B761" s="114" t="s">
        <v>468</v>
      </c>
      <c r="C761" s="38" t="s">
        <v>10212</v>
      </c>
      <c r="D761" s="17" t="s">
        <v>5</v>
      </c>
      <c r="E761" s="38" t="s">
        <v>10992</v>
      </c>
      <c r="F761" s="38" t="s">
        <v>33</v>
      </c>
      <c r="G761" s="38" t="s">
        <v>11249</v>
      </c>
      <c r="H761" s="114">
        <v>1</v>
      </c>
      <c r="I761" s="114">
        <v>340</v>
      </c>
      <c r="J761" s="168">
        <v>325</v>
      </c>
      <c r="K761" s="168">
        <v>28</v>
      </c>
      <c r="L761" s="114">
        <v>2000</v>
      </c>
      <c r="M761" s="114">
        <v>5</v>
      </c>
      <c r="N761" s="114">
        <v>772</v>
      </c>
      <c r="O761" s="168">
        <v>460</v>
      </c>
      <c r="P761" s="176">
        <v>1350</v>
      </c>
      <c r="Q761" s="114">
        <v>5281</v>
      </c>
      <c r="R761" s="114"/>
      <c r="S761" s="153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s="150" customFormat="1" ht="14.5" x14ac:dyDescent="0.35">
      <c r="A762" s="38">
        <v>756</v>
      </c>
      <c r="B762" s="114" t="s">
        <v>468</v>
      </c>
      <c r="C762" s="38" t="s">
        <v>10212</v>
      </c>
      <c r="D762" s="17" t="s">
        <v>5</v>
      </c>
      <c r="E762" s="38" t="s">
        <v>10993</v>
      </c>
      <c r="F762" s="38" t="s">
        <v>33</v>
      </c>
      <c r="G762" s="38" t="s">
        <v>11249</v>
      </c>
      <c r="H762" s="114">
        <v>32</v>
      </c>
      <c r="I762" s="114">
        <v>18</v>
      </c>
      <c r="J762" s="168">
        <v>90</v>
      </c>
      <c r="K762" s="168">
        <v>495</v>
      </c>
      <c r="L762" s="114">
        <v>550</v>
      </c>
      <c r="M762" s="114">
        <v>1</v>
      </c>
      <c r="N762" s="114">
        <v>570</v>
      </c>
      <c r="O762" s="168">
        <v>17</v>
      </c>
      <c r="P762" s="176">
        <v>670</v>
      </c>
      <c r="Q762" s="114">
        <v>2443</v>
      </c>
      <c r="R762" s="114"/>
      <c r="S762" s="153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s="21" customFormat="1" ht="14.5" x14ac:dyDescent="0.35">
      <c r="A763" s="38">
        <v>757</v>
      </c>
      <c r="B763" s="114" t="s">
        <v>434</v>
      </c>
      <c r="C763" s="38" t="s">
        <v>10213</v>
      </c>
      <c r="D763" s="17" t="s">
        <v>9639</v>
      </c>
      <c r="E763" s="38" t="s">
        <v>10994</v>
      </c>
      <c r="F763" s="38" t="s">
        <v>95</v>
      </c>
      <c r="G763" s="38" t="s">
        <v>11245</v>
      </c>
      <c r="H763" s="114">
        <v>1</v>
      </c>
      <c r="I763" s="114">
        <v>26</v>
      </c>
      <c r="J763" s="168">
        <v>40</v>
      </c>
      <c r="K763" s="168">
        <v>90</v>
      </c>
      <c r="L763" s="114">
        <v>13</v>
      </c>
      <c r="M763" s="114">
        <v>43</v>
      </c>
      <c r="N763" s="114">
        <v>110</v>
      </c>
      <c r="O763" s="168">
        <v>78</v>
      </c>
      <c r="P763" s="176">
        <v>65</v>
      </c>
      <c r="Q763" s="114">
        <v>466</v>
      </c>
      <c r="R763" s="114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</row>
    <row r="764" spans="1:30" s="150" customFormat="1" ht="14.5" x14ac:dyDescent="0.35">
      <c r="A764" s="38">
        <v>758</v>
      </c>
      <c r="B764" s="114" t="s">
        <v>434</v>
      </c>
      <c r="C764" s="38" t="s">
        <v>10213</v>
      </c>
      <c r="D764" s="17" t="s">
        <v>9639</v>
      </c>
      <c r="E764" s="38" t="s">
        <v>10995</v>
      </c>
      <c r="F764" s="38" t="s">
        <v>95</v>
      </c>
      <c r="G764" s="38" t="s">
        <v>11245</v>
      </c>
      <c r="H764" s="114">
        <v>1</v>
      </c>
      <c r="I764" s="114">
        <v>1</v>
      </c>
      <c r="J764" s="168">
        <v>16</v>
      </c>
      <c r="K764" s="168">
        <v>60</v>
      </c>
      <c r="L764" s="114">
        <v>25</v>
      </c>
      <c r="M764" s="114">
        <v>40</v>
      </c>
      <c r="N764" s="114">
        <v>100</v>
      </c>
      <c r="O764" s="168">
        <v>70</v>
      </c>
      <c r="P764" s="176">
        <v>30</v>
      </c>
      <c r="Q764" s="114">
        <v>343</v>
      </c>
      <c r="R764" s="114"/>
      <c r="S764" s="153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s="150" customFormat="1" ht="14.5" x14ac:dyDescent="0.35">
      <c r="A765" s="38">
        <v>759</v>
      </c>
      <c r="B765" s="114" t="s">
        <v>434</v>
      </c>
      <c r="C765" s="38" t="s">
        <v>10213</v>
      </c>
      <c r="D765" s="17" t="s">
        <v>9639</v>
      </c>
      <c r="E765" s="38" t="s">
        <v>9629</v>
      </c>
      <c r="F765" s="38" t="s">
        <v>95</v>
      </c>
      <c r="G765" s="38" t="s">
        <v>11245</v>
      </c>
      <c r="H765" s="114">
        <v>1</v>
      </c>
      <c r="I765" s="114">
        <v>60</v>
      </c>
      <c r="J765" s="168">
        <v>42</v>
      </c>
      <c r="K765" s="168">
        <v>130</v>
      </c>
      <c r="L765" s="114">
        <v>27</v>
      </c>
      <c r="M765" s="114">
        <v>120</v>
      </c>
      <c r="N765" s="114">
        <v>300</v>
      </c>
      <c r="O765" s="168">
        <v>57</v>
      </c>
      <c r="P765" s="176">
        <v>65</v>
      </c>
      <c r="Q765" s="114">
        <v>802</v>
      </c>
      <c r="R765" s="114"/>
      <c r="S765" s="153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s="21" customFormat="1" ht="14.5" x14ac:dyDescent="0.35">
      <c r="A766" s="38">
        <v>760</v>
      </c>
      <c r="B766" s="114" t="s">
        <v>434</v>
      </c>
      <c r="C766" s="38" t="s">
        <v>10214</v>
      </c>
      <c r="D766" s="17" t="s">
        <v>10662</v>
      </c>
      <c r="E766" s="38" t="s">
        <v>9629</v>
      </c>
      <c r="F766" s="38" t="s">
        <v>95</v>
      </c>
      <c r="G766" s="38" t="s">
        <v>11245</v>
      </c>
      <c r="H766" s="114">
        <v>1</v>
      </c>
      <c r="I766" s="114">
        <v>1</v>
      </c>
      <c r="J766" s="168">
        <v>2</v>
      </c>
      <c r="K766" s="168">
        <v>1</v>
      </c>
      <c r="L766" s="114">
        <v>1</v>
      </c>
      <c r="M766" s="114">
        <v>1</v>
      </c>
      <c r="N766" s="114">
        <v>90</v>
      </c>
      <c r="O766" s="168">
        <v>40</v>
      </c>
      <c r="P766" s="176">
        <v>1</v>
      </c>
      <c r="Q766" s="114">
        <v>138</v>
      </c>
      <c r="R766" s="114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</row>
    <row r="767" spans="1:30" s="150" customFormat="1" ht="14.5" x14ac:dyDescent="0.35">
      <c r="A767" s="38">
        <v>761</v>
      </c>
      <c r="B767" s="114" t="s">
        <v>9734</v>
      </c>
      <c r="C767" s="38" t="s">
        <v>10215</v>
      </c>
      <c r="D767" s="17" t="s">
        <v>10663</v>
      </c>
      <c r="E767" s="38" t="s">
        <v>42</v>
      </c>
      <c r="F767" s="38" t="s">
        <v>114</v>
      </c>
      <c r="G767" s="38" t="s">
        <v>11246</v>
      </c>
      <c r="H767" s="114">
        <v>1</v>
      </c>
      <c r="I767" s="114">
        <v>1</v>
      </c>
      <c r="J767" s="168">
        <v>1</v>
      </c>
      <c r="K767" s="168">
        <v>1</v>
      </c>
      <c r="L767" s="114">
        <v>5</v>
      </c>
      <c r="M767" s="114">
        <v>1</v>
      </c>
      <c r="N767" s="114">
        <v>1</v>
      </c>
      <c r="O767" s="168">
        <v>1</v>
      </c>
      <c r="P767" s="176">
        <v>1</v>
      </c>
      <c r="Q767" s="114">
        <v>13</v>
      </c>
      <c r="R767" s="114"/>
      <c r="S767" s="153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s="150" customFormat="1" ht="14.5" x14ac:dyDescent="0.35">
      <c r="A768" s="38">
        <v>762</v>
      </c>
      <c r="B768" s="114" t="s">
        <v>575</v>
      </c>
      <c r="C768" s="38" t="s">
        <v>10216</v>
      </c>
      <c r="D768" s="17" t="s">
        <v>5</v>
      </c>
      <c r="E768" s="38" t="s">
        <v>10865</v>
      </c>
      <c r="F768" s="38" t="s">
        <v>20</v>
      </c>
      <c r="G768" s="38" t="s">
        <v>11244</v>
      </c>
      <c r="H768" s="114">
        <v>1</v>
      </c>
      <c r="I768" s="114">
        <v>3</v>
      </c>
      <c r="J768" s="168">
        <v>1</v>
      </c>
      <c r="K768" s="168">
        <v>1</v>
      </c>
      <c r="L768" s="114">
        <v>1</v>
      </c>
      <c r="M768" s="114">
        <v>1</v>
      </c>
      <c r="N768" s="114">
        <v>1</v>
      </c>
      <c r="O768" s="168">
        <v>1</v>
      </c>
      <c r="P768" s="176">
        <v>1</v>
      </c>
      <c r="Q768" s="114">
        <v>11</v>
      </c>
      <c r="R768" s="114"/>
      <c r="S768" s="153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s="150" customFormat="1" ht="14.5" x14ac:dyDescent="0.35">
      <c r="A769" s="38">
        <v>763</v>
      </c>
      <c r="B769" s="114" t="s">
        <v>155</v>
      </c>
      <c r="C769" s="38" t="s">
        <v>10217</v>
      </c>
      <c r="D769" s="17" t="s">
        <v>5</v>
      </c>
      <c r="E769" s="38" t="s">
        <v>10996</v>
      </c>
      <c r="F769" s="38" t="s">
        <v>584</v>
      </c>
      <c r="G769" s="38" t="s">
        <v>11247</v>
      </c>
      <c r="H769" s="114">
        <v>31</v>
      </c>
      <c r="I769" s="114">
        <v>1</v>
      </c>
      <c r="J769" s="168">
        <v>1</v>
      </c>
      <c r="K769" s="168">
        <v>1</v>
      </c>
      <c r="L769" s="114">
        <v>5</v>
      </c>
      <c r="M769" s="114">
        <v>1</v>
      </c>
      <c r="N769" s="114">
        <v>1</v>
      </c>
      <c r="O769" s="168">
        <v>1</v>
      </c>
      <c r="P769" s="176">
        <v>1</v>
      </c>
      <c r="Q769" s="114">
        <v>43</v>
      </c>
      <c r="R769" s="114"/>
      <c r="S769" s="153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s="150" customFormat="1" ht="14.5" x14ac:dyDescent="0.35">
      <c r="A770" s="38">
        <v>764</v>
      </c>
      <c r="B770" s="114" t="s">
        <v>155</v>
      </c>
      <c r="C770" s="38" t="s">
        <v>10218</v>
      </c>
      <c r="D770" s="17" t="s">
        <v>9639</v>
      </c>
      <c r="E770" s="38" t="s">
        <v>3946</v>
      </c>
      <c r="F770" s="38" t="s">
        <v>392</v>
      </c>
      <c r="G770" s="38" t="s">
        <v>11244</v>
      </c>
      <c r="H770" s="114">
        <v>1</v>
      </c>
      <c r="I770" s="114">
        <v>1</v>
      </c>
      <c r="J770" s="168">
        <v>1</v>
      </c>
      <c r="K770" s="168">
        <v>1</v>
      </c>
      <c r="L770" s="114">
        <v>1</v>
      </c>
      <c r="M770" s="114">
        <v>1</v>
      </c>
      <c r="N770" s="114">
        <v>1</v>
      </c>
      <c r="O770" s="168">
        <v>1</v>
      </c>
      <c r="P770" s="176">
        <v>1</v>
      </c>
      <c r="Q770" s="114">
        <v>9</v>
      </c>
      <c r="R770" s="114"/>
      <c r="S770" s="153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s="21" customFormat="1" ht="14.5" x14ac:dyDescent="0.35">
      <c r="A771" s="38">
        <v>765</v>
      </c>
      <c r="B771" s="114" t="s">
        <v>216</v>
      </c>
      <c r="C771" s="38" t="s">
        <v>213</v>
      </c>
      <c r="D771" s="17" t="s">
        <v>5</v>
      </c>
      <c r="E771" s="38" t="s">
        <v>10997</v>
      </c>
      <c r="F771" s="38" t="s">
        <v>215</v>
      </c>
      <c r="G771" s="38" t="s">
        <v>11247</v>
      </c>
      <c r="H771" s="114">
        <v>17</v>
      </c>
      <c r="I771" s="114">
        <v>1</v>
      </c>
      <c r="J771" s="168">
        <v>1</v>
      </c>
      <c r="K771" s="168">
        <v>1</v>
      </c>
      <c r="L771" s="114">
        <v>1</v>
      </c>
      <c r="M771" s="114">
        <v>1</v>
      </c>
      <c r="N771" s="114">
        <v>1</v>
      </c>
      <c r="O771" s="168">
        <v>1</v>
      </c>
      <c r="P771" s="176">
        <v>1</v>
      </c>
      <c r="Q771" s="114">
        <v>25</v>
      </c>
      <c r="R771" s="114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153"/>
    </row>
    <row r="772" spans="1:30" s="21" customFormat="1" ht="14.5" x14ac:dyDescent="0.35">
      <c r="A772" s="38">
        <v>766</v>
      </c>
      <c r="B772" s="114" t="s">
        <v>216</v>
      </c>
      <c r="C772" s="38" t="s">
        <v>213</v>
      </c>
      <c r="D772" s="17" t="s">
        <v>5</v>
      </c>
      <c r="E772" s="38" t="s">
        <v>10998</v>
      </c>
      <c r="F772" s="38" t="s">
        <v>215</v>
      </c>
      <c r="G772" s="38" t="s">
        <v>11247</v>
      </c>
      <c r="H772" s="114">
        <v>27</v>
      </c>
      <c r="I772" s="114">
        <v>1</v>
      </c>
      <c r="J772" s="168">
        <v>1</v>
      </c>
      <c r="K772" s="168">
        <v>1</v>
      </c>
      <c r="L772" s="114">
        <v>1</v>
      </c>
      <c r="M772" s="114">
        <v>1</v>
      </c>
      <c r="N772" s="114">
        <v>1</v>
      </c>
      <c r="O772" s="168">
        <v>1</v>
      </c>
      <c r="P772" s="176">
        <v>1</v>
      </c>
      <c r="Q772" s="114">
        <v>35</v>
      </c>
      <c r="R772" s="114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</row>
    <row r="773" spans="1:30" s="21" customFormat="1" ht="14.5" x14ac:dyDescent="0.35">
      <c r="A773" s="38">
        <v>767</v>
      </c>
      <c r="B773" s="114" t="s">
        <v>216</v>
      </c>
      <c r="C773" s="38" t="s">
        <v>213</v>
      </c>
      <c r="D773" s="17" t="s">
        <v>5</v>
      </c>
      <c r="E773" s="38" t="s">
        <v>10999</v>
      </c>
      <c r="F773" s="38" t="s">
        <v>215</v>
      </c>
      <c r="G773" s="38" t="s">
        <v>11247</v>
      </c>
      <c r="H773" s="114">
        <v>45</v>
      </c>
      <c r="I773" s="114">
        <v>1</v>
      </c>
      <c r="J773" s="168">
        <v>1</v>
      </c>
      <c r="K773" s="168">
        <v>1</v>
      </c>
      <c r="L773" s="114">
        <v>1</v>
      </c>
      <c r="M773" s="114">
        <v>1</v>
      </c>
      <c r="N773" s="114">
        <v>1</v>
      </c>
      <c r="O773" s="168">
        <v>1</v>
      </c>
      <c r="P773" s="176">
        <v>1</v>
      </c>
      <c r="Q773" s="114">
        <v>53</v>
      </c>
      <c r="R773" s="114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53"/>
      <c r="AC773" s="153"/>
      <c r="AD773" s="153"/>
    </row>
    <row r="774" spans="1:30" s="21" customFormat="1" ht="14.5" x14ac:dyDescent="0.35">
      <c r="A774" s="38">
        <v>768</v>
      </c>
      <c r="B774" s="114" t="s">
        <v>216</v>
      </c>
      <c r="C774" s="38" t="s">
        <v>213</v>
      </c>
      <c r="D774" s="17" t="s">
        <v>5</v>
      </c>
      <c r="E774" s="38" t="s">
        <v>11000</v>
      </c>
      <c r="F774" s="38" t="s">
        <v>215</v>
      </c>
      <c r="G774" s="38" t="s">
        <v>11247</v>
      </c>
      <c r="H774" s="114">
        <v>117</v>
      </c>
      <c r="I774" s="114">
        <v>1</v>
      </c>
      <c r="J774" s="168">
        <v>1</v>
      </c>
      <c r="K774" s="168">
        <v>1</v>
      </c>
      <c r="L774" s="114">
        <v>1</v>
      </c>
      <c r="M774" s="114">
        <v>1</v>
      </c>
      <c r="N774" s="114">
        <v>1</v>
      </c>
      <c r="O774" s="168">
        <v>1</v>
      </c>
      <c r="P774" s="176">
        <v>1</v>
      </c>
      <c r="Q774" s="114">
        <v>125</v>
      </c>
      <c r="R774" s="114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53"/>
      <c r="AC774" s="153"/>
      <c r="AD774" s="153"/>
    </row>
    <row r="775" spans="1:30" s="21" customFormat="1" ht="14.5" x14ac:dyDescent="0.35">
      <c r="A775" s="38">
        <v>769</v>
      </c>
      <c r="B775" s="114" t="s">
        <v>216</v>
      </c>
      <c r="C775" s="38" t="s">
        <v>213</v>
      </c>
      <c r="D775" s="17" t="s">
        <v>5</v>
      </c>
      <c r="E775" s="38" t="s">
        <v>11001</v>
      </c>
      <c r="F775" s="38" t="s">
        <v>215</v>
      </c>
      <c r="G775" s="38" t="s">
        <v>11247</v>
      </c>
      <c r="H775" s="114">
        <v>157</v>
      </c>
      <c r="I775" s="114">
        <v>1</v>
      </c>
      <c r="J775" s="168">
        <v>1</v>
      </c>
      <c r="K775" s="168">
        <v>1</v>
      </c>
      <c r="L775" s="114">
        <v>1</v>
      </c>
      <c r="M775" s="114">
        <v>1</v>
      </c>
      <c r="N775" s="114">
        <v>1</v>
      </c>
      <c r="O775" s="168">
        <v>1</v>
      </c>
      <c r="P775" s="176">
        <v>1</v>
      </c>
      <c r="Q775" s="114">
        <v>165</v>
      </c>
      <c r="R775" s="114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53"/>
      <c r="AC775" s="153"/>
      <c r="AD775" s="153"/>
    </row>
    <row r="776" spans="1:30" s="21" customFormat="1" ht="14.5" x14ac:dyDescent="0.35">
      <c r="A776" s="38">
        <v>770</v>
      </c>
      <c r="B776" s="114" t="s">
        <v>1511</v>
      </c>
      <c r="C776" s="38" t="s">
        <v>1488</v>
      </c>
      <c r="D776" s="17" t="s">
        <v>9639</v>
      </c>
      <c r="E776" s="38" t="s">
        <v>1714</v>
      </c>
      <c r="F776" s="38" t="s">
        <v>158</v>
      </c>
      <c r="G776" s="38" t="s">
        <v>11251</v>
      </c>
      <c r="H776" s="114">
        <v>31</v>
      </c>
      <c r="I776" s="114">
        <v>4</v>
      </c>
      <c r="J776" s="168">
        <v>1</v>
      </c>
      <c r="K776" s="168">
        <v>1</v>
      </c>
      <c r="L776" s="114">
        <v>12</v>
      </c>
      <c r="M776" s="114">
        <v>1</v>
      </c>
      <c r="N776" s="114">
        <v>10</v>
      </c>
      <c r="O776" s="168">
        <v>8</v>
      </c>
      <c r="P776" s="176">
        <v>13</v>
      </c>
      <c r="Q776" s="114">
        <v>81</v>
      </c>
      <c r="R776" s="114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53"/>
      <c r="AC776" s="153"/>
      <c r="AD776" s="153"/>
    </row>
    <row r="777" spans="1:30" s="21" customFormat="1" ht="14.5" x14ac:dyDescent="0.35">
      <c r="A777" s="38">
        <v>771</v>
      </c>
      <c r="B777" s="114" t="s">
        <v>377</v>
      </c>
      <c r="C777" s="38" t="s">
        <v>376</v>
      </c>
      <c r="D777" s="17" t="s">
        <v>5</v>
      </c>
      <c r="E777" s="38" t="s">
        <v>11002</v>
      </c>
      <c r="F777" s="38" t="s">
        <v>33</v>
      </c>
      <c r="G777" s="38" t="s">
        <v>11249</v>
      </c>
      <c r="H777" s="114">
        <v>1</v>
      </c>
      <c r="I777" s="114">
        <v>1</v>
      </c>
      <c r="J777" s="168">
        <v>1</v>
      </c>
      <c r="K777" s="168">
        <v>1</v>
      </c>
      <c r="L777" s="114">
        <v>1</v>
      </c>
      <c r="M777" s="114">
        <v>1</v>
      </c>
      <c r="N777" s="114">
        <v>3</v>
      </c>
      <c r="O777" s="168">
        <v>1</v>
      </c>
      <c r="P777" s="176">
        <v>15</v>
      </c>
      <c r="Q777" s="114">
        <v>25</v>
      </c>
      <c r="R777" s="114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</row>
    <row r="778" spans="1:30" s="21" customFormat="1" ht="14.5" x14ac:dyDescent="0.35">
      <c r="A778" s="38">
        <v>772</v>
      </c>
      <c r="B778" s="114" t="s">
        <v>578</v>
      </c>
      <c r="C778" s="38" t="s">
        <v>577</v>
      </c>
      <c r="D778" s="17" t="s">
        <v>9639</v>
      </c>
      <c r="E778" s="38" t="s">
        <v>10769</v>
      </c>
      <c r="F778" s="38" t="s">
        <v>95</v>
      </c>
      <c r="G778" s="38" t="s">
        <v>11245</v>
      </c>
      <c r="H778" s="114">
        <v>31</v>
      </c>
      <c r="I778" s="114">
        <v>1</v>
      </c>
      <c r="J778" s="168">
        <v>4</v>
      </c>
      <c r="K778" s="168">
        <v>1</v>
      </c>
      <c r="L778" s="114">
        <v>7</v>
      </c>
      <c r="M778" s="114">
        <v>10</v>
      </c>
      <c r="N778" s="114">
        <v>1</v>
      </c>
      <c r="O778" s="168">
        <v>1</v>
      </c>
      <c r="P778" s="176">
        <v>4</v>
      </c>
      <c r="Q778" s="114">
        <v>60</v>
      </c>
      <c r="R778" s="114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53"/>
      <c r="AC778" s="153"/>
      <c r="AD778" s="153"/>
    </row>
    <row r="779" spans="1:30" s="21" customFormat="1" ht="14.5" x14ac:dyDescent="0.35">
      <c r="A779" s="38">
        <v>773</v>
      </c>
      <c r="B779" s="114" t="s">
        <v>578</v>
      </c>
      <c r="C779" s="38" t="s">
        <v>10219</v>
      </c>
      <c r="D779" s="17" t="s">
        <v>5</v>
      </c>
      <c r="E779" s="38" t="s">
        <v>10755</v>
      </c>
      <c r="F779" s="38" t="s">
        <v>19</v>
      </c>
      <c r="G779" s="38" t="s">
        <v>11247</v>
      </c>
      <c r="H779" s="114">
        <v>10</v>
      </c>
      <c r="I779" s="114">
        <v>1</v>
      </c>
      <c r="J779" s="168">
        <v>1</v>
      </c>
      <c r="K779" s="168">
        <v>1</v>
      </c>
      <c r="L779" s="114">
        <v>1</v>
      </c>
      <c r="M779" s="114">
        <v>1</v>
      </c>
      <c r="N779" s="114">
        <v>1</v>
      </c>
      <c r="O779" s="168">
        <v>230</v>
      </c>
      <c r="P779" s="176">
        <v>60</v>
      </c>
      <c r="Q779" s="114">
        <v>306</v>
      </c>
      <c r="R779" s="114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153"/>
    </row>
    <row r="780" spans="1:30" s="21" customFormat="1" ht="14.5" x14ac:dyDescent="0.35">
      <c r="A780" s="38">
        <v>774</v>
      </c>
      <c r="B780" s="114" t="s">
        <v>578</v>
      </c>
      <c r="C780" s="12" t="s">
        <v>577</v>
      </c>
      <c r="D780" s="10" t="s">
        <v>9639</v>
      </c>
      <c r="E780" s="79" t="s">
        <v>9651</v>
      </c>
      <c r="F780" s="12" t="s">
        <v>95</v>
      </c>
      <c r="G780" s="12" t="s">
        <v>11245</v>
      </c>
      <c r="H780" s="114">
        <v>65</v>
      </c>
      <c r="I780" s="114">
        <v>1</v>
      </c>
      <c r="J780" s="168">
        <v>16</v>
      </c>
      <c r="K780" s="168">
        <v>1</v>
      </c>
      <c r="L780" s="114">
        <v>7</v>
      </c>
      <c r="M780" s="114">
        <v>24</v>
      </c>
      <c r="N780" s="114">
        <v>15</v>
      </c>
      <c r="O780" s="168">
        <v>2</v>
      </c>
      <c r="P780" s="176">
        <v>2</v>
      </c>
      <c r="Q780" s="114">
        <v>133</v>
      </c>
      <c r="R780" s="114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</row>
    <row r="781" spans="1:30" s="150" customFormat="1" ht="14.5" x14ac:dyDescent="0.35">
      <c r="A781" s="38">
        <v>775</v>
      </c>
      <c r="B781" s="114" t="s">
        <v>578</v>
      </c>
      <c r="C781" s="38" t="s">
        <v>577</v>
      </c>
      <c r="D781" s="17" t="s">
        <v>5</v>
      </c>
      <c r="E781" s="38" t="s">
        <v>10994</v>
      </c>
      <c r="F781" s="38" t="s">
        <v>19</v>
      </c>
      <c r="G781" s="38" t="s">
        <v>11247</v>
      </c>
      <c r="H781" s="114">
        <v>53</v>
      </c>
      <c r="I781" s="114">
        <v>1</v>
      </c>
      <c r="J781" s="168">
        <v>1</v>
      </c>
      <c r="K781" s="168">
        <v>1</v>
      </c>
      <c r="L781" s="114">
        <v>1</v>
      </c>
      <c r="M781" s="114">
        <v>1</v>
      </c>
      <c r="N781" s="114">
        <v>1</v>
      </c>
      <c r="O781" s="168">
        <v>1</v>
      </c>
      <c r="P781" s="176">
        <v>1</v>
      </c>
      <c r="Q781" s="114">
        <v>61</v>
      </c>
      <c r="R781" s="114"/>
      <c r="S781" s="153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s="21" customFormat="1" ht="14.5" x14ac:dyDescent="0.35">
      <c r="A782" s="38">
        <v>776</v>
      </c>
      <c r="B782" s="114" t="s">
        <v>578</v>
      </c>
      <c r="C782" s="38" t="s">
        <v>10220</v>
      </c>
      <c r="D782" s="17" t="s">
        <v>5</v>
      </c>
      <c r="E782" s="38" t="s">
        <v>11003</v>
      </c>
      <c r="F782" s="38" t="s">
        <v>19</v>
      </c>
      <c r="G782" s="38" t="s">
        <v>11247</v>
      </c>
      <c r="H782" s="114">
        <v>1</v>
      </c>
      <c r="I782" s="114">
        <v>1</v>
      </c>
      <c r="J782" s="168">
        <v>12</v>
      </c>
      <c r="K782" s="168">
        <v>1</v>
      </c>
      <c r="L782" s="114">
        <v>20</v>
      </c>
      <c r="M782" s="114">
        <v>2</v>
      </c>
      <c r="N782" s="114">
        <v>160</v>
      </c>
      <c r="O782" s="168">
        <v>1</v>
      </c>
      <c r="P782" s="176">
        <v>12</v>
      </c>
      <c r="Q782" s="114">
        <v>210</v>
      </c>
      <c r="R782" s="114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53"/>
      <c r="AC782" s="153"/>
      <c r="AD782" s="153"/>
    </row>
    <row r="783" spans="1:30" s="21" customFormat="1" ht="14.5" x14ac:dyDescent="0.35">
      <c r="A783" s="38">
        <v>777</v>
      </c>
      <c r="B783" s="114" t="s">
        <v>416</v>
      </c>
      <c r="C783" s="38" t="s">
        <v>10221</v>
      </c>
      <c r="D783" s="17" t="s">
        <v>65</v>
      </c>
      <c r="E783" s="38" t="s">
        <v>29</v>
      </c>
      <c r="F783" s="38" t="s">
        <v>29</v>
      </c>
      <c r="G783" s="38" t="s">
        <v>11250</v>
      </c>
      <c r="H783" s="114">
        <v>1</v>
      </c>
      <c r="I783" s="114">
        <v>1</v>
      </c>
      <c r="J783" s="168">
        <v>1</v>
      </c>
      <c r="K783" s="168">
        <v>1</v>
      </c>
      <c r="L783" s="114">
        <v>1</v>
      </c>
      <c r="M783" s="114">
        <v>1</v>
      </c>
      <c r="N783" s="114">
        <v>1</v>
      </c>
      <c r="O783" s="168">
        <v>1</v>
      </c>
      <c r="P783" s="176">
        <v>1</v>
      </c>
      <c r="Q783" s="114">
        <v>9</v>
      </c>
      <c r="R783" s="114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53"/>
      <c r="AC783" s="153"/>
      <c r="AD783" s="153"/>
    </row>
    <row r="784" spans="1:30" s="21" customFormat="1" ht="14.5" x14ac:dyDescent="0.35">
      <c r="A784" s="38">
        <v>778</v>
      </c>
      <c r="B784" s="114" t="s">
        <v>416</v>
      </c>
      <c r="C784" s="38" t="s">
        <v>10222</v>
      </c>
      <c r="D784" s="17" t="s">
        <v>65</v>
      </c>
      <c r="E784" s="38" t="s">
        <v>10791</v>
      </c>
      <c r="F784" s="38" t="s">
        <v>29</v>
      </c>
      <c r="G784" s="38" t="s">
        <v>11250</v>
      </c>
      <c r="H784" s="114">
        <v>1</v>
      </c>
      <c r="I784" s="114">
        <v>1</v>
      </c>
      <c r="J784" s="168">
        <v>1</v>
      </c>
      <c r="K784" s="168">
        <v>1</v>
      </c>
      <c r="L784" s="114">
        <v>1</v>
      </c>
      <c r="M784" s="114">
        <v>1</v>
      </c>
      <c r="N784" s="114">
        <v>1</v>
      </c>
      <c r="O784" s="168">
        <v>1</v>
      </c>
      <c r="P784" s="176">
        <v>4</v>
      </c>
      <c r="Q784" s="114">
        <v>12</v>
      </c>
      <c r="R784" s="114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</row>
    <row r="785" spans="1:30" s="150" customFormat="1" ht="25" x14ac:dyDescent="0.35">
      <c r="A785" s="38">
        <v>779</v>
      </c>
      <c r="B785" s="114" t="s">
        <v>416</v>
      </c>
      <c r="C785" s="38" t="s">
        <v>10223</v>
      </c>
      <c r="D785" s="17" t="s">
        <v>65</v>
      </c>
      <c r="E785" s="38" t="s">
        <v>122</v>
      </c>
      <c r="F785" s="38" t="s">
        <v>122</v>
      </c>
      <c r="G785" s="38" t="s">
        <v>11250</v>
      </c>
      <c r="H785" s="114">
        <v>1</v>
      </c>
      <c r="I785" s="114">
        <v>1</v>
      </c>
      <c r="J785" s="168">
        <v>1</v>
      </c>
      <c r="K785" s="168">
        <v>1</v>
      </c>
      <c r="L785" s="114">
        <v>1</v>
      </c>
      <c r="M785" s="114">
        <v>1</v>
      </c>
      <c r="N785" s="114">
        <v>1</v>
      </c>
      <c r="O785" s="168">
        <v>1</v>
      </c>
      <c r="P785" s="176">
        <v>4</v>
      </c>
      <c r="Q785" s="114">
        <v>12</v>
      </c>
      <c r="R785" s="114"/>
      <c r="S785" s="153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s="21" customFormat="1" ht="14.5" x14ac:dyDescent="0.35">
      <c r="A786" s="38">
        <v>780</v>
      </c>
      <c r="B786" s="114" t="s">
        <v>177</v>
      </c>
      <c r="C786" s="38" t="s">
        <v>10224</v>
      </c>
      <c r="D786" s="17" t="s">
        <v>9639</v>
      </c>
      <c r="E786" s="38" t="s">
        <v>176</v>
      </c>
      <c r="F786" s="38" t="s">
        <v>95</v>
      </c>
      <c r="G786" s="38" t="s">
        <v>11245</v>
      </c>
      <c r="H786" s="114">
        <v>1</v>
      </c>
      <c r="I786" s="114">
        <v>1</v>
      </c>
      <c r="J786" s="168">
        <v>1</v>
      </c>
      <c r="K786" s="168">
        <v>1</v>
      </c>
      <c r="L786" s="114">
        <v>1</v>
      </c>
      <c r="M786" s="114">
        <v>1</v>
      </c>
      <c r="N786" s="114">
        <v>1</v>
      </c>
      <c r="O786" s="168">
        <v>1</v>
      </c>
      <c r="P786" s="176">
        <v>1</v>
      </c>
      <c r="Q786" s="114">
        <v>9</v>
      </c>
      <c r="R786" s="114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53"/>
      <c r="AC786" s="153"/>
      <c r="AD786" s="153"/>
    </row>
    <row r="787" spans="1:30" s="21" customFormat="1" ht="14.5" x14ac:dyDescent="0.35">
      <c r="A787" s="38">
        <v>781</v>
      </c>
      <c r="B787" s="114" t="s">
        <v>1232</v>
      </c>
      <c r="C787" s="38" t="s">
        <v>10225</v>
      </c>
      <c r="D787" s="17" t="s">
        <v>9639</v>
      </c>
      <c r="E787" s="38" t="s">
        <v>1630</v>
      </c>
      <c r="F787" s="38" t="s">
        <v>158</v>
      </c>
      <c r="G787" s="38" t="s">
        <v>11251</v>
      </c>
      <c r="H787" s="114">
        <v>25</v>
      </c>
      <c r="I787" s="114">
        <v>22</v>
      </c>
      <c r="J787" s="168">
        <v>16</v>
      </c>
      <c r="K787" s="168">
        <v>10</v>
      </c>
      <c r="L787" s="114">
        <v>30</v>
      </c>
      <c r="M787" s="114">
        <v>11</v>
      </c>
      <c r="N787" s="114">
        <v>24</v>
      </c>
      <c r="O787" s="168">
        <v>3</v>
      </c>
      <c r="P787" s="176">
        <v>15</v>
      </c>
      <c r="Q787" s="114">
        <v>156</v>
      </c>
      <c r="R787" s="114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53"/>
      <c r="AC787" s="153"/>
      <c r="AD787" s="153"/>
    </row>
    <row r="788" spans="1:30" s="21" customFormat="1" ht="14.5" x14ac:dyDescent="0.35">
      <c r="A788" s="38">
        <v>782</v>
      </c>
      <c r="B788" s="114" t="s">
        <v>1232</v>
      </c>
      <c r="C788" s="38" t="s">
        <v>10225</v>
      </c>
      <c r="D788" s="17" t="s">
        <v>5</v>
      </c>
      <c r="E788" s="38" t="s">
        <v>10862</v>
      </c>
      <c r="F788" s="38" t="s">
        <v>33</v>
      </c>
      <c r="G788" s="38" t="s">
        <v>11249</v>
      </c>
      <c r="H788" s="114">
        <v>655</v>
      </c>
      <c r="I788" s="114">
        <v>328</v>
      </c>
      <c r="J788" s="168">
        <v>175</v>
      </c>
      <c r="K788" s="168">
        <v>365</v>
      </c>
      <c r="L788" s="114">
        <v>650</v>
      </c>
      <c r="M788" s="114">
        <v>60</v>
      </c>
      <c r="N788" s="114">
        <v>380</v>
      </c>
      <c r="O788" s="168">
        <v>126</v>
      </c>
      <c r="P788" s="176">
        <v>320</v>
      </c>
      <c r="Q788" s="114">
        <v>3059</v>
      </c>
      <c r="R788" s="114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53"/>
      <c r="AC788" s="153"/>
      <c r="AD788" s="153"/>
    </row>
    <row r="789" spans="1:30" s="21" customFormat="1" ht="14.5" x14ac:dyDescent="0.35">
      <c r="A789" s="38">
        <v>783</v>
      </c>
      <c r="B789" s="114" t="s">
        <v>135</v>
      </c>
      <c r="C789" s="38" t="s">
        <v>10226</v>
      </c>
      <c r="D789" s="17" t="s">
        <v>9639</v>
      </c>
      <c r="E789" s="38" t="s">
        <v>3646</v>
      </c>
      <c r="F789" s="38" t="s">
        <v>169</v>
      </c>
      <c r="G789" s="38" t="s">
        <v>11263</v>
      </c>
      <c r="H789" s="114">
        <v>71</v>
      </c>
      <c r="I789" s="114">
        <v>9</v>
      </c>
      <c r="J789" s="168">
        <v>2</v>
      </c>
      <c r="K789" s="168">
        <v>20</v>
      </c>
      <c r="L789" s="114">
        <v>15</v>
      </c>
      <c r="M789" s="114">
        <v>3</v>
      </c>
      <c r="N789" s="114">
        <v>13</v>
      </c>
      <c r="O789" s="168">
        <v>81</v>
      </c>
      <c r="P789" s="176">
        <v>75</v>
      </c>
      <c r="Q789" s="114">
        <v>289</v>
      </c>
      <c r="R789" s="114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</row>
    <row r="790" spans="1:30" s="21" customFormat="1" ht="14.5" x14ac:dyDescent="0.35">
      <c r="A790" s="38">
        <v>784</v>
      </c>
      <c r="B790" s="114" t="s">
        <v>135</v>
      </c>
      <c r="C790" s="38" t="s">
        <v>10226</v>
      </c>
      <c r="D790" s="17" t="s">
        <v>9639</v>
      </c>
      <c r="E790" s="38" t="s">
        <v>3805</v>
      </c>
      <c r="F790" s="38" t="s">
        <v>169</v>
      </c>
      <c r="G790" s="38" t="s">
        <v>11263</v>
      </c>
      <c r="H790" s="114">
        <v>80</v>
      </c>
      <c r="I790" s="114">
        <v>76</v>
      </c>
      <c r="J790" s="168">
        <v>56</v>
      </c>
      <c r="K790" s="168">
        <v>30</v>
      </c>
      <c r="L790" s="114">
        <v>76</v>
      </c>
      <c r="M790" s="114">
        <v>76</v>
      </c>
      <c r="N790" s="114">
        <v>15</v>
      </c>
      <c r="O790" s="168">
        <v>77</v>
      </c>
      <c r="P790" s="176">
        <v>100</v>
      </c>
      <c r="Q790" s="114">
        <v>586</v>
      </c>
      <c r="R790" s="114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53"/>
      <c r="AC790" s="153"/>
      <c r="AD790" s="153"/>
    </row>
    <row r="791" spans="1:30" s="21" customFormat="1" ht="14.5" x14ac:dyDescent="0.35">
      <c r="A791" s="38">
        <v>785</v>
      </c>
      <c r="B791" s="114" t="s">
        <v>135</v>
      </c>
      <c r="C791" s="12" t="s">
        <v>10226</v>
      </c>
      <c r="D791" s="10" t="s">
        <v>9639</v>
      </c>
      <c r="E791" s="12" t="s">
        <v>9640</v>
      </c>
      <c r="F791" s="12" t="s">
        <v>169</v>
      </c>
      <c r="G791" s="12" t="s">
        <v>11263</v>
      </c>
      <c r="H791" s="114">
        <v>113</v>
      </c>
      <c r="I791" s="114">
        <v>110</v>
      </c>
      <c r="J791" s="168">
        <v>65</v>
      </c>
      <c r="K791" s="168">
        <v>130</v>
      </c>
      <c r="L791" s="114">
        <v>125</v>
      </c>
      <c r="M791" s="114">
        <v>49</v>
      </c>
      <c r="N791" s="114">
        <v>50</v>
      </c>
      <c r="O791" s="168">
        <v>104</v>
      </c>
      <c r="P791" s="176">
        <v>65</v>
      </c>
      <c r="Q791" s="114">
        <v>811</v>
      </c>
      <c r="R791" s="114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53"/>
      <c r="AC791" s="153"/>
      <c r="AD791" s="153"/>
    </row>
    <row r="792" spans="1:30" s="21" customFormat="1" ht="14.5" x14ac:dyDescent="0.35">
      <c r="A792" s="38">
        <v>786</v>
      </c>
      <c r="B792" s="114" t="s">
        <v>135</v>
      </c>
      <c r="C792" s="38" t="s">
        <v>1243</v>
      </c>
      <c r="D792" s="17" t="s">
        <v>5</v>
      </c>
      <c r="E792" s="89" t="s">
        <v>11004</v>
      </c>
      <c r="F792" s="38" t="s">
        <v>33</v>
      </c>
      <c r="G792" s="38" t="s">
        <v>11249</v>
      </c>
      <c r="H792" s="114">
        <v>71</v>
      </c>
      <c r="I792" s="114">
        <v>71</v>
      </c>
      <c r="J792" s="168">
        <v>17</v>
      </c>
      <c r="K792" s="168">
        <v>1</v>
      </c>
      <c r="L792" s="114">
        <v>94</v>
      </c>
      <c r="M792" s="114">
        <v>4</v>
      </c>
      <c r="N792" s="114">
        <v>51</v>
      </c>
      <c r="O792" s="168">
        <v>24</v>
      </c>
      <c r="P792" s="176">
        <v>75</v>
      </c>
      <c r="Q792" s="114">
        <v>408</v>
      </c>
      <c r="R792" s="114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53"/>
      <c r="AC792" s="153"/>
      <c r="AD792" s="153"/>
    </row>
    <row r="793" spans="1:30" s="21" customFormat="1" ht="14.5" x14ac:dyDescent="0.35">
      <c r="A793" s="38">
        <v>787</v>
      </c>
      <c r="B793" s="114" t="s">
        <v>135</v>
      </c>
      <c r="C793" s="12" t="s">
        <v>1964</v>
      </c>
      <c r="D793" s="10" t="s">
        <v>9639</v>
      </c>
      <c r="E793" s="12" t="s">
        <v>3646</v>
      </c>
      <c r="F793" s="12" t="s">
        <v>95</v>
      </c>
      <c r="G793" s="12" t="s">
        <v>11245</v>
      </c>
      <c r="H793" s="114">
        <v>9</v>
      </c>
      <c r="I793" s="114">
        <v>1</v>
      </c>
      <c r="J793" s="168">
        <v>25</v>
      </c>
      <c r="K793" s="168">
        <v>1</v>
      </c>
      <c r="L793" s="114">
        <v>13</v>
      </c>
      <c r="M793" s="114">
        <v>1</v>
      </c>
      <c r="N793" s="114">
        <v>31</v>
      </c>
      <c r="O793" s="168">
        <v>3</v>
      </c>
      <c r="P793" s="176">
        <v>1</v>
      </c>
      <c r="Q793" s="114">
        <v>85</v>
      </c>
      <c r="R793" s="114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153"/>
    </row>
    <row r="794" spans="1:30" s="150" customFormat="1" ht="14.5" x14ac:dyDescent="0.35">
      <c r="A794" s="38">
        <v>788</v>
      </c>
      <c r="B794" s="114" t="s">
        <v>135</v>
      </c>
      <c r="C794" s="12" t="s">
        <v>1964</v>
      </c>
      <c r="D794" s="10" t="s">
        <v>9639</v>
      </c>
      <c r="E794" s="12" t="s">
        <v>9640</v>
      </c>
      <c r="F794" s="12" t="s">
        <v>95</v>
      </c>
      <c r="G794" s="12" t="s">
        <v>11245</v>
      </c>
      <c r="H794" s="114">
        <v>37</v>
      </c>
      <c r="I794" s="114">
        <v>5</v>
      </c>
      <c r="J794" s="168">
        <v>40</v>
      </c>
      <c r="K794" s="168">
        <v>20</v>
      </c>
      <c r="L794" s="114">
        <v>55</v>
      </c>
      <c r="M794" s="114">
        <v>17</v>
      </c>
      <c r="N794" s="114">
        <v>110</v>
      </c>
      <c r="O794" s="168">
        <v>70</v>
      </c>
      <c r="P794" s="176">
        <v>45</v>
      </c>
      <c r="Q794" s="114">
        <v>399</v>
      </c>
      <c r="R794" s="114"/>
      <c r="S794" s="153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s="21" customFormat="1" ht="14.5" x14ac:dyDescent="0.35">
      <c r="A795" s="38">
        <v>789</v>
      </c>
      <c r="B795" s="114" t="s">
        <v>1234</v>
      </c>
      <c r="C795" s="12" t="s">
        <v>10227</v>
      </c>
      <c r="D795" s="10" t="s">
        <v>5</v>
      </c>
      <c r="E795" s="12" t="s">
        <v>11005</v>
      </c>
      <c r="F795" s="12" t="s">
        <v>11209</v>
      </c>
      <c r="G795" s="12" t="s">
        <v>11264</v>
      </c>
      <c r="H795" s="114">
        <v>155</v>
      </c>
      <c r="I795" s="114">
        <v>35</v>
      </c>
      <c r="J795" s="168">
        <v>25</v>
      </c>
      <c r="K795" s="168">
        <v>80</v>
      </c>
      <c r="L795" s="114">
        <v>260</v>
      </c>
      <c r="M795" s="114">
        <v>17</v>
      </c>
      <c r="N795" s="114">
        <v>50</v>
      </c>
      <c r="O795" s="168">
        <v>17</v>
      </c>
      <c r="P795" s="176">
        <v>125</v>
      </c>
      <c r="Q795" s="114">
        <v>764</v>
      </c>
      <c r="R795" s="114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53"/>
      <c r="AC795" s="153"/>
      <c r="AD795" s="153"/>
    </row>
    <row r="796" spans="1:30" s="150" customFormat="1" ht="14.5" x14ac:dyDescent="0.35">
      <c r="A796" s="38">
        <v>790</v>
      </c>
      <c r="B796" s="114" t="s">
        <v>1234</v>
      </c>
      <c r="C796" s="38" t="s">
        <v>10228</v>
      </c>
      <c r="D796" s="17" t="s">
        <v>9661</v>
      </c>
      <c r="E796" s="38" t="s">
        <v>10994</v>
      </c>
      <c r="F796" s="38" t="s">
        <v>1249</v>
      </c>
      <c r="G796" s="38">
        <v>2</v>
      </c>
      <c r="H796" s="114">
        <v>1</v>
      </c>
      <c r="I796" s="114">
        <v>1</v>
      </c>
      <c r="J796" s="168">
        <v>1</v>
      </c>
      <c r="K796" s="168">
        <v>1</v>
      </c>
      <c r="L796" s="114">
        <v>1</v>
      </c>
      <c r="M796" s="114">
        <v>1</v>
      </c>
      <c r="N796" s="114">
        <v>1</v>
      </c>
      <c r="O796" s="168">
        <v>1</v>
      </c>
      <c r="P796" s="176">
        <v>1</v>
      </c>
      <c r="Q796" s="114">
        <v>9</v>
      </c>
      <c r="R796" s="114"/>
      <c r="S796" s="153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s="150" customFormat="1" ht="14.5" x14ac:dyDescent="0.35">
      <c r="A797" s="38">
        <v>791</v>
      </c>
      <c r="B797" s="114" t="s">
        <v>1234</v>
      </c>
      <c r="C797" s="38" t="s">
        <v>10229</v>
      </c>
      <c r="D797" s="17" t="s">
        <v>121</v>
      </c>
      <c r="E797" s="38" t="s">
        <v>11006</v>
      </c>
      <c r="F797" s="38" t="s">
        <v>805</v>
      </c>
      <c r="G797" s="38" t="s">
        <v>11249</v>
      </c>
      <c r="H797" s="114">
        <v>2</v>
      </c>
      <c r="I797" s="114">
        <v>1</v>
      </c>
      <c r="J797" s="168">
        <v>1</v>
      </c>
      <c r="K797" s="168">
        <v>1</v>
      </c>
      <c r="L797" s="114">
        <v>2</v>
      </c>
      <c r="M797" s="114">
        <v>1</v>
      </c>
      <c r="N797" s="114">
        <v>1</v>
      </c>
      <c r="O797" s="168">
        <v>1</v>
      </c>
      <c r="P797" s="176">
        <v>1</v>
      </c>
      <c r="Q797" s="114">
        <v>11</v>
      </c>
      <c r="R797" s="114"/>
      <c r="S797" s="153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s="150" customFormat="1" ht="14.5" x14ac:dyDescent="0.35">
      <c r="A798" s="38">
        <v>792</v>
      </c>
      <c r="B798" s="114" t="s">
        <v>1234</v>
      </c>
      <c r="C798" s="38" t="s">
        <v>10230</v>
      </c>
      <c r="D798" s="17" t="s">
        <v>125</v>
      </c>
      <c r="E798" s="38" t="s">
        <v>10725</v>
      </c>
      <c r="F798" s="38" t="s">
        <v>451</v>
      </c>
      <c r="G798" s="38" t="s">
        <v>11272</v>
      </c>
      <c r="H798" s="114">
        <v>8</v>
      </c>
      <c r="I798" s="114">
        <v>1</v>
      </c>
      <c r="J798" s="168">
        <v>1</v>
      </c>
      <c r="K798" s="168">
        <v>1</v>
      </c>
      <c r="L798" s="114">
        <v>1</v>
      </c>
      <c r="M798" s="114">
        <v>17</v>
      </c>
      <c r="N798" s="114">
        <v>2</v>
      </c>
      <c r="O798" s="168">
        <v>1</v>
      </c>
      <c r="P798" s="176">
        <v>1</v>
      </c>
      <c r="Q798" s="114">
        <v>33</v>
      </c>
      <c r="R798" s="114"/>
      <c r="S798" s="153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s="21" customFormat="1" ht="25" x14ac:dyDescent="0.35">
      <c r="A799" s="38">
        <v>793</v>
      </c>
      <c r="B799" s="114" t="s">
        <v>1234</v>
      </c>
      <c r="C799" s="38" t="s">
        <v>10231</v>
      </c>
      <c r="D799" s="17" t="s">
        <v>9639</v>
      </c>
      <c r="E799" s="38" t="s">
        <v>1714</v>
      </c>
      <c r="F799" s="38" t="s">
        <v>105</v>
      </c>
      <c r="G799" s="38" t="s">
        <v>11250</v>
      </c>
      <c r="H799" s="114">
        <v>136</v>
      </c>
      <c r="I799" s="114">
        <v>14</v>
      </c>
      <c r="J799" s="168">
        <v>4</v>
      </c>
      <c r="K799" s="168">
        <v>90</v>
      </c>
      <c r="L799" s="114">
        <v>97</v>
      </c>
      <c r="M799" s="114">
        <v>40</v>
      </c>
      <c r="N799" s="114">
        <v>33</v>
      </c>
      <c r="O799" s="168">
        <v>17</v>
      </c>
      <c r="P799" s="176">
        <v>60</v>
      </c>
      <c r="Q799" s="114">
        <v>491</v>
      </c>
      <c r="R799" s="114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</row>
    <row r="800" spans="1:30" s="21" customFormat="1" ht="25" x14ac:dyDescent="0.35">
      <c r="A800" s="38">
        <v>794</v>
      </c>
      <c r="B800" s="114" t="s">
        <v>1234</v>
      </c>
      <c r="C800" s="38" t="s">
        <v>10231</v>
      </c>
      <c r="D800" s="17" t="s">
        <v>10641</v>
      </c>
      <c r="E800" s="38" t="s">
        <v>9629</v>
      </c>
      <c r="F800" s="38" t="s">
        <v>143</v>
      </c>
      <c r="G800" s="38" t="s">
        <v>11248</v>
      </c>
      <c r="H800" s="114">
        <v>16</v>
      </c>
      <c r="I800" s="114">
        <v>1</v>
      </c>
      <c r="J800" s="168">
        <v>1</v>
      </c>
      <c r="K800" s="168">
        <v>1</v>
      </c>
      <c r="L800" s="114">
        <v>1</v>
      </c>
      <c r="M800" s="114">
        <v>1</v>
      </c>
      <c r="N800" s="114">
        <v>1</v>
      </c>
      <c r="O800" s="168">
        <v>1</v>
      </c>
      <c r="P800" s="176">
        <v>4</v>
      </c>
      <c r="Q800" s="114">
        <v>27</v>
      </c>
      <c r="R800" s="114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</row>
    <row r="801" spans="1:30" s="150" customFormat="1" ht="14.5" x14ac:dyDescent="0.35">
      <c r="A801" s="38">
        <v>795</v>
      </c>
      <c r="B801" s="114" t="s">
        <v>581</v>
      </c>
      <c r="C801" s="38" t="s">
        <v>10232</v>
      </c>
      <c r="D801" s="17" t="s">
        <v>9639</v>
      </c>
      <c r="E801" s="38" t="s">
        <v>3793</v>
      </c>
      <c r="F801" s="38" t="s">
        <v>95</v>
      </c>
      <c r="G801" s="38" t="s">
        <v>11245</v>
      </c>
      <c r="H801" s="114">
        <v>12</v>
      </c>
      <c r="I801" s="114">
        <v>1</v>
      </c>
      <c r="J801" s="168">
        <v>30</v>
      </c>
      <c r="K801" s="168">
        <v>1</v>
      </c>
      <c r="L801" s="114">
        <v>21</v>
      </c>
      <c r="M801" s="114">
        <v>3</v>
      </c>
      <c r="N801" s="114">
        <v>17</v>
      </c>
      <c r="O801" s="168">
        <v>1</v>
      </c>
      <c r="P801" s="176">
        <v>27</v>
      </c>
      <c r="Q801" s="114">
        <v>113</v>
      </c>
      <c r="R801" s="114"/>
      <c r="S801" s="153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s="21" customFormat="1" ht="14.5" x14ac:dyDescent="0.35">
      <c r="A802" s="38">
        <v>796</v>
      </c>
      <c r="B802" s="114" t="s">
        <v>581</v>
      </c>
      <c r="C802" s="38" t="s">
        <v>10232</v>
      </c>
      <c r="D802" s="17" t="s">
        <v>9639</v>
      </c>
      <c r="E802" s="38" t="s">
        <v>1630</v>
      </c>
      <c r="F802" s="38" t="s">
        <v>95</v>
      </c>
      <c r="G802" s="38" t="s">
        <v>11245</v>
      </c>
      <c r="H802" s="114">
        <v>9</v>
      </c>
      <c r="I802" s="114">
        <v>7</v>
      </c>
      <c r="J802" s="168">
        <v>1</v>
      </c>
      <c r="K802" s="168">
        <v>1</v>
      </c>
      <c r="L802" s="114">
        <v>54</v>
      </c>
      <c r="M802" s="114">
        <v>11</v>
      </c>
      <c r="N802" s="114">
        <v>7</v>
      </c>
      <c r="O802" s="168">
        <v>1</v>
      </c>
      <c r="P802" s="176">
        <v>5</v>
      </c>
      <c r="Q802" s="114">
        <v>96</v>
      </c>
      <c r="R802" s="114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</row>
    <row r="803" spans="1:30" s="21" customFormat="1" ht="14.5" x14ac:dyDescent="0.35">
      <c r="A803" s="38">
        <v>797</v>
      </c>
      <c r="B803" s="114" t="s">
        <v>582</v>
      </c>
      <c r="C803" s="38" t="s">
        <v>10233</v>
      </c>
      <c r="D803" s="17" t="s">
        <v>5</v>
      </c>
      <c r="E803" s="38" t="s">
        <v>11007</v>
      </c>
      <c r="F803" s="38" t="s">
        <v>59</v>
      </c>
      <c r="G803" s="38" t="s">
        <v>11248</v>
      </c>
      <c r="H803" s="114">
        <v>192</v>
      </c>
      <c r="I803" s="114">
        <v>15</v>
      </c>
      <c r="J803" s="168">
        <v>1</v>
      </c>
      <c r="K803" s="168">
        <v>1</v>
      </c>
      <c r="L803" s="114">
        <v>50</v>
      </c>
      <c r="M803" s="114">
        <v>1</v>
      </c>
      <c r="N803" s="114">
        <v>680</v>
      </c>
      <c r="O803" s="168">
        <v>43</v>
      </c>
      <c r="P803" s="176">
        <v>1</v>
      </c>
      <c r="Q803" s="114">
        <v>984</v>
      </c>
      <c r="R803" s="114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153"/>
    </row>
    <row r="804" spans="1:30" s="150" customFormat="1" ht="14.5" x14ac:dyDescent="0.35">
      <c r="A804" s="38">
        <v>798</v>
      </c>
      <c r="B804" s="114" t="s">
        <v>582</v>
      </c>
      <c r="C804" s="38" t="s">
        <v>1965</v>
      </c>
      <c r="D804" s="17" t="s">
        <v>5</v>
      </c>
      <c r="E804" s="38" t="s">
        <v>11008</v>
      </c>
      <c r="F804" s="38" t="s">
        <v>33</v>
      </c>
      <c r="G804" s="38" t="s">
        <v>11249</v>
      </c>
      <c r="H804" s="114">
        <v>1</v>
      </c>
      <c r="I804" s="114">
        <v>1</v>
      </c>
      <c r="J804" s="168">
        <v>1</v>
      </c>
      <c r="K804" s="168">
        <v>1</v>
      </c>
      <c r="L804" s="114">
        <v>1</v>
      </c>
      <c r="M804" s="114">
        <v>1</v>
      </c>
      <c r="N804" s="114">
        <v>70</v>
      </c>
      <c r="O804" s="168">
        <v>1</v>
      </c>
      <c r="P804" s="176">
        <v>1</v>
      </c>
      <c r="Q804" s="114">
        <v>78</v>
      </c>
      <c r="R804" s="114"/>
      <c r="S804" s="153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s="21" customFormat="1" ht="14.5" x14ac:dyDescent="0.35">
      <c r="A805" s="38">
        <v>799</v>
      </c>
      <c r="B805" s="114" t="s">
        <v>582</v>
      </c>
      <c r="C805" s="38" t="s">
        <v>1238</v>
      </c>
      <c r="D805" s="17" t="s">
        <v>9639</v>
      </c>
      <c r="E805" s="38" t="s">
        <v>10818</v>
      </c>
      <c r="F805" s="38" t="s">
        <v>392</v>
      </c>
      <c r="G805" s="38" t="s">
        <v>11244</v>
      </c>
      <c r="H805" s="114">
        <v>1</v>
      </c>
      <c r="I805" s="114">
        <v>2</v>
      </c>
      <c r="J805" s="168">
        <v>1</v>
      </c>
      <c r="K805" s="168">
        <v>1</v>
      </c>
      <c r="L805" s="114">
        <v>11</v>
      </c>
      <c r="M805" s="114">
        <v>1</v>
      </c>
      <c r="N805" s="114">
        <v>1</v>
      </c>
      <c r="O805" s="168">
        <v>5</v>
      </c>
      <c r="P805" s="176">
        <v>6</v>
      </c>
      <c r="Q805" s="114">
        <v>29</v>
      </c>
      <c r="R805" s="114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</row>
    <row r="806" spans="1:30" s="21" customFormat="1" ht="14.5" x14ac:dyDescent="0.35">
      <c r="A806" s="38">
        <v>800</v>
      </c>
      <c r="B806" s="114" t="s">
        <v>582</v>
      </c>
      <c r="C806" s="38" t="s">
        <v>1238</v>
      </c>
      <c r="D806" s="17" t="s">
        <v>9639</v>
      </c>
      <c r="E806" s="38" t="s">
        <v>9645</v>
      </c>
      <c r="F806" s="38" t="s">
        <v>143</v>
      </c>
      <c r="G806" s="38" t="s">
        <v>11248</v>
      </c>
      <c r="H806" s="114">
        <v>188</v>
      </c>
      <c r="I806" s="114">
        <v>5</v>
      </c>
      <c r="J806" s="168">
        <v>2</v>
      </c>
      <c r="K806" s="168">
        <v>55</v>
      </c>
      <c r="L806" s="114">
        <v>62</v>
      </c>
      <c r="M806" s="114">
        <v>2</v>
      </c>
      <c r="N806" s="114">
        <v>19</v>
      </c>
      <c r="O806" s="168">
        <v>2</v>
      </c>
      <c r="P806" s="176">
        <v>22</v>
      </c>
      <c r="Q806" s="114">
        <v>357</v>
      </c>
      <c r="R806" s="114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</row>
    <row r="807" spans="1:30" s="21" customFormat="1" ht="14.5" x14ac:dyDescent="0.35">
      <c r="A807" s="38">
        <v>801</v>
      </c>
      <c r="B807" s="114" t="s">
        <v>582</v>
      </c>
      <c r="C807" s="38" t="s">
        <v>10234</v>
      </c>
      <c r="D807" s="17" t="s">
        <v>5</v>
      </c>
      <c r="E807" s="38" t="s">
        <v>11009</v>
      </c>
      <c r="F807" s="38" t="s">
        <v>33</v>
      </c>
      <c r="G807" s="38" t="s">
        <v>11249</v>
      </c>
      <c r="H807" s="114">
        <v>5</v>
      </c>
      <c r="I807" s="114">
        <v>192</v>
      </c>
      <c r="J807" s="168">
        <v>30</v>
      </c>
      <c r="K807" s="168">
        <v>1</v>
      </c>
      <c r="L807" s="114">
        <v>130</v>
      </c>
      <c r="M807" s="114">
        <v>1</v>
      </c>
      <c r="N807" s="114">
        <v>150</v>
      </c>
      <c r="O807" s="168">
        <v>1</v>
      </c>
      <c r="P807" s="176">
        <v>750</v>
      </c>
      <c r="Q807" s="114">
        <v>1260</v>
      </c>
      <c r="R807" s="114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53"/>
      <c r="AC807" s="153"/>
      <c r="AD807" s="153"/>
    </row>
    <row r="808" spans="1:30" s="21" customFormat="1" ht="14.5" x14ac:dyDescent="0.35">
      <c r="A808" s="38">
        <v>802</v>
      </c>
      <c r="B808" s="114" t="s">
        <v>582</v>
      </c>
      <c r="C808" s="38" t="s">
        <v>10234</v>
      </c>
      <c r="D808" s="17" t="s">
        <v>5</v>
      </c>
      <c r="E808" s="38" t="s">
        <v>11010</v>
      </c>
      <c r="F808" s="38" t="s">
        <v>33</v>
      </c>
      <c r="G808" s="38" t="s">
        <v>11249</v>
      </c>
      <c r="H808" s="114">
        <v>320</v>
      </c>
      <c r="I808" s="114">
        <v>216</v>
      </c>
      <c r="J808" s="168">
        <v>21</v>
      </c>
      <c r="K808" s="168">
        <v>115</v>
      </c>
      <c r="L808" s="114">
        <v>640</v>
      </c>
      <c r="M808" s="114">
        <v>1</v>
      </c>
      <c r="N808" s="114">
        <v>4</v>
      </c>
      <c r="O808" s="168">
        <v>10</v>
      </c>
      <c r="P808" s="176">
        <v>1</v>
      </c>
      <c r="Q808" s="114">
        <v>1328</v>
      </c>
      <c r="R808" s="114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53"/>
      <c r="AC808" s="153"/>
      <c r="AD808" s="153"/>
    </row>
    <row r="809" spans="1:30" s="150" customFormat="1" ht="14.5" x14ac:dyDescent="0.35">
      <c r="A809" s="38">
        <v>803</v>
      </c>
      <c r="B809" s="114" t="s">
        <v>1827</v>
      </c>
      <c r="C809" s="38" t="s">
        <v>10235</v>
      </c>
      <c r="D809" s="17" t="s">
        <v>5</v>
      </c>
      <c r="E809" s="89" t="s">
        <v>27</v>
      </c>
      <c r="F809" s="38" t="s">
        <v>25</v>
      </c>
      <c r="G809" s="38" t="s">
        <v>11250</v>
      </c>
      <c r="H809" s="114">
        <v>23</v>
      </c>
      <c r="I809" s="114">
        <v>17</v>
      </c>
      <c r="J809" s="168">
        <v>1</v>
      </c>
      <c r="K809" s="168">
        <v>115</v>
      </c>
      <c r="L809" s="114">
        <v>53</v>
      </c>
      <c r="M809" s="114">
        <v>1</v>
      </c>
      <c r="N809" s="114">
        <v>6</v>
      </c>
      <c r="O809" s="168">
        <v>1</v>
      </c>
      <c r="P809" s="176">
        <v>10</v>
      </c>
      <c r="Q809" s="114">
        <v>227</v>
      </c>
      <c r="R809" s="114"/>
      <c r="S809" s="153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s="21" customFormat="1" ht="14.5" x14ac:dyDescent="0.35">
      <c r="A810" s="38">
        <v>804</v>
      </c>
      <c r="B810" s="114" t="s">
        <v>587</v>
      </c>
      <c r="C810" s="38" t="s">
        <v>586</v>
      </c>
      <c r="D810" s="17" t="s">
        <v>10664</v>
      </c>
      <c r="E810" s="38" t="s">
        <v>3793</v>
      </c>
      <c r="F810" s="38" t="s">
        <v>95</v>
      </c>
      <c r="G810" s="38" t="s">
        <v>11245</v>
      </c>
      <c r="H810" s="114">
        <v>1</v>
      </c>
      <c r="I810" s="114">
        <v>1</v>
      </c>
      <c r="J810" s="168">
        <v>1</v>
      </c>
      <c r="K810" s="168">
        <v>1</v>
      </c>
      <c r="L810" s="114">
        <v>1</v>
      </c>
      <c r="M810" s="114">
        <v>1</v>
      </c>
      <c r="N810" s="114">
        <v>2</v>
      </c>
      <c r="O810" s="168">
        <v>1</v>
      </c>
      <c r="P810" s="176">
        <v>1</v>
      </c>
      <c r="Q810" s="114">
        <v>10</v>
      </c>
      <c r="R810" s="114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</row>
    <row r="811" spans="1:30" s="21" customFormat="1" ht="14.5" x14ac:dyDescent="0.35">
      <c r="A811" s="38">
        <v>805</v>
      </c>
      <c r="B811" s="114" t="s">
        <v>587</v>
      </c>
      <c r="C811" s="38" t="s">
        <v>586</v>
      </c>
      <c r="D811" s="17" t="s">
        <v>10664</v>
      </c>
      <c r="E811" s="38" t="s">
        <v>10818</v>
      </c>
      <c r="F811" s="38" t="s">
        <v>95</v>
      </c>
      <c r="G811" s="38" t="s">
        <v>11245</v>
      </c>
      <c r="H811" s="114">
        <v>1</v>
      </c>
      <c r="I811" s="114">
        <v>1</v>
      </c>
      <c r="J811" s="168">
        <v>1</v>
      </c>
      <c r="K811" s="168">
        <v>1</v>
      </c>
      <c r="L811" s="114">
        <v>8</v>
      </c>
      <c r="M811" s="114">
        <v>1</v>
      </c>
      <c r="N811" s="114">
        <v>1</v>
      </c>
      <c r="O811" s="168">
        <v>1</v>
      </c>
      <c r="P811" s="176">
        <v>1</v>
      </c>
      <c r="Q811" s="114">
        <v>16</v>
      </c>
      <c r="R811" s="114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</row>
    <row r="812" spans="1:30" s="21" customFormat="1" ht="14.5" x14ac:dyDescent="0.35">
      <c r="A812" s="38">
        <v>806</v>
      </c>
      <c r="B812" s="114" t="s">
        <v>587</v>
      </c>
      <c r="C812" s="38" t="s">
        <v>586</v>
      </c>
      <c r="D812" s="17" t="s">
        <v>10664</v>
      </c>
      <c r="E812" s="38" t="s">
        <v>3794</v>
      </c>
      <c r="F812" s="38" t="s">
        <v>95</v>
      </c>
      <c r="G812" s="38" t="s">
        <v>11245</v>
      </c>
      <c r="H812" s="114">
        <v>1</v>
      </c>
      <c r="I812" s="114">
        <v>1</v>
      </c>
      <c r="J812" s="168">
        <v>1</v>
      </c>
      <c r="K812" s="168">
        <v>1</v>
      </c>
      <c r="L812" s="114">
        <v>8</v>
      </c>
      <c r="M812" s="114">
        <v>1</v>
      </c>
      <c r="N812" s="114">
        <v>1</v>
      </c>
      <c r="O812" s="168">
        <v>1</v>
      </c>
      <c r="P812" s="176">
        <v>1</v>
      </c>
      <c r="Q812" s="114">
        <v>16</v>
      </c>
      <c r="R812" s="114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</row>
    <row r="813" spans="1:30" s="21" customFormat="1" ht="14.5" x14ac:dyDescent="0.35">
      <c r="A813" s="38">
        <v>807</v>
      </c>
      <c r="B813" s="114" t="s">
        <v>380</v>
      </c>
      <c r="C813" s="12" t="s">
        <v>379</v>
      </c>
      <c r="D813" s="10" t="s">
        <v>9639</v>
      </c>
      <c r="E813" s="79" t="s">
        <v>381</v>
      </c>
      <c r="F813" s="12" t="s">
        <v>382</v>
      </c>
      <c r="G813" s="12" t="s">
        <v>11300</v>
      </c>
      <c r="H813" s="114">
        <v>1</v>
      </c>
      <c r="I813" s="114">
        <v>1</v>
      </c>
      <c r="J813" s="168">
        <v>1</v>
      </c>
      <c r="K813" s="168">
        <v>1</v>
      </c>
      <c r="L813" s="114">
        <v>6</v>
      </c>
      <c r="M813" s="114">
        <v>1</v>
      </c>
      <c r="N813" s="114">
        <v>1</v>
      </c>
      <c r="O813" s="168">
        <v>1</v>
      </c>
      <c r="P813" s="176">
        <v>1</v>
      </c>
      <c r="Q813" s="114">
        <v>14</v>
      </c>
      <c r="R813" s="114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</row>
    <row r="814" spans="1:30" s="21" customFormat="1" ht="14.5" x14ac:dyDescent="0.35">
      <c r="A814" s="38">
        <v>808</v>
      </c>
      <c r="B814" s="114" t="s">
        <v>1241</v>
      </c>
      <c r="C814" s="38" t="s">
        <v>1240</v>
      </c>
      <c r="D814" s="17" t="s">
        <v>9639</v>
      </c>
      <c r="E814" s="38" t="s">
        <v>10775</v>
      </c>
      <c r="F814" s="38" t="s">
        <v>95</v>
      </c>
      <c r="G814" s="38" t="s">
        <v>11245</v>
      </c>
      <c r="H814" s="114">
        <v>3</v>
      </c>
      <c r="I814" s="114">
        <v>1</v>
      </c>
      <c r="J814" s="168">
        <v>1</v>
      </c>
      <c r="K814" s="168">
        <v>1</v>
      </c>
      <c r="L814" s="114">
        <v>1</v>
      </c>
      <c r="M814" s="114">
        <v>1</v>
      </c>
      <c r="N814" s="114">
        <v>1</v>
      </c>
      <c r="O814" s="168">
        <v>1</v>
      </c>
      <c r="P814" s="176">
        <v>1</v>
      </c>
      <c r="Q814" s="114">
        <v>11</v>
      </c>
      <c r="R814" s="114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</row>
    <row r="815" spans="1:30" s="150" customFormat="1" ht="14.5" x14ac:dyDescent="0.35">
      <c r="A815" s="38">
        <v>809</v>
      </c>
      <c r="B815" s="114" t="s">
        <v>1241</v>
      </c>
      <c r="C815" s="38" t="s">
        <v>1240</v>
      </c>
      <c r="D815" s="17" t="s">
        <v>9639</v>
      </c>
      <c r="E815" s="38" t="s">
        <v>9651</v>
      </c>
      <c r="F815" s="38" t="s">
        <v>95</v>
      </c>
      <c r="G815" s="38" t="s">
        <v>11245</v>
      </c>
      <c r="H815" s="114">
        <v>3</v>
      </c>
      <c r="I815" s="114">
        <v>26</v>
      </c>
      <c r="J815" s="168">
        <v>1</v>
      </c>
      <c r="K815" s="168">
        <v>1</v>
      </c>
      <c r="L815" s="114">
        <v>1</v>
      </c>
      <c r="M815" s="114">
        <v>1</v>
      </c>
      <c r="N815" s="114">
        <v>1</v>
      </c>
      <c r="O815" s="168">
        <v>1</v>
      </c>
      <c r="P815" s="176">
        <v>1</v>
      </c>
      <c r="Q815" s="114">
        <v>36</v>
      </c>
      <c r="R815" s="114"/>
      <c r="S815" s="153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s="21" customFormat="1" ht="14.5" x14ac:dyDescent="0.35">
      <c r="A816" s="38">
        <v>810</v>
      </c>
      <c r="B816" s="114" t="s">
        <v>1252</v>
      </c>
      <c r="C816" s="38" t="s">
        <v>2033</v>
      </c>
      <c r="D816" s="17" t="s">
        <v>121</v>
      </c>
      <c r="E816" s="38" t="s">
        <v>11011</v>
      </c>
      <c r="F816" s="38" t="s">
        <v>451</v>
      </c>
      <c r="G816" s="38" t="s">
        <v>11272</v>
      </c>
      <c r="H816" s="114">
        <v>1</v>
      </c>
      <c r="I816" s="114">
        <v>14</v>
      </c>
      <c r="J816" s="168">
        <v>4</v>
      </c>
      <c r="K816" s="168">
        <v>1</v>
      </c>
      <c r="L816" s="114">
        <v>1</v>
      </c>
      <c r="M816" s="114">
        <v>1</v>
      </c>
      <c r="N816" s="114">
        <v>1</v>
      </c>
      <c r="O816" s="168">
        <v>9</v>
      </c>
      <c r="P816" s="176">
        <v>1</v>
      </c>
      <c r="Q816" s="114">
        <v>33</v>
      </c>
      <c r="R816" s="114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</row>
    <row r="817" spans="1:30" s="21" customFormat="1" ht="14.5" x14ac:dyDescent="0.35">
      <c r="A817" s="38">
        <v>811</v>
      </c>
      <c r="B817" s="114" t="s">
        <v>436</v>
      </c>
      <c r="C817" s="38" t="s">
        <v>10236</v>
      </c>
      <c r="D817" s="17" t="s">
        <v>10665</v>
      </c>
      <c r="E817" s="38" t="s">
        <v>9651</v>
      </c>
      <c r="F817" s="38" t="s">
        <v>169</v>
      </c>
      <c r="G817" s="38" t="s">
        <v>11263</v>
      </c>
      <c r="H817" s="114">
        <v>11</v>
      </c>
      <c r="I817" s="114">
        <v>1</v>
      </c>
      <c r="J817" s="168">
        <v>1</v>
      </c>
      <c r="K817" s="168">
        <v>1</v>
      </c>
      <c r="L817" s="114">
        <v>1</v>
      </c>
      <c r="M817" s="114">
        <v>4</v>
      </c>
      <c r="N817" s="114">
        <v>1</v>
      </c>
      <c r="O817" s="168">
        <v>1</v>
      </c>
      <c r="P817" s="176">
        <v>1</v>
      </c>
      <c r="Q817" s="114">
        <v>22</v>
      </c>
      <c r="R817" s="114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53"/>
      <c r="AC817" s="153"/>
      <c r="AD817" s="153"/>
    </row>
    <row r="818" spans="1:30" s="21" customFormat="1" ht="14.5" x14ac:dyDescent="0.35">
      <c r="A818" s="38">
        <v>812</v>
      </c>
      <c r="B818" s="114" t="s">
        <v>436</v>
      </c>
      <c r="C818" s="38" t="s">
        <v>10236</v>
      </c>
      <c r="D818" s="17" t="s">
        <v>9639</v>
      </c>
      <c r="E818" s="38" t="s">
        <v>1630</v>
      </c>
      <c r="F818" s="38" t="s">
        <v>169</v>
      </c>
      <c r="G818" s="38" t="s">
        <v>11263</v>
      </c>
      <c r="H818" s="114">
        <v>22</v>
      </c>
      <c r="I818" s="114">
        <v>1</v>
      </c>
      <c r="J818" s="168">
        <v>1</v>
      </c>
      <c r="K818" s="168">
        <v>1</v>
      </c>
      <c r="L818" s="114">
        <v>1</v>
      </c>
      <c r="M818" s="114">
        <v>11</v>
      </c>
      <c r="N818" s="114">
        <v>3</v>
      </c>
      <c r="O818" s="168">
        <v>1</v>
      </c>
      <c r="P818" s="176">
        <v>1</v>
      </c>
      <c r="Q818" s="114">
        <v>42</v>
      </c>
      <c r="R818" s="114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53"/>
      <c r="AC818" s="153"/>
      <c r="AD818" s="153"/>
    </row>
    <row r="819" spans="1:30" s="21" customFormat="1" ht="25" x14ac:dyDescent="0.35">
      <c r="A819" s="38">
        <v>813</v>
      </c>
      <c r="B819" s="114" t="s">
        <v>9735</v>
      </c>
      <c r="C819" s="38" t="s">
        <v>10237</v>
      </c>
      <c r="D819" s="17" t="s">
        <v>10666</v>
      </c>
      <c r="E819" s="38" t="s">
        <v>10856</v>
      </c>
      <c r="F819" s="38" t="s">
        <v>905</v>
      </c>
      <c r="G819" s="38" t="s">
        <v>11246</v>
      </c>
      <c r="H819" s="114">
        <v>1</v>
      </c>
      <c r="I819" s="114">
        <v>1</v>
      </c>
      <c r="J819" s="168">
        <v>1</v>
      </c>
      <c r="K819" s="168">
        <v>1</v>
      </c>
      <c r="L819" s="114">
        <v>2</v>
      </c>
      <c r="M819" s="114">
        <v>1</v>
      </c>
      <c r="N819" s="114">
        <v>1</v>
      </c>
      <c r="O819" s="168">
        <v>1</v>
      </c>
      <c r="P819" s="176">
        <v>1</v>
      </c>
      <c r="Q819" s="114">
        <v>10</v>
      </c>
      <c r="R819" s="114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</row>
    <row r="820" spans="1:30" s="21" customFormat="1" ht="14.5" x14ac:dyDescent="0.35">
      <c r="A820" s="38">
        <v>814</v>
      </c>
      <c r="B820" s="114" t="s">
        <v>590</v>
      </c>
      <c r="C820" s="38" t="s">
        <v>10238</v>
      </c>
      <c r="D820" s="17" t="s">
        <v>5</v>
      </c>
      <c r="E820" s="38" t="s">
        <v>11012</v>
      </c>
      <c r="F820" s="38" t="s">
        <v>59</v>
      </c>
      <c r="G820" s="38" t="s">
        <v>11248</v>
      </c>
      <c r="H820" s="114">
        <v>1</v>
      </c>
      <c r="I820" s="114">
        <v>1</v>
      </c>
      <c r="J820" s="168">
        <v>20</v>
      </c>
      <c r="K820" s="168">
        <v>75</v>
      </c>
      <c r="L820" s="114">
        <v>1</v>
      </c>
      <c r="M820" s="114">
        <v>1</v>
      </c>
      <c r="N820" s="114">
        <v>2</v>
      </c>
      <c r="O820" s="168">
        <v>5</v>
      </c>
      <c r="P820" s="176">
        <v>3</v>
      </c>
      <c r="Q820" s="114">
        <v>109</v>
      </c>
      <c r="R820" s="114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</row>
    <row r="821" spans="1:30" s="21" customFormat="1" ht="14.5" x14ac:dyDescent="0.35">
      <c r="A821" s="38">
        <v>815</v>
      </c>
      <c r="B821" s="114" t="s">
        <v>590</v>
      </c>
      <c r="C821" s="38" t="s">
        <v>589</v>
      </c>
      <c r="D821" s="17" t="s">
        <v>9639</v>
      </c>
      <c r="E821" s="38" t="s">
        <v>3793</v>
      </c>
      <c r="F821" s="38" t="s">
        <v>105</v>
      </c>
      <c r="G821" s="38" t="s">
        <v>11250</v>
      </c>
      <c r="H821" s="114">
        <v>1</v>
      </c>
      <c r="I821" s="114">
        <v>1</v>
      </c>
      <c r="J821" s="168">
        <v>1</v>
      </c>
      <c r="K821" s="168">
        <v>1</v>
      </c>
      <c r="L821" s="114">
        <v>1</v>
      </c>
      <c r="M821" s="114">
        <v>1</v>
      </c>
      <c r="N821" s="114">
        <v>1</v>
      </c>
      <c r="O821" s="168">
        <v>1</v>
      </c>
      <c r="P821" s="176">
        <v>1</v>
      </c>
      <c r="Q821" s="114">
        <v>9</v>
      </c>
      <c r="R821" s="114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</row>
    <row r="822" spans="1:30" s="21" customFormat="1" ht="14.5" x14ac:dyDescent="0.35">
      <c r="A822" s="38">
        <v>816</v>
      </c>
      <c r="B822" s="114" t="s">
        <v>590</v>
      </c>
      <c r="C822" s="38" t="s">
        <v>589</v>
      </c>
      <c r="D822" s="17" t="s">
        <v>9639</v>
      </c>
      <c r="E822" s="38" t="s">
        <v>1630</v>
      </c>
      <c r="F822" s="38" t="s">
        <v>105</v>
      </c>
      <c r="G822" s="38" t="s">
        <v>11250</v>
      </c>
      <c r="H822" s="114">
        <v>1</v>
      </c>
      <c r="I822" s="114">
        <v>1</v>
      </c>
      <c r="J822" s="168">
        <v>1</v>
      </c>
      <c r="K822" s="168">
        <v>1</v>
      </c>
      <c r="L822" s="114">
        <v>1</v>
      </c>
      <c r="M822" s="114">
        <v>1</v>
      </c>
      <c r="N822" s="114">
        <v>1</v>
      </c>
      <c r="O822" s="168">
        <v>1</v>
      </c>
      <c r="P822" s="176">
        <v>1</v>
      </c>
      <c r="Q822" s="114">
        <v>9</v>
      </c>
      <c r="R822" s="114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</row>
    <row r="823" spans="1:30" s="21" customFormat="1" ht="14.5" x14ac:dyDescent="0.35">
      <c r="A823" s="38">
        <v>817</v>
      </c>
      <c r="B823" s="114" t="s">
        <v>590</v>
      </c>
      <c r="C823" s="38" t="s">
        <v>589</v>
      </c>
      <c r="D823" s="17" t="s">
        <v>9639</v>
      </c>
      <c r="E823" s="38" t="s">
        <v>3851</v>
      </c>
      <c r="F823" s="38" t="s">
        <v>105</v>
      </c>
      <c r="G823" s="38" t="s">
        <v>11250</v>
      </c>
      <c r="H823" s="114">
        <v>1</v>
      </c>
      <c r="I823" s="114">
        <v>1</v>
      </c>
      <c r="J823" s="168">
        <v>1</v>
      </c>
      <c r="K823" s="168">
        <v>1</v>
      </c>
      <c r="L823" s="114">
        <v>3</v>
      </c>
      <c r="M823" s="114">
        <v>1</v>
      </c>
      <c r="N823" s="114">
        <v>1</v>
      </c>
      <c r="O823" s="168">
        <v>1</v>
      </c>
      <c r="P823" s="176">
        <v>1</v>
      </c>
      <c r="Q823" s="114">
        <v>11</v>
      </c>
      <c r="R823" s="114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</row>
    <row r="824" spans="1:30" s="21" customFormat="1" ht="14.5" x14ac:dyDescent="0.35">
      <c r="A824" s="38">
        <v>818</v>
      </c>
      <c r="B824" s="114" t="s">
        <v>590</v>
      </c>
      <c r="C824" s="38" t="s">
        <v>589</v>
      </c>
      <c r="D824" s="17" t="s">
        <v>9639</v>
      </c>
      <c r="E824" s="38" t="s">
        <v>3646</v>
      </c>
      <c r="F824" s="38" t="s">
        <v>105</v>
      </c>
      <c r="G824" s="38" t="s">
        <v>11250</v>
      </c>
      <c r="H824" s="114">
        <v>1</v>
      </c>
      <c r="I824" s="114">
        <v>1</v>
      </c>
      <c r="J824" s="168">
        <v>1</v>
      </c>
      <c r="K824" s="168">
        <v>1</v>
      </c>
      <c r="L824" s="114">
        <v>1</v>
      </c>
      <c r="M824" s="114">
        <v>1</v>
      </c>
      <c r="N824" s="114">
        <v>1</v>
      </c>
      <c r="O824" s="168">
        <v>1</v>
      </c>
      <c r="P824" s="176">
        <v>1</v>
      </c>
      <c r="Q824" s="114">
        <v>9</v>
      </c>
      <c r="R824" s="114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</row>
    <row r="825" spans="1:30" s="21" customFormat="1" ht="14.5" x14ac:dyDescent="0.35">
      <c r="A825" s="38">
        <v>819</v>
      </c>
      <c r="B825" s="114" t="s">
        <v>590</v>
      </c>
      <c r="C825" s="38" t="s">
        <v>10239</v>
      </c>
      <c r="D825" s="17" t="s">
        <v>5</v>
      </c>
      <c r="E825" s="38" t="s">
        <v>3757</v>
      </c>
      <c r="F825" s="38" t="s">
        <v>59</v>
      </c>
      <c r="G825" s="38" t="s">
        <v>11248</v>
      </c>
      <c r="H825" s="114">
        <v>1</v>
      </c>
      <c r="I825" s="114">
        <v>42</v>
      </c>
      <c r="J825" s="168">
        <v>20</v>
      </c>
      <c r="K825" s="168">
        <v>60</v>
      </c>
      <c r="L825" s="114">
        <v>60</v>
      </c>
      <c r="M825" s="114">
        <v>1</v>
      </c>
      <c r="N825" s="114">
        <v>100</v>
      </c>
      <c r="O825" s="168">
        <v>10</v>
      </c>
      <c r="P825" s="176">
        <v>66</v>
      </c>
      <c r="Q825" s="114">
        <v>360</v>
      </c>
      <c r="R825" s="114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</row>
    <row r="826" spans="1:30" s="150" customFormat="1" ht="14.5" x14ac:dyDescent="0.35">
      <c r="A826" s="38">
        <v>820</v>
      </c>
      <c r="B826" s="114" t="s">
        <v>590</v>
      </c>
      <c r="C826" s="38" t="s">
        <v>10240</v>
      </c>
      <c r="D826" s="17" t="s">
        <v>9639</v>
      </c>
      <c r="E826" s="38" t="s">
        <v>10707</v>
      </c>
      <c r="F826" s="38" t="s">
        <v>114</v>
      </c>
      <c r="G826" s="38" t="s">
        <v>11246</v>
      </c>
      <c r="H826" s="114">
        <v>1</v>
      </c>
      <c r="I826" s="114">
        <v>1</v>
      </c>
      <c r="J826" s="168">
        <v>1</v>
      </c>
      <c r="K826" s="168">
        <v>1</v>
      </c>
      <c r="L826" s="114">
        <v>2</v>
      </c>
      <c r="M826" s="114">
        <v>1</v>
      </c>
      <c r="N826" s="114">
        <v>2</v>
      </c>
      <c r="O826" s="168">
        <v>1</v>
      </c>
      <c r="P826" s="176">
        <v>1</v>
      </c>
      <c r="Q826" s="114">
        <v>11</v>
      </c>
      <c r="R826" s="114"/>
      <c r="S826" s="153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s="21" customFormat="1" ht="14.5" x14ac:dyDescent="0.35">
      <c r="A827" s="38">
        <v>821</v>
      </c>
      <c r="B827" s="114" t="s">
        <v>590</v>
      </c>
      <c r="C827" s="38" t="s">
        <v>10239</v>
      </c>
      <c r="D827" s="17" t="s">
        <v>5</v>
      </c>
      <c r="E827" s="38" t="s">
        <v>3719</v>
      </c>
      <c r="F827" s="38" t="s">
        <v>59</v>
      </c>
      <c r="G827" s="38" t="s">
        <v>11248</v>
      </c>
      <c r="H827" s="114">
        <v>220</v>
      </c>
      <c r="I827" s="114">
        <v>64</v>
      </c>
      <c r="J827" s="168">
        <v>1</v>
      </c>
      <c r="K827" s="168">
        <v>1</v>
      </c>
      <c r="L827" s="114">
        <v>255</v>
      </c>
      <c r="M827" s="114">
        <v>1</v>
      </c>
      <c r="N827" s="114">
        <v>5</v>
      </c>
      <c r="O827" s="168">
        <v>7</v>
      </c>
      <c r="P827" s="176">
        <v>110</v>
      </c>
      <c r="Q827" s="114">
        <v>664</v>
      </c>
      <c r="R827" s="114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</row>
    <row r="828" spans="1:30" s="21" customFormat="1" ht="14.5" x14ac:dyDescent="0.35">
      <c r="A828" s="38">
        <v>822</v>
      </c>
      <c r="B828" s="114" t="s">
        <v>3627</v>
      </c>
      <c r="C828" s="38" t="s">
        <v>1891</v>
      </c>
      <c r="D828" s="17" t="s">
        <v>423</v>
      </c>
      <c r="E828" s="38" t="s">
        <v>10776</v>
      </c>
      <c r="F828" s="38" t="s">
        <v>375</v>
      </c>
      <c r="G828" s="38" t="s">
        <v>11249</v>
      </c>
      <c r="H828" s="114">
        <v>1</v>
      </c>
      <c r="I828" s="114">
        <v>4</v>
      </c>
      <c r="J828" s="168">
        <v>1</v>
      </c>
      <c r="K828" s="168">
        <v>1</v>
      </c>
      <c r="L828" s="114">
        <v>1</v>
      </c>
      <c r="M828" s="114">
        <v>1</v>
      </c>
      <c r="N828" s="114">
        <v>1</v>
      </c>
      <c r="O828" s="168">
        <v>1</v>
      </c>
      <c r="P828" s="176">
        <v>1</v>
      </c>
      <c r="Q828" s="114">
        <v>12</v>
      </c>
      <c r="R828" s="114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</row>
    <row r="829" spans="1:30" s="21" customFormat="1" ht="14.5" x14ac:dyDescent="0.35">
      <c r="A829" s="38">
        <v>823</v>
      </c>
      <c r="B829" s="114" t="s">
        <v>3627</v>
      </c>
      <c r="C829" s="38" t="s">
        <v>10241</v>
      </c>
      <c r="D829" s="17" t="s">
        <v>9639</v>
      </c>
      <c r="E829" s="89" t="s">
        <v>3813</v>
      </c>
      <c r="F829" s="38" t="s">
        <v>3992</v>
      </c>
      <c r="G829" s="38" t="s">
        <v>11301</v>
      </c>
      <c r="H829" s="114">
        <v>3</v>
      </c>
      <c r="I829" s="114">
        <v>27</v>
      </c>
      <c r="J829" s="168">
        <v>1</v>
      </c>
      <c r="K829" s="168">
        <v>1</v>
      </c>
      <c r="L829" s="114">
        <v>1</v>
      </c>
      <c r="M829" s="114">
        <v>1</v>
      </c>
      <c r="N829" s="114">
        <v>1</v>
      </c>
      <c r="O829" s="168">
        <v>1</v>
      </c>
      <c r="P829" s="176">
        <v>1</v>
      </c>
      <c r="Q829" s="114">
        <v>37</v>
      </c>
      <c r="R829" s="114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53"/>
      <c r="AC829" s="153"/>
      <c r="AD829" s="153"/>
    </row>
    <row r="830" spans="1:30" s="21" customFormat="1" ht="14.5" x14ac:dyDescent="0.35">
      <c r="A830" s="38">
        <v>824</v>
      </c>
      <c r="B830" s="114" t="s">
        <v>2076</v>
      </c>
      <c r="C830" s="38" t="s">
        <v>2076</v>
      </c>
      <c r="D830" s="17" t="s">
        <v>5</v>
      </c>
      <c r="E830" s="38" t="s">
        <v>11013</v>
      </c>
      <c r="F830" s="38" t="s">
        <v>19</v>
      </c>
      <c r="G830" s="38" t="s">
        <v>11247</v>
      </c>
      <c r="H830" s="114">
        <v>40</v>
      </c>
      <c r="I830" s="114">
        <v>1</v>
      </c>
      <c r="J830" s="168">
        <v>1</v>
      </c>
      <c r="K830" s="168">
        <v>1</v>
      </c>
      <c r="L830" s="114">
        <v>1</v>
      </c>
      <c r="M830" s="114">
        <v>1</v>
      </c>
      <c r="N830" s="114">
        <v>1</v>
      </c>
      <c r="O830" s="168">
        <v>1</v>
      </c>
      <c r="P830" s="176">
        <v>1</v>
      </c>
      <c r="Q830" s="114">
        <v>48</v>
      </c>
      <c r="R830" s="114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</row>
    <row r="831" spans="1:30" s="21" customFormat="1" ht="14.5" x14ac:dyDescent="0.35">
      <c r="A831" s="38">
        <v>825</v>
      </c>
      <c r="B831" s="114" t="s">
        <v>1513</v>
      </c>
      <c r="C831" s="38" t="s">
        <v>10242</v>
      </c>
      <c r="D831" s="17" t="s">
        <v>121</v>
      </c>
      <c r="E831" s="38" t="s">
        <v>11014</v>
      </c>
      <c r="F831" s="38" t="s">
        <v>451</v>
      </c>
      <c r="G831" s="38" t="s">
        <v>11272</v>
      </c>
      <c r="H831" s="114">
        <v>1</v>
      </c>
      <c r="I831" s="114">
        <v>1</v>
      </c>
      <c r="J831" s="168">
        <v>1</v>
      </c>
      <c r="K831" s="168">
        <v>1</v>
      </c>
      <c r="L831" s="114">
        <v>19</v>
      </c>
      <c r="M831" s="114">
        <v>1</v>
      </c>
      <c r="N831" s="114">
        <v>2</v>
      </c>
      <c r="O831" s="168">
        <v>1</v>
      </c>
      <c r="P831" s="176">
        <v>1</v>
      </c>
      <c r="Q831" s="114">
        <v>28</v>
      </c>
      <c r="R831" s="114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53"/>
      <c r="AC831" s="153"/>
      <c r="AD831" s="153"/>
    </row>
    <row r="832" spans="1:30" s="21" customFormat="1" ht="14.5" x14ac:dyDescent="0.35">
      <c r="A832" s="38">
        <v>826</v>
      </c>
      <c r="B832" s="114" t="s">
        <v>9736</v>
      </c>
      <c r="C832" s="38" t="s">
        <v>10243</v>
      </c>
      <c r="D832" s="17" t="s">
        <v>9619</v>
      </c>
      <c r="E832" s="38" t="s">
        <v>11015</v>
      </c>
      <c r="F832" s="38" t="s">
        <v>406</v>
      </c>
      <c r="G832" s="38" t="s">
        <v>11244</v>
      </c>
      <c r="H832" s="114">
        <v>4</v>
      </c>
      <c r="I832" s="114">
        <v>1</v>
      </c>
      <c r="J832" s="168">
        <v>1</v>
      </c>
      <c r="K832" s="168">
        <v>1</v>
      </c>
      <c r="L832" s="114">
        <v>1</v>
      </c>
      <c r="M832" s="114">
        <v>1</v>
      </c>
      <c r="N832" s="114">
        <v>1</v>
      </c>
      <c r="O832" s="168">
        <v>1</v>
      </c>
      <c r="P832" s="176">
        <v>1</v>
      </c>
      <c r="Q832" s="114">
        <v>12</v>
      </c>
      <c r="R832" s="114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</row>
    <row r="833" spans="1:30" s="21" customFormat="1" ht="14.5" x14ac:dyDescent="0.35">
      <c r="A833" s="38">
        <v>827</v>
      </c>
      <c r="B833" s="114"/>
      <c r="C833" s="38" t="s">
        <v>10244</v>
      </c>
      <c r="D833" s="17" t="s">
        <v>10667</v>
      </c>
      <c r="E833" s="38" t="s">
        <v>11016</v>
      </c>
      <c r="F833" s="38" t="s">
        <v>11210</v>
      </c>
      <c r="G833" s="38" t="s">
        <v>11245</v>
      </c>
      <c r="H833" s="114">
        <v>26</v>
      </c>
      <c r="I833" s="114">
        <v>1</v>
      </c>
      <c r="J833" s="168">
        <v>1</v>
      </c>
      <c r="K833" s="168">
        <v>1</v>
      </c>
      <c r="L833" s="114">
        <v>1</v>
      </c>
      <c r="M833" s="114">
        <v>1</v>
      </c>
      <c r="N833" s="114">
        <v>1</v>
      </c>
      <c r="O833" s="168">
        <v>1</v>
      </c>
      <c r="P833" s="176">
        <v>1</v>
      </c>
      <c r="Q833" s="114">
        <v>34</v>
      </c>
      <c r="R833" s="114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</row>
    <row r="834" spans="1:30" s="21" customFormat="1" ht="14.5" x14ac:dyDescent="0.35">
      <c r="A834" s="38">
        <v>828</v>
      </c>
      <c r="B834" s="114"/>
      <c r="C834" s="38" t="s">
        <v>10245</v>
      </c>
      <c r="D834" s="17" t="s">
        <v>10668</v>
      </c>
      <c r="E834" s="38" t="s">
        <v>1387</v>
      </c>
      <c r="F834" s="38" t="s">
        <v>1387</v>
      </c>
      <c r="G834" s="38" t="s">
        <v>11272</v>
      </c>
      <c r="H834" s="114">
        <v>1</v>
      </c>
      <c r="I834" s="114">
        <v>1</v>
      </c>
      <c r="J834" s="168">
        <v>1</v>
      </c>
      <c r="K834" s="168">
        <v>1</v>
      </c>
      <c r="L834" s="114">
        <v>1</v>
      </c>
      <c r="M834" s="114">
        <v>1</v>
      </c>
      <c r="N834" s="114">
        <v>1</v>
      </c>
      <c r="O834" s="168">
        <v>1</v>
      </c>
      <c r="P834" s="176">
        <v>1</v>
      </c>
      <c r="Q834" s="114">
        <v>9</v>
      </c>
      <c r="R834" s="114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</row>
    <row r="835" spans="1:30" s="150" customFormat="1" ht="14.5" x14ac:dyDescent="0.35">
      <c r="A835" s="38">
        <v>829</v>
      </c>
      <c r="B835" s="114" t="s">
        <v>4</v>
      </c>
      <c r="C835" s="38" t="s">
        <v>10246</v>
      </c>
      <c r="D835" s="17" t="s">
        <v>5</v>
      </c>
      <c r="E835" s="38" t="s">
        <v>11017</v>
      </c>
      <c r="F835" s="38" t="s">
        <v>59</v>
      </c>
      <c r="G835" s="38" t="s">
        <v>11248</v>
      </c>
      <c r="H835" s="114">
        <v>8</v>
      </c>
      <c r="I835" s="114">
        <v>38</v>
      </c>
      <c r="J835" s="168">
        <v>5</v>
      </c>
      <c r="K835" s="168">
        <v>35</v>
      </c>
      <c r="L835" s="114">
        <v>300</v>
      </c>
      <c r="M835" s="114">
        <v>90</v>
      </c>
      <c r="N835" s="114">
        <v>1</v>
      </c>
      <c r="O835" s="168">
        <v>6</v>
      </c>
      <c r="P835" s="176">
        <v>22</v>
      </c>
      <c r="Q835" s="114">
        <v>505</v>
      </c>
      <c r="R835" s="114"/>
      <c r="S835" s="153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s="150" customFormat="1" ht="14.5" x14ac:dyDescent="0.35">
      <c r="A836" s="38">
        <v>830</v>
      </c>
      <c r="B836" s="114" t="s">
        <v>4</v>
      </c>
      <c r="C836" s="38" t="s">
        <v>10246</v>
      </c>
      <c r="D836" s="17" t="s">
        <v>5</v>
      </c>
      <c r="E836" s="38" t="s">
        <v>11018</v>
      </c>
      <c r="F836" s="38" t="s">
        <v>59</v>
      </c>
      <c r="G836" s="38" t="s">
        <v>11248</v>
      </c>
      <c r="H836" s="114">
        <v>49</v>
      </c>
      <c r="I836" s="114">
        <v>46</v>
      </c>
      <c r="J836" s="168">
        <v>13</v>
      </c>
      <c r="K836" s="168">
        <v>20</v>
      </c>
      <c r="L836" s="114">
        <v>1200</v>
      </c>
      <c r="M836" s="114">
        <v>120</v>
      </c>
      <c r="N836" s="114">
        <v>1</v>
      </c>
      <c r="O836" s="168">
        <v>22</v>
      </c>
      <c r="P836" s="176">
        <v>235</v>
      </c>
      <c r="Q836" s="114">
        <v>1706</v>
      </c>
      <c r="R836" s="114"/>
      <c r="S836" s="153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s="21" customFormat="1" ht="14.5" x14ac:dyDescent="0.35">
      <c r="A837" s="38">
        <v>831</v>
      </c>
      <c r="B837" s="114" t="s">
        <v>4</v>
      </c>
      <c r="C837" s="38" t="s">
        <v>7</v>
      </c>
      <c r="D837" s="17" t="s">
        <v>5</v>
      </c>
      <c r="E837" s="38" t="s">
        <v>11019</v>
      </c>
      <c r="F837" s="38" t="s">
        <v>59</v>
      </c>
      <c r="G837" s="38" t="s">
        <v>11248</v>
      </c>
      <c r="H837" s="114">
        <v>41</v>
      </c>
      <c r="I837" s="114">
        <v>112</v>
      </c>
      <c r="J837" s="168">
        <v>15</v>
      </c>
      <c r="K837" s="168">
        <v>115</v>
      </c>
      <c r="L837" s="114">
        <v>750</v>
      </c>
      <c r="M837" s="114">
        <v>120</v>
      </c>
      <c r="N837" s="114">
        <v>7</v>
      </c>
      <c r="O837" s="168">
        <v>37</v>
      </c>
      <c r="P837" s="176">
        <v>65</v>
      </c>
      <c r="Q837" s="114">
        <v>1262</v>
      </c>
      <c r="R837" s="114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53"/>
      <c r="AC837" s="153"/>
      <c r="AD837" s="153"/>
    </row>
    <row r="838" spans="1:30" s="21" customFormat="1" ht="14.5" x14ac:dyDescent="0.35">
      <c r="A838" s="38">
        <v>832</v>
      </c>
      <c r="B838" s="114" t="s">
        <v>460</v>
      </c>
      <c r="C838" s="38" t="s">
        <v>459</v>
      </c>
      <c r="D838" s="17" t="s">
        <v>5</v>
      </c>
      <c r="E838" s="38" t="s">
        <v>11020</v>
      </c>
      <c r="F838" s="38" t="s">
        <v>59</v>
      </c>
      <c r="G838" s="38" t="s">
        <v>11248</v>
      </c>
      <c r="H838" s="114">
        <v>1</v>
      </c>
      <c r="I838" s="114">
        <v>1</v>
      </c>
      <c r="J838" s="168">
        <v>1</v>
      </c>
      <c r="K838" s="168">
        <v>1</v>
      </c>
      <c r="L838" s="114">
        <v>15</v>
      </c>
      <c r="M838" s="114">
        <v>1</v>
      </c>
      <c r="N838" s="114">
        <v>1</v>
      </c>
      <c r="O838" s="168">
        <v>1</v>
      </c>
      <c r="P838" s="176">
        <v>1</v>
      </c>
      <c r="Q838" s="114">
        <v>23</v>
      </c>
      <c r="R838" s="114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53"/>
      <c r="AC838" s="153"/>
      <c r="AD838" s="153"/>
    </row>
    <row r="839" spans="1:30" s="21" customFormat="1" ht="25" x14ac:dyDescent="0.35">
      <c r="A839" s="38">
        <v>833</v>
      </c>
      <c r="B839" s="114" t="s">
        <v>1476</v>
      </c>
      <c r="C839" s="38" t="s">
        <v>10247</v>
      </c>
      <c r="D839" s="17" t="s">
        <v>5</v>
      </c>
      <c r="E839" s="38" t="s">
        <v>11021</v>
      </c>
      <c r="F839" s="38" t="s">
        <v>59</v>
      </c>
      <c r="G839" s="38" t="s">
        <v>11248</v>
      </c>
      <c r="H839" s="114">
        <v>33</v>
      </c>
      <c r="I839" s="114">
        <v>25</v>
      </c>
      <c r="J839" s="168">
        <v>4</v>
      </c>
      <c r="K839" s="168">
        <v>10</v>
      </c>
      <c r="L839" s="114">
        <v>14</v>
      </c>
      <c r="M839" s="114">
        <v>6</v>
      </c>
      <c r="N839" s="114">
        <v>5</v>
      </c>
      <c r="O839" s="168">
        <v>2</v>
      </c>
      <c r="P839" s="176">
        <v>35</v>
      </c>
      <c r="Q839" s="114">
        <v>134</v>
      </c>
      <c r="R839" s="114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53"/>
      <c r="AC839" s="153"/>
      <c r="AD839" s="153"/>
    </row>
    <row r="840" spans="1:30" s="150" customFormat="1" ht="14.5" x14ac:dyDescent="0.35">
      <c r="A840" s="38">
        <v>834</v>
      </c>
      <c r="B840" s="114" t="s">
        <v>1871</v>
      </c>
      <c r="C840" s="38" t="s">
        <v>10248</v>
      </c>
      <c r="D840" s="17" t="s">
        <v>859</v>
      </c>
      <c r="E840" s="38"/>
      <c r="F840" s="38" t="s">
        <v>29</v>
      </c>
      <c r="G840" s="38" t="s">
        <v>11250</v>
      </c>
      <c r="H840" s="114">
        <v>1</v>
      </c>
      <c r="I840" s="114">
        <v>1</v>
      </c>
      <c r="J840" s="168">
        <v>1</v>
      </c>
      <c r="K840" s="168">
        <v>1</v>
      </c>
      <c r="L840" s="114">
        <v>1</v>
      </c>
      <c r="M840" s="114">
        <v>1</v>
      </c>
      <c r="N840" s="114">
        <v>1</v>
      </c>
      <c r="O840" s="168">
        <v>1</v>
      </c>
      <c r="P840" s="176">
        <v>1</v>
      </c>
      <c r="Q840" s="114">
        <v>9</v>
      </c>
      <c r="R840" s="114"/>
      <c r="S840" s="153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s="150" customFormat="1" ht="14.5" x14ac:dyDescent="0.35">
      <c r="A841" s="38">
        <v>835</v>
      </c>
      <c r="B841" s="114" t="s">
        <v>384</v>
      </c>
      <c r="C841" s="38" t="s">
        <v>10249</v>
      </c>
      <c r="D841" s="17" t="s">
        <v>9639</v>
      </c>
      <c r="E841" s="38" t="s">
        <v>10986</v>
      </c>
      <c r="F841" s="38" t="s">
        <v>95</v>
      </c>
      <c r="G841" s="38" t="s">
        <v>11245</v>
      </c>
      <c r="H841" s="114">
        <v>2</v>
      </c>
      <c r="I841" s="114">
        <v>2</v>
      </c>
      <c r="J841" s="168">
        <v>80</v>
      </c>
      <c r="K841" s="168">
        <v>1</v>
      </c>
      <c r="L841" s="114">
        <v>2</v>
      </c>
      <c r="M841" s="114">
        <v>1</v>
      </c>
      <c r="N841" s="114">
        <v>15</v>
      </c>
      <c r="O841" s="168">
        <v>16</v>
      </c>
      <c r="P841" s="176">
        <v>13</v>
      </c>
      <c r="Q841" s="114">
        <v>132</v>
      </c>
      <c r="R841" s="114"/>
      <c r="S841" s="153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s="150" customFormat="1" ht="14.5" x14ac:dyDescent="0.35">
      <c r="A842" s="38">
        <v>836</v>
      </c>
      <c r="B842" s="114" t="s">
        <v>384</v>
      </c>
      <c r="C842" s="38" t="s">
        <v>10250</v>
      </c>
      <c r="D842" s="17" t="s">
        <v>125</v>
      </c>
      <c r="E842" s="38" t="s">
        <v>11022</v>
      </c>
      <c r="F842" s="38" t="s">
        <v>470</v>
      </c>
      <c r="G842" s="38" t="s">
        <v>11244</v>
      </c>
      <c r="H842" s="114">
        <v>2</v>
      </c>
      <c r="I842" s="114">
        <v>8</v>
      </c>
      <c r="J842" s="168">
        <v>10</v>
      </c>
      <c r="K842" s="168">
        <v>10</v>
      </c>
      <c r="L842" s="114">
        <v>40</v>
      </c>
      <c r="M842" s="114">
        <v>1</v>
      </c>
      <c r="N842" s="114">
        <v>50</v>
      </c>
      <c r="O842" s="168">
        <v>19</v>
      </c>
      <c r="P842" s="176">
        <v>1</v>
      </c>
      <c r="Q842" s="114">
        <v>141</v>
      </c>
      <c r="R842" s="114"/>
      <c r="S842" s="153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s="21" customFormat="1" ht="14.5" x14ac:dyDescent="0.35">
      <c r="A843" s="38">
        <v>837</v>
      </c>
      <c r="B843" s="114" t="s">
        <v>1514</v>
      </c>
      <c r="C843" s="38" t="s">
        <v>10251</v>
      </c>
      <c r="D843" s="17" t="s">
        <v>9661</v>
      </c>
      <c r="E843" s="38" t="s">
        <v>10727</v>
      </c>
      <c r="F843" s="38" t="s">
        <v>11211</v>
      </c>
      <c r="G843" s="38">
        <v>6</v>
      </c>
      <c r="H843" s="114">
        <v>1</v>
      </c>
      <c r="I843" s="114">
        <v>1</v>
      </c>
      <c r="J843" s="168">
        <v>1</v>
      </c>
      <c r="K843" s="168">
        <v>1</v>
      </c>
      <c r="L843" s="114">
        <v>1</v>
      </c>
      <c r="M843" s="114">
        <v>1</v>
      </c>
      <c r="N843" s="114">
        <v>1</v>
      </c>
      <c r="O843" s="168">
        <v>1</v>
      </c>
      <c r="P843" s="176">
        <v>1</v>
      </c>
      <c r="Q843" s="114">
        <v>9</v>
      </c>
      <c r="R843" s="114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153"/>
    </row>
    <row r="844" spans="1:30" s="21" customFormat="1" ht="14.5" x14ac:dyDescent="0.35">
      <c r="A844" s="38">
        <v>838</v>
      </c>
      <c r="B844" s="114" t="s">
        <v>9737</v>
      </c>
      <c r="C844" s="38" t="s">
        <v>10252</v>
      </c>
      <c r="D844" s="17" t="s">
        <v>9639</v>
      </c>
      <c r="E844" s="38" t="s">
        <v>381</v>
      </c>
      <c r="F844" s="38" t="s">
        <v>169</v>
      </c>
      <c r="G844" s="38" t="s">
        <v>11263</v>
      </c>
      <c r="H844" s="114">
        <v>1</v>
      </c>
      <c r="I844" s="114">
        <v>1</v>
      </c>
      <c r="J844" s="168">
        <v>1</v>
      </c>
      <c r="K844" s="168">
        <v>1</v>
      </c>
      <c r="L844" s="114">
        <v>2</v>
      </c>
      <c r="M844" s="114">
        <v>1</v>
      </c>
      <c r="N844" s="114">
        <v>1</v>
      </c>
      <c r="O844" s="168">
        <v>1</v>
      </c>
      <c r="P844" s="176">
        <v>1</v>
      </c>
      <c r="Q844" s="114">
        <v>10</v>
      </c>
      <c r="R844" s="114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53"/>
      <c r="AC844" s="153"/>
      <c r="AD844" s="153"/>
    </row>
    <row r="845" spans="1:30" s="21" customFormat="1" ht="14.5" x14ac:dyDescent="0.35">
      <c r="A845" s="38">
        <v>839</v>
      </c>
      <c r="B845" s="114" t="s">
        <v>9738</v>
      </c>
      <c r="C845" s="38" t="s">
        <v>324</v>
      </c>
      <c r="D845" s="17" t="s">
        <v>190</v>
      </c>
      <c r="E845" s="38" t="s">
        <v>11023</v>
      </c>
      <c r="F845" s="38" t="s">
        <v>495</v>
      </c>
      <c r="G845" s="38" t="s">
        <v>11277</v>
      </c>
      <c r="H845" s="114">
        <v>1</v>
      </c>
      <c r="I845" s="114">
        <v>1</v>
      </c>
      <c r="J845" s="168">
        <v>1</v>
      </c>
      <c r="K845" s="168">
        <v>11</v>
      </c>
      <c r="L845" s="114">
        <v>1</v>
      </c>
      <c r="M845" s="114">
        <v>1</v>
      </c>
      <c r="N845" s="114">
        <v>1</v>
      </c>
      <c r="O845" s="168">
        <v>1</v>
      </c>
      <c r="P845" s="176">
        <v>1</v>
      </c>
      <c r="Q845" s="114">
        <v>19</v>
      </c>
      <c r="R845" s="114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53"/>
      <c r="AC845" s="153"/>
      <c r="AD845" s="153"/>
    </row>
    <row r="846" spans="1:30" s="21" customFormat="1" ht="14.5" x14ac:dyDescent="0.35">
      <c r="A846" s="38">
        <v>840</v>
      </c>
      <c r="B846" s="114" t="s">
        <v>594</v>
      </c>
      <c r="C846" s="38" t="s">
        <v>10253</v>
      </c>
      <c r="D846" s="17" t="s">
        <v>9639</v>
      </c>
      <c r="E846" s="38" t="s">
        <v>11024</v>
      </c>
      <c r="F846" s="38" t="s">
        <v>169</v>
      </c>
      <c r="G846" s="38" t="s">
        <v>11263</v>
      </c>
      <c r="H846" s="114">
        <v>206</v>
      </c>
      <c r="I846" s="114">
        <v>85</v>
      </c>
      <c r="J846" s="168">
        <v>50</v>
      </c>
      <c r="K846" s="168">
        <v>97</v>
      </c>
      <c r="L846" s="114">
        <v>117</v>
      </c>
      <c r="M846" s="114">
        <v>55</v>
      </c>
      <c r="N846" s="114">
        <v>132</v>
      </c>
      <c r="O846" s="168">
        <v>153</v>
      </c>
      <c r="P846" s="176">
        <v>120</v>
      </c>
      <c r="Q846" s="114">
        <v>1015</v>
      </c>
      <c r="R846" s="114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</row>
    <row r="847" spans="1:30" s="150" customFormat="1" ht="14.5" x14ac:dyDescent="0.35">
      <c r="A847" s="38">
        <v>841</v>
      </c>
      <c r="B847" s="164" t="s">
        <v>9739</v>
      </c>
      <c r="C847" s="12" t="s">
        <v>9739</v>
      </c>
      <c r="D847" s="10" t="s">
        <v>9639</v>
      </c>
      <c r="E847" s="12" t="s">
        <v>389</v>
      </c>
      <c r="F847" s="12" t="s">
        <v>105</v>
      </c>
      <c r="G847" s="12" t="s">
        <v>11250</v>
      </c>
      <c r="H847" s="114">
        <v>1</v>
      </c>
      <c r="I847" s="114">
        <v>1</v>
      </c>
      <c r="J847" s="114">
        <v>1</v>
      </c>
      <c r="K847" s="114">
        <v>1</v>
      </c>
      <c r="L847" s="114">
        <v>1</v>
      </c>
      <c r="M847" s="114">
        <v>5</v>
      </c>
      <c r="N847" s="168">
        <v>1</v>
      </c>
      <c r="O847" s="114">
        <v>1</v>
      </c>
      <c r="P847" s="114">
        <v>1</v>
      </c>
      <c r="Q847" s="114">
        <v>13</v>
      </c>
      <c r="R847" s="114"/>
      <c r="S847" s="153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s="150" customFormat="1" ht="14.5" x14ac:dyDescent="0.35">
      <c r="A848" s="38">
        <v>842</v>
      </c>
      <c r="B848" s="114" t="s">
        <v>596</v>
      </c>
      <c r="C848" s="38" t="s">
        <v>10254</v>
      </c>
      <c r="D848" s="17" t="s">
        <v>9639</v>
      </c>
      <c r="E848" s="38" t="s">
        <v>10986</v>
      </c>
      <c r="F848" s="38" t="s">
        <v>129</v>
      </c>
      <c r="G848" s="38" t="s">
        <v>11260</v>
      </c>
      <c r="H848" s="114">
        <v>1</v>
      </c>
      <c r="I848" s="114">
        <v>2</v>
      </c>
      <c r="J848" s="168">
        <v>4</v>
      </c>
      <c r="K848" s="168">
        <v>2</v>
      </c>
      <c r="L848" s="114">
        <v>1</v>
      </c>
      <c r="M848" s="114">
        <v>4</v>
      </c>
      <c r="N848" s="114">
        <v>1</v>
      </c>
      <c r="O848" s="168">
        <v>1</v>
      </c>
      <c r="P848" s="176">
        <v>2</v>
      </c>
      <c r="Q848" s="114">
        <v>18</v>
      </c>
      <c r="R848" s="114"/>
      <c r="S848" s="153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s="21" customFormat="1" ht="14.5" x14ac:dyDescent="0.35">
      <c r="A849" s="38">
        <v>843</v>
      </c>
      <c r="B849" s="114" t="s">
        <v>596</v>
      </c>
      <c r="C849" s="38" t="s">
        <v>10254</v>
      </c>
      <c r="D849" s="17" t="s">
        <v>66</v>
      </c>
      <c r="E849" s="38" t="s">
        <v>11025</v>
      </c>
      <c r="F849" s="38" t="s">
        <v>11212</v>
      </c>
      <c r="G849" s="38" t="s">
        <v>11280</v>
      </c>
      <c r="H849" s="114">
        <v>16</v>
      </c>
      <c r="I849" s="114">
        <v>2</v>
      </c>
      <c r="J849" s="168">
        <v>15</v>
      </c>
      <c r="K849" s="168">
        <v>4</v>
      </c>
      <c r="L849" s="114">
        <v>1</v>
      </c>
      <c r="M849" s="114">
        <v>1</v>
      </c>
      <c r="N849" s="114">
        <v>1</v>
      </c>
      <c r="O849" s="168">
        <v>1</v>
      </c>
      <c r="P849" s="176">
        <v>3</v>
      </c>
      <c r="Q849" s="114">
        <v>44</v>
      </c>
      <c r="R849" s="114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</row>
    <row r="850" spans="1:30" s="21" customFormat="1" ht="14.5" x14ac:dyDescent="0.35">
      <c r="A850" s="38">
        <v>844</v>
      </c>
      <c r="B850" s="114" t="s">
        <v>596</v>
      </c>
      <c r="C850" s="38" t="s">
        <v>10255</v>
      </c>
      <c r="D850" s="17" t="s">
        <v>121</v>
      </c>
      <c r="E850" s="38">
        <v>5.0000000000000001E-3</v>
      </c>
      <c r="F850" s="38" t="s">
        <v>572</v>
      </c>
      <c r="G850" s="38" t="s">
        <v>11266</v>
      </c>
      <c r="H850" s="114">
        <v>59</v>
      </c>
      <c r="I850" s="114">
        <v>5</v>
      </c>
      <c r="J850" s="168">
        <v>2</v>
      </c>
      <c r="K850" s="168">
        <v>16</v>
      </c>
      <c r="L850" s="114">
        <v>13</v>
      </c>
      <c r="M850" s="114">
        <v>38</v>
      </c>
      <c r="N850" s="114">
        <v>15</v>
      </c>
      <c r="O850" s="168">
        <v>1</v>
      </c>
      <c r="P850" s="176">
        <v>104</v>
      </c>
      <c r="Q850" s="114">
        <v>253</v>
      </c>
      <c r="R850" s="114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53"/>
      <c r="AC850" s="153"/>
      <c r="AD850" s="153"/>
    </row>
    <row r="851" spans="1:30" s="150" customFormat="1" ht="14.5" x14ac:dyDescent="0.35">
      <c r="A851" s="38">
        <v>845</v>
      </c>
      <c r="B851" s="114" t="s">
        <v>1517</v>
      </c>
      <c r="C851" s="38" t="s">
        <v>10256</v>
      </c>
      <c r="D851" s="17" t="s">
        <v>5</v>
      </c>
      <c r="E851" s="38" t="s">
        <v>11026</v>
      </c>
      <c r="F851" s="38" t="s">
        <v>59</v>
      </c>
      <c r="G851" s="38" t="s">
        <v>11248</v>
      </c>
      <c r="H851" s="114">
        <v>1</v>
      </c>
      <c r="I851" s="114">
        <v>42</v>
      </c>
      <c r="J851" s="168">
        <v>55</v>
      </c>
      <c r="K851" s="168">
        <v>20</v>
      </c>
      <c r="L851" s="114">
        <v>41</v>
      </c>
      <c r="M851" s="114">
        <v>1</v>
      </c>
      <c r="N851" s="114">
        <v>54</v>
      </c>
      <c r="O851" s="168">
        <v>59</v>
      </c>
      <c r="P851" s="176">
        <v>270</v>
      </c>
      <c r="Q851" s="114">
        <v>543</v>
      </c>
      <c r="R851" s="114"/>
      <c r="S851" s="153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s="21" customFormat="1" ht="14.5" x14ac:dyDescent="0.35">
      <c r="A852" s="38">
        <v>846</v>
      </c>
      <c r="B852" s="114" t="s">
        <v>1518</v>
      </c>
      <c r="C852" s="38" t="s">
        <v>1506</v>
      </c>
      <c r="D852" s="17" t="s">
        <v>423</v>
      </c>
      <c r="E852" s="38" t="s">
        <v>10865</v>
      </c>
      <c r="F852" s="38" t="s">
        <v>375</v>
      </c>
      <c r="G852" s="38" t="s">
        <v>11249</v>
      </c>
      <c r="H852" s="114">
        <v>1</v>
      </c>
      <c r="I852" s="114">
        <v>2</v>
      </c>
      <c r="J852" s="168">
        <v>1</v>
      </c>
      <c r="K852" s="168">
        <v>1</v>
      </c>
      <c r="L852" s="114">
        <v>1</v>
      </c>
      <c r="M852" s="114">
        <v>1</v>
      </c>
      <c r="N852" s="114">
        <v>1</v>
      </c>
      <c r="O852" s="168">
        <v>1</v>
      </c>
      <c r="P852" s="176">
        <v>1</v>
      </c>
      <c r="Q852" s="114">
        <v>10</v>
      </c>
      <c r="R852" s="114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</row>
    <row r="853" spans="1:30" s="21" customFormat="1" ht="14.5" x14ac:dyDescent="0.35">
      <c r="A853" s="38">
        <v>847</v>
      </c>
      <c r="B853" s="114" t="s">
        <v>1518</v>
      </c>
      <c r="C853" s="38" t="s">
        <v>1506</v>
      </c>
      <c r="D853" s="17" t="s">
        <v>423</v>
      </c>
      <c r="E853" s="38" t="s">
        <v>11027</v>
      </c>
      <c r="F853" s="38" t="s">
        <v>11192</v>
      </c>
      <c r="G853" s="38" t="s">
        <v>11266</v>
      </c>
      <c r="H853" s="114">
        <v>1</v>
      </c>
      <c r="I853" s="114">
        <v>1</v>
      </c>
      <c r="J853" s="168">
        <v>1</v>
      </c>
      <c r="K853" s="168">
        <v>1</v>
      </c>
      <c r="L853" s="114">
        <v>1</v>
      </c>
      <c r="M853" s="114">
        <v>1</v>
      </c>
      <c r="N853" s="114">
        <v>1</v>
      </c>
      <c r="O853" s="168">
        <v>1</v>
      </c>
      <c r="P853" s="176">
        <v>1</v>
      </c>
      <c r="Q853" s="114">
        <v>9</v>
      </c>
      <c r="R853" s="114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53"/>
      <c r="AC853" s="153"/>
      <c r="AD853" s="153"/>
    </row>
    <row r="854" spans="1:30" s="21" customFormat="1" ht="14.5" x14ac:dyDescent="0.35">
      <c r="A854" s="38">
        <v>848</v>
      </c>
      <c r="B854" s="114" t="s">
        <v>599</v>
      </c>
      <c r="C854" s="38" t="s">
        <v>10257</v>
      </c>
      <c r="D854" s="17" t="s">
        <v>9639</v>
      </c>
      <c r="E854" s="38" t="s">
        <v>1630</v>
      </c>
      <c r="F854" s="38" t="s">
        <v>158</v>
      </c>
      <c r="G854" s="38" t="s">
        <v>11251</v>
      </c>
      <c r="H854" s="114">
        <v>2</v>
      </c>
      <c r="I854" s="114">
        <v>1</v>
      </c>
      <c r="J854" s="168">
        <v>1</v>
      </c>
      <c r="K854" s="168">
        <v>4</v>
      </c>
      <c r="L854" s="114">
        <v>6</v>
      </c>
      <c r="M854" s="114">
        <v>1</v>
      </c>
      <c r="N854" s="114">
        <v>1</v>
      </c>
      <c r="O854" s="168">
        <v>9</v>
      </c>
      <c r="P854" s="176">
        <v>1</v>
      </c>
      <c r="Q854" s="114">
        <v>26</v>
      </c>
      <c r="R854" s="114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53"/>
      <c r="AC854" s="153"/>
      <c r="AD854" s="153"/>
    </row>
    <row r="855" spans="1:30" s="21" customFormat="1" ht="25" x14ac:dyDescent="0.35">
      <c r="A855" s="38">
        <v>849</v>
      </c>
      <c r="B855" s="114" t="s">
        <v>388</v>
      </c>
      <c r="C855" s="38" t="s">
        <v>10258</v>
      </c>
      <c r="D855" s="17" t="s">
        <v>5</v>
      </c>
      <c r="E855" s="38" t="s">
        <v>11028</v>
      </c>
      <c r="F855" s="38" t="s">
        <v>601</v>
      </c>
      <c r="G855" s="38" t="s">
        <v>11259</v>
      </c>
      <c r="H855" s="114">
        <v>1</v>
      </c>
      <c r="I855" s="114">
        <v>1</v>
      </c>
      <c r="J855" s="168">
        <v>1</v>
      </c>
      <c r="K855" s="168">
        <v>1</v>
      </c>
      <c r="L855" s="114">
        <v>1</v>
      </c>
      <c r="M855" s="114">
        <v>16</v>
      </c>
      <c r="N855" s="114">
        <v>1</v>
      </c>
      <c r="O855" s="168">
        <v>1</v>
      </c>
      <c r="P855" s="176">
        <v>1</v>
      </c>
      <c r="Q855" s="114">
        <v>24</v>
      </c>
      <c r="R855" s="114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53"/>
      <c r="AC855" s="153"/>
      <c r="AD855" s="153"/>
    </row>
    <row r="856" spans="1:30" s="21" customFormat="1" ht="25" x14ac:dyDescent="0.35">
      <c r="A856" s="38">
        <v>850</v>
      </c>
      <c r="B856" s="114" t="s">
        <v>388</v>
      </c>
      <c r="C856" s="38" t="s">
        <v>10258</v>
      </c>
      <c r="D856" s="17" t="s">
        <v>9639</v>
      </c>
      <c r="E856" s="38" t="s">
        <v>3646</v>
      </c>
      <c r="F856" s="38" t="s">
        <v>386</v>
      </c>
      <c r="G856" s="38" t="s">
        <v>11276</v>
      </c>
      <c r="H856" s="114">
        <v>61</v>
      </c>
      <c r="I856" s="114">
        <v>44</v>
      </c>
      <c r="J856" s="168">
        <v>15</v>
      </c>
      <c r="K856" s="168">
        <v>1</v>
      </c>
      <c r="L856" s="114">
        <v>52</v>
      </c>
      <c r="M856" s="114">
        <v>32</v>
      </c>
      <c r="N856" s="114">
        <v>1</v>
      </c>
      <c r="O856" s="168">
        <v>70</v>
      </c>
      <c r="P856" s="176">
        <v>32</v>
      </c>
      <c r="Q856" s="114">
        <v>308</v>
      </c>
      <c r="R856" s="114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153"/>
    </row>
    <row r="857" spans="1:30" s="21" customFormat="1" ht="14.5" x14ac:dyDescent="0.35">
      <c r="A857" s="38">
        <v>851</v>
      </c>
      <c r="B857" s="114" t="s">
        <v>604</v>
      </c>
      <c r="C857" s="38" t="s">
        <v>603</v>
      </c>
      <c r="D857" s="17" t="s">
        <v>10669</v>
      </c>
      <c r="E857" s="38" t="s">
        <v>10727</v>
      </c>
      <c r="F857" s="38" t="s">
        <v>11188</v>
      </c>
      <c r="G857" s="38" t="s">
        <v>11245</v>
      </c>
      <c r="H857" s="114">
        <v>48</v>
      </c>
      <c r="I857" s="114">
        <v>7</v>
      </c>
      <c r="J857" s="168">
        <v>1</v>
      </c>
      <c r="K857" s="168">
        <v>15</v>
      </c>
      <c r="L857" s="114">
        <v>18</v>
      </c>
      <c r="M857" s="114">
        <v>3</v>
      </c>
      <c r="N857" s="114">
        <v>33</v>
      </c>
      <c r="O857" s="168">
        <v>3</v>
      </c>
      <c r="P857" s="176">
        <v>6</v>
      </c>
      <c r="Q857" s="114">
        <v>134</v>
      </c>
      <c r="R857" s="114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53"/>
      <c r="AC857" s="153"/>
      <c r="AD857" s="153"/>
    </row>
    <row r="858" spans="1:30" s="21" customFormat="1" ht="14.5" x14ac:dyDescent="0.35">
      <c r="A858" s="38">
        <v>852</v>
      </c>
      <c r="B858" s="114" t="s">
        <v>391</v>
      </c>
      <c r="C858" s="38" t="s">
        <v>390</v>
      </c>
      <c r="D858" s="17" t="s">
        <v>10670</v>
      </c>
      <c r="E858" s="38" t="s">
        <v>11029</v>
      </c>
      <c r="F858" s="38" t="s">
        <v>21</v>
      </c>
      <c r="G858" s="38">
        <v>1</v>
      </c>
      <c r="H858" s="114">
        <v>45</v>
      </c>
      <c r="I858" s="114">
        <v>1</v>
      </c>
      <c r="J858" s="168">
        <v>1</v>
      </c>
      <c r="K858" s="168">
        <v>1</v>
      </c>
      <c r="L858" s="114">
        <v>1</v>
      </c>
      <c r="M858" s="114">
        <v>1</v>
      </c>
      <c r="N858" s="114">
        <v>1</v>
      </c>
      <c r="O858" s="168">
        <v>1</v>
      </c>
      <c r="P858" s="176">
        <v>1</v>
      </c>
      <c r="Q858" s="114">
        <v>53</v>
      </c>
      <c r="R858" s="114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53"/>
      <c r="AC858" s="153"/>
      <c r="AD858" s="153"/>
    </row>
    <row r="859" spans="1:30" s="21" customFormat="1" ht="14.5" x14ac:dyDescent="0.35">
      <c r="A859" s="38">
        <v>853</v>
      </c>
      <c r="B859" s="114" t="s">
        <v>391</v>
      </c>
      <c r="C859" s="38" t="s">
        <v>390</v>
      </c>
      <c r="D859" s="17" t="s">
        <v>9639</v>
      </c>
      <c r="E859" s="38" t="s">
        <v>3793</v>
      </c>
      <c r="F859" s="38" t="s">
        <v>392</v>
      </c>
      <c r="G859" s="38" t="s">
        <v>11244</v>
      </c>
      <c r="H859" s="114">
        <v>8</v>
      </c>
      <c r="I859" s="114">
        <v>1</v>
      </c>
      <c r="J859" s="168">
        <v>2</v>
      </c>
      <c r="K859" s="168">
        <v>1</v>
      </c>
      <c r="L859" s="114">
        <v>3</v>
      </c>
      <c r="M859" s="114">
        <v>1</v>
      </c>
      <c r="N859" s="114">
        <v>12</v>
      </c>
      <c r="O859" s="168">
        <v>1</v>
      </c>
      <c r="P859" s="176">
        <v>1</v>
      </c>
      <c r="Q859" s="114">
        <v>30</v>
      </c>
      <c r="R859" s="114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153"/>
    </row>
    <row r="860" spans="1:30" s="21" customFormat="1" ht="14.5" x14ac:dyDescent="0.35">
      <c r="A860" s="38">
        <v>854</v>
      </c>
      <c r="B860" s="114" t="s">
        <v>1244</v>
      </c>
      <c r="C860" s="10" t="s">
        <v>10259</v>
      </c>
      <c r="D860" s="10" t="s">
        <v>9639</v>
      </c>
      <c r="E860" s="12" t="s">
        <v>3949</v>
      </c>
      <c r="F860" s="12" t="s">
        <v>105</v>
      </c>
      <c r="G860" s="12" t="s">
        <v>11250</v>
      </c>
      <c r="H860" s="114">
        <v>1</v>
      </c>
      <c r="I860" s="114">
        <v>1</v>
      </c>
      <c r="J860" s="168">
        <v>1</v>
      </c>
      <c r="K860" s="168">
        <v>1</v>
      </c>
      <c r="L860" s="114">
        <v>15</v>
      </c>
      <c r="M860" s="114">
        <v>10</v>
      </c>
      <c r="N860" s="114">
        <v>1</v>
      </c>
      <c r="O860" s="168">
        <v>34</v>
      </c>
      <c r="P860" s="176">
        <v>1</v>
      </c>
      <c r="Q860" s="114">
        <v>65</v>
      </c>
      <c r="R860" s="114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53"/>
      <c r="AC860" s="153"/>
      <c r="AD860" s="153"/>
    </row>
    <row r="861" spans="1:30" s="21" customFormat="1" ht="14.5" x14ac:dyDescent="0.35">
      <c r="A861" s="38">
        <v>855</v>
      </c>
      <c r="B861" s="114" t="s">
        <v>1801</v>
      </c>
      <c r="C861" s="57" t="s">
        <v>10260</v>
      </c>
      <c r="D861" s="10" t="s">
        <v>9639</v>
      </c>
      <c r="E861" s="12" t="s">
        <v>9648</v>
      </c>
      <c r="F861" s="12" t="s">
        <v>95</v>
      </c>
      <c r="G861" s="12" t="s">
        <v>11245</v>
      </c>
      <c r="H861" s="114">
        <v>85</v>
      </c>
      <c r="I861" s="114">
        <v>11</v>
      </c>
      <c r="J861" s="168">
        <v>8</v>
      </c>
      <c r="K861" s="168">
        <v>3</v>
      </c>
      <c r="L861" s="114">
        <v>1</v>
      </c>
      <c r="M861" s="114">
        <v>1</v>
      </c>
      <c r="N861" s="114">
        <v>5</v>
      </c>
      <c r="O861" s="168">
        <v>1</v>
      </c>
      <c r="P861" s="176">
        <v>4</v>
      </c>
      <c r="Q861" s="114">
        <v>119</v>
      </c>
      <c r="R861" s="114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53"/>
      <c r="AC861" s="153"/>
      <c r="AD861" s="153"/>
    </row>
    <row r="862" spans="1:30" s="150" customFormat="1" ht="14.5" x14ac:dyDescent="0.35">
      <c r="A862" s="38">
        <v>856</v>
      </c>
      <c r="B862" s="114" t="s">
        <v>1801</v>
      </c>
      <c r="C862" s="57" t="s">
        <v>10260</v>
      </c>
      <c r="D862" s="10" t="s">
        <v>9639</v>
      </c>
      <c r="E862" s="12" t="s">
        <v>1630</v>
      </c>
      <c r="F862" s="12" t="s">
        <v>95</v>
      </c>
      <c r="G862" s="12" t="s">
        <v>11245</v>
      </c>
      <c r="H862" s="114">
        <v>87</v>
      </c>
      <c r="I862" s="114">
        <v>13</v>
      </c>
      <c r="J862" s="168">
        <v>12</v>
      </c>
      <c r="K862" s="168">
        <v>15</v>
      </c>
      <c r="L862" s="114">
        <v>40</v>
      </c>
      <c r="M862" s="114">
        <v>1</v>
      </c>
      <c r="N862" s="114">
        <v>7</v>
      </c>
      <c r="O862" s="168">
        <v>3</v>
      </c>
      <c r="P862" s="176">
        <v>10</v>
      </c>
      <c r="Q862" s="114">
        <v>188</v>
      </c>
      <c r="R862" s="114"/>
      <c r="S862" s="153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s="150" customFormat="1" ht="14.5" x14ac:dyDescent="0.35">
      <c r="A863" s="38">
        <v>857</v>
      </c>
      <c r="B863" s="114" t="s">
        <v>9740</v>
      </c>
      <c r="C863" s="57" t="s">
        <v>10261</v>
      </c>
      <c r="D863" s="10" t="s">
        <v>5</v>
      </c>
      <c r="E863" s="12" t="s">
        <v>11030</v>
      </c>
      <c r="F863" s="12" t="s">
        <v>59</v>
      </c>
      <c r="G863" s="12" t="s">
        <v>11248</v>
      </c>
      <c r="H863" s="114">
        <v>1</v>
      </c>
      <c r="I863" s="114">
        <v>1</v>
      </c>
      <c r="J863" s="168">
        <v>14</v>
      </c>
      <c r="K863" s="168">
        <v>60</v>
      </c>
      <c r="L863" s="114">
        <v>40</v>
      </c>
      <c r="M863" s="114">
        <v>1</v>
      </c>
      <c r="N863" s="114">
        <v>30</v>
      </c>
      <c r="O863" s="168">
        <v>1</v>
      </c>
      <c r="P863" s="176">
        <v>3</v>
      </c>
      <c r="Q863" s="114">
        <v>151</v>
      </c>
      <c r="R863" s="114"/>
      <c r="S863" s="153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s="21" customFormat="1" ht="14.5" x14ac:dyDescent="0.35">
      <c r="A864" s="38">
        <v>858</v>
      </c>
      <c r="B864" s="114" t="s">
        <v>9740</v>
      </c>
      <c r="C864" s="38" t="s">
        <v>10261</v>
      </c>
      <c r="D864" s="17" t="s">
        <v>5</v>
      </c>
      <c r="E864" s="91" t="s">
        <v>11031</v>
      </c>
      <c r="F864" s="38" t="s">
        <v>59</v>
      </c>
      <c r="G864" s="38" t="s">
        <v>11248</v>
      </c>
      <c r="H864" s="114">
        <v>104</v>
      </c>
      <c r="I864" s="114">
        <v>132</v>
      </c>
      <c r="J864" s="168">
        <v>18</v>
      </c>
      <c r="K864" s="168">
        <v>209</v>
      </c>
      <c r="L864" s="114">
        <v>370</v>
      </c>
      <c r="M864" s="114">
        <v>1</v>
      </c>
      <c r="N864" s="114">
        <v>412</v>
      </c>
      <c r="O864" s="168">
        <v>14</v>
      </c>
      <c r="P864" s="176">
        <v>82</v>
      </c>
      <c r="Q864" s="114">
        <v>1342</v>
      </c>
      <c r="R864" s="114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53"/>
      <c r="AC864" s="153"/>
      <c r="AD864" s="153"/>
    </row>
    <row r="865" spans="1:30" s="150" customFormat="1" ht="14.5" x14ac:dyDescent="0.35">
      <c r="A865" s="38">
        <v>859</v>
      </c>
      <c r="B865" s="114" t="s">
        <v>408</v>
      </c>
      <c r="C865" s="38" t="s">
        <v>10262</v>
      </c>
      <c r="D865" s="17" t="s">
        <v>9639</v>
      </c>
      <c r="E865" s="38" t="s">
        <v>10718</v>
      </c>
      <c r="F865" s="38" t="s">
        <v>105</v>
      </c>
      <c r="G865" s="38" t="s">
        <v>11250</v>
      </c>
      <c r="H865" s="114">
        <v>1</v>
      </c>
      <c r="I865" s="114">
        <v>1</v>
      </c>
      <c r="J865" s="168">
        <v>2</v>
      </c>
      <c r="K865" s="168">
        <v>1</v>
      </c>
      <c r="L865" s="114">
        <v>15</v>
      </c>
      <c r="M865" s="114">
        <v>1</v>
      </c>
      <c r="N865" s="114">
        <v>1</v>
      </c>
      <c r="O865" s="168">
        <v>1</v>
      </c>
      <c r="P865" s="176">
        <v>4</v>
      </c>
      <c r="Q865" s="114">
        <v>27</v>
      </c>
      <c r="R865" s="114"/>
      <c r="S865" s="153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s="21" customFormat="1" ht="14.5" x14ac:dyDescent="0.35">
      <c r="A866" s="38">
        <v>860</v>
      </c>
      <c r="B866" s="114" t="s">
        <v>439</v>
      </c>
      <c r="C866" s="12" t="s">
        <v>10263</v>
      </c>
      <c r="D866" s="10" t="s">
        <v>3756</v>
      </c>
      <c r="E866" s="12" t="s">
        <v>11032</v>
      </c>
      <c r="F866" s="12" t="s">
        <v>11213</v>
      </c>
      <c r="G866" s="12" t="s">
        <v>11302</v>
      </c>
      <c r="H866" s="114">
        <v>1</v>
      </c>
      <c r="I866" s="114">
        <v>5</v>
      </c>
      <c r="J866" s="168">
        <v>1</v>
      </c>
      <c r="K866" s="168">
        <v>1</v>
      </c>
      <c r="L866" s="114">
        <v>1</v>
      </c>
      <c r="M866" s="114">
        <v>1</v>
      </c>
      <c r="N866" s="114">
        <v>1</v>
      </c>
      <c r="O866" s="168">
        <v>1</v>
      </c>
      <c r="P866" s="176">
        <v>1</v>
      </c>
      <c r="Q866" s="114">
        <v>13</v>
      </c>
      <c r="R866" s="114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53"/>
      <c r="AC866" s="153"/>
      <c r="AD866" s="153"/>
    </row>
    <row r="867" spans="1:30" s="21" customFormat="1" ht="14.5" x14ac:dyDescent="0.35">
      <c r="A867" s="38">
        <v>861</v>
      </c>
      <c r="B867" s="114" t="s">
        <v>439</v>
      </c>
      <c r="C867" s="38" t="s">
        <v>10264</v>
      </c>
      <c r="D867" s="17" t="s">
        <v>600</v>
      </c>
      <c r="E867" s="38" t="s">
        <v>11033</v>
      </c>
      <c r="F867" s="38" t="s">
        <v>1924</v>
      </c>
      <c r="G867" s="38" t="s">
        <v>11263</v>
      </c>
      <c r="H867" s="114">
        <v>1</v>
      </c>
      <c r="I867" s="114">
        <v>3</v>
      </c>
      <c r="J867" s="168">
        <v>5</v>
      </c>
      <c r="K867" s="168">
        <v>15</v>
      </c>
      <c r="L867" s="114">
        <v>79</v>
      </c>
      <c r="M867" s="114">
        <v>8</v>
      </c>
      <c r="N867" s="114">
        <v>10</v>
      </c>
      <c r="O867" s="168">
        <v>1</v>
      </c>
      <c r="P867" s="176">
        <v>15</v>
      </c>
      <c r="Q867" s="114">
        <v>137</v>
      </c>
      <c r="R867" s="114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53"/>
      <c r="AC867" s="153"/>
      <c r="AD867" s="153"/>
    </row>
    <row r="868" spans="1:30" s="21" customFormat="1" ht="14.5" x14ac:dyDescent="0.35">
      <c r="A868" s="38">
        <v>862</v>
      </c>
      <c r="B868" s="114" t="s">
        <v>439</v>
      </c>
      <c r="C868" s="38" t="s">
        <v>10264</v>
      </c>
      <c r="D868" s="17" t="s">
        <v>9639</v>
      </c>
      <c r="E868" s="38" t="s">
        <v>11034</v>
      </c>
      <c r="F868" s="38" t="s">
        <v>129</v>
      </c>
      <c r="G868" s="38" t="s">
        <v>11260</v>
      </c>
      <c r="H868" s="114">
        <v>1</v>
      </c>
      <c r="I868" s="114">
        <v>1</v>
      </c>
      <c r="J868" s="168">
        <v>6</v>
      </c>
      <c r="K868" s="168">
        <v>1</v>
      </c>
      <c r="L868" s="114">
        <v>2</v>
      </c>
      <c r="M868" s="114">
        <v>1</v>
      </c>
      <c r="N868" s="114">
        <v>1</v>
      </c>
      <c r="O868" s="168">
        <v>1</v>
      </c>
      <c r="P868" s="176">
        <v>1</v>
      </c>
      <c r="Q868" s="114">
        <v>15</v>
      </c>
      <c r="R868" s="114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153"/>
    </row>
    <row r="869" spans="1:30" s="21" customFormat="1" ht="14.5" x14ac:dyDescent="0.35">
      <c r="A869" s="38">
        <v>863</v>
      </c>
      <c r="B869" s="114" t="s">
        <v>439</v>
      </c>
      <c r="C869" s="38" t="s">
        <v>1923</v>
      </c>
      <c r="D869" s="17" t="s">
        <v>10641</v>
      </c>
      <c r="E869" s="38" t="s">
        <v>11035</v>
      </c>
      <c r="F869" s="38" t="s">
        <v>143</v>
      </c>
      <c r="G869" s="38" t="s">
        <v>11248</v>
      </c>
      <c r="H869" s="114">
        <v>1</v>
      </c>
      <c r="I869" s="114">
        <v>1</v>
      </c>
      <c r="J869" s="168">
        <v>1</v>
      </c>
      <c r="K869" s="168">
        <v>1</v>
      </c>
      <c r="L869" s="114">
        <v>1</v>
      </c>
      <c r="M869" s="114">
        <v>1</v>
      </c>
      <c r="N869" s="114">
        <v>14</v>
      </c>
      <c r="O869" s="168">
        <v>1</v>
      </c>
      <c r="P869" s="176">
        <v>1</v>
      </c>
      <c r="Q869" s="114">
        <v>22</v>
      </c>
      <c r="R869" s="114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53"/>
      <c r="AC869" s="153"/>
      <c r="AD869" s="153"/>
    </row>
    <row r="870" spans="1:30" s="150" customFormat="1" ht="14.5" x14ac:dyDescent="0.35">
      <c r="A870" s="38">
        <v>864</v>
      </c>
      <c r="B870" s="114"/>
      <c r="C870" s="12" t="s">
        <v>10265</v>
      </c>
      <c r="D870" s="10" t="s">
        <v>10671</v>
      </c>
      <c r="E870" s="12" t="s">
        <v>375</v>
      </c>
      <c r="F870" s="12" t="s">
        <v>11210</v>
      </c>
      <c r="G870" s="12" t="s">
        <v>11245</v>
      </c>
      <c r="H870" s="114">
        <v>1</v>
      </c>
      <c r="I870" s="114">
        <v>1</v>
      </c>
      <c r="J870" s="168">
        <v>1</v>
      </c>
      <c r="K870" s="168">
        <v>1</v>
      </c>
      <c r="L870" s="114">
        <v>1</v>
      </c>
      <c r="M870" s="114">
        <v>12</v>
      </c>
      <c r="N870" s="114">
        <v>1</v>
      </c>
      <c r="O870" s="168">
        <v>1</v>
      </c>
      <c r="P870" s="176">
        <v>1</v>
      </c>
      <c r="Q870" s="114">
        <v>20</v>
      </c>
      <c r="R870" s="114"/>
      <c r="S870" s="153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s="150" customFormat="1" ht="14.5" x14ac:dyDescent="0.35">
      <c r="A871" s="38">
        <v>865</v>
      </c>
      <c r="B871" s="114" t="s">
        <v>9741</v>
      </c>
      <c r="C871" s="38" t="s">
        <v>10266</v>
      </c>
      <c r="D871" s="17" t="s">
        <v>9639</v>
      </c>
      <c r="E871" s="38" t="s">
        <v>11036</v>
      </c>
      <c r="F871" s="38" t="s">
        <v>11214</v>
      </c>
      <c r="G871" s="38">
        <v>24</v>
      </c>
      <c r="H871" s="114">
        <v>1</v>
      </c>
      <c r="I871" s="114">
        <v>1</v>
      </c>
      <c r="J871" s="168">
        <v>1</v>
      </c>
      <c r="K871" s="168">
        <v>1</v>
      </c>
      <c r="L871" s="114">
        <v>24</v>
      </c>
      <c r="M871" s="114">
        <v>12</v>
      </c>
      <c r="N871" s="114">
        <v>1</v>
      </c>
      <c r="O871" s="168">
        <v>1</v>
      </c>
      <c r="P871" s="176">
        <v>1</v>
      </c>
      <c r="Q871" s="114">
        <v>43</v>
      </c>
      <c r="R871" s="114"/>
      <c r="S871" s="153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s="21" customFormat="1" ht="14.5" x14ac:dyDescent="0.35">
      <c r="A872" s="38">
        <v>866</v>
      </c>
      <c r="B872" s="114" t="s">
        <v>1538</v>
      </c>
      <c r="C872" s="38" t="s">
        <v>1522</v>
      </c>
      <c r="D872" s="17" t="s">
        <v>5</v>
      </c>
      <c r="E872" s="38" t="s">
        <v>10803</v>
      </c>
      <c r="F872" s="38" t="s">
        <v>33</v>
      </c>
      <c r="G872" s="38" t="s">
        <v>11249</v>
      </c>
      <c r="H872" s="114">
        <v>1</v>
      </c>
      <c r="I872" s="114">
        <v>66</v>
      </c>
      <c r="J872" s="168">
        <v>1</v>
      </c>
      <c r="K872" s="168">
        <v>6</v>
      </c>
      <c r="L872" s="114">
        <v>1</v>
      </c>
      <c r="M872" s="114">
        <v>1</v>
      </c>
      <c r="N872" s="114">
        <v>7</v>
      </c>
      <c r="O872" s="168">
        <v>1</v>
      </c>
      <c r="P872" s="176">
        <v>1</v>
      </c>
      <c r="Q872" s="114">
        <v>85</v>
      </c>
      <c r="R872" s="114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53"/>
      <c r="AC872" s="153"/>
      <c r="AD872" s="153"/>
    </row>
    <row r="873" spans="1:30" s="21" customFormat="1" ht="14.5" x14ac:dyDescent="0.35">
      <c r="A873" s="38">
        <v>867</v>
      </c>
      <c r="B873" s="114" t="s">
        <v>334</v>
      </c>
      <c r="C873" s="38" t="s">
        <v>10267</v>
      </c>
      <c r="D873" s="17" t="s">
        <v>423</v>
      </c>
      <c r="E873" s="38" t="s">
        <v>11027</v>
      </c>
      <c r="F873" s="38" t="s">
        <v>375</v>
      </c>
      <c r="G873" s="38" t="s">
        <v>11249</v>
      </c>
      <c r="H873" s="114">
        <v>1</v>
      </c>
      <c r="I873" s="114">
        <v>179</v>
      </c>
      <c r="J873" s="168">
        <v>1</v>
      </c>
      <c r="K873" s="168">
        <v>1</v>
      </c>
      <c r="L873" s="114">
        <v>1</v>
      </c>
      <c r="M873" s="114">
        <v>1</v>
      </c>
      <c r="N873" s="114">
        <v>1</v>
      </c>
      <c r="O873" s="168">
        <v>1</v>
      </c>
      <c r="P873" s="176">
        <v>3</v>
      </c>
      <c r="Q873" s="114">
        <v>189</v>
      </c>
      <c r="R873" s="114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53"/>
      <c r="AC873" s="153"/>
      <c r="AD873" s="153"/>
    </row>
    <row r="874" spans="1:30" s="21" customFormat="1" ht="14.5" x14ac:dyDescent="0.35">
      <c r="A874" s="38">
        <v>868</v>
      </c>
      <c r="B874" s="114" t="s">
        <v>334</v>
      </c>
      <c r="C874" s="38" t="s">
        <v>1525</v>
      </c>
      <c r="D874" s="17" t="s">
        <v>865</v>
      </c>
      <c r="E874" s="38">
        <v>3.0000000000000001E-3</v>
      </c>
      <c r="F874" s="38" t="s">
        <v>572</v>
      </c>
      <c r="G874" s="38" t="s">
        <v>11266</v>
      </c>
      <c r="H874" s="114">
        <v>1</v>
      </c>
      <c r="I874" s="114">
        <v>24</v>
      </c>
      <c r="J874" s="168">
        <v>1</v>
      </c>
      <c r="K874" s="168">
        <v>1</v>
      </c>
      <c r="L874" s="114">
        <v>1</v>
      </c>
      <c r="M874" s="114">
        <v>1</v>
      </c>
      <c r="N874" s="114">
        <v>1</v>
      </c>
      <c r="O874" s="168">
        <v>1</v>
      </c>
      <c r="P874" s="176">
        <v>1</v>
      </c>
      <c r="Q874" s="114">
        <v>32</v>
      </c>
      <c r="R874" s="114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53"/>
      <c r="AC874" s="153"/>
      <c r="AD874" s="153"/>
    </row>
    <row r="875" spans="1:30" s="21" customFormat="1" ht="14.5" x14ac:dyDescent="0.35">
      <c r="A875" s="38">
        <v>869</v>
      </c>
      <c r="B875" s="114" t="s">
        <v>1798</v>
      </c>
      <c r="C875" s="38" t="s">
        <v>10268</v>
      </c>
      <c r="D875" s="17" t="s">
        <v>121</v>
      </c>
      <c r="E875" s="38">
        <v>0.03</v>
      </c>
      <c r="F875" s="38" t="s">
        <v>833</v>
      </c>
      <c r="G875" s="38" t="s">
        <v>11248</v>
      </c>
      <c r="H875" s="114">
        <v>1</v>
      </c>
      <c r="I875" s="114">
        <v>1</v>
      </c>
      <c r="J875" s="168">
        <v>1</v>
      </c>
      <c r="K875" s="168">
        <v>1</v>
      </c>
      <c r="L875" s="114">
        <v>1</v>
      </c>
      <c r="M875" s="114">
        <v>1</v>
      </c>
      <c r="N875" s="114">
        <v>1</v>
      </c>
      <c r="O875" s="168">
        <v>1</v>
      </c>
      <c r="P875" s="176">
        <v>1</v>
      </c>
      <c r="Q875" s="114">
        <v>9</v>
      </c>
      <c r="R875" s="114"/>
      <c r="S875" s="153"/>
      <c r="T875" s="153"/>
      <c r="U875" s="153"/>
      <c r="V875" s="153"/>
      <c r="W875" s="153"/>
      <c r="X875" s="153"/>
      <c r="Y875" s="153"/>
      <c r="Z875" s="153"/>
      <c r="AA875" s="153"/>
      <c r="AB875" s="153"/>
      <c r="AC875" s="153"/>
      <c r="AD875" s="153"/>
    </row>
    <row r="876" spans="1:30" s="150" customFormat="1" ht="14.5" x14ac:dyDescent="0.35">
      <c r="A876" s="38">
        <v>870</v>
      </c>
      <c r="B876" s="114" t="s">
        <v>1798</v>
      </c>
      <c r="C876" s="38" t="s">
        <v>10269</v>
      </c>
      <c r="D876" s="17" t="s">
        <v>121</v>
      </c>
      <c r="E876" s="38"/>
      <c r="F876" s="38" t="s">
        <v>572</v>
      </c>
      <c r="G876" s="38" t="s">
        <v>11266</v>
      </c>
      <c r="H876" s="114">
        <v>1</v>
      </c>
      <c r="I876" s="114">
        <v>1</v>
      </c>
      <c r="J876" s="168">
        <v>1</v>
      </c>
      <c r="K876" s="168">
        <v>1</v>
      </c>
      <c r="L876" s="114">
        <v>1</v>
      </c>
      <c r="M876" s="114">
        <v>1</v>
      </c>
      <c r="N876" s="114">
        <v>1</v>
      </c>
      <c r="O876" s="168">
        <v>1</v>
      </c>
      <c r="P876" s="176">
        <v>1</v>
      </c>
      <c r="Q876" s="114">
        <v>9</v>
      </c>
      <c r="R876" s="114"/>
      <c r="S876" s="153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s="150" customFormat="1" ht="14.5" x14ac:dyDescent="0.35">
      <c r="A877" s="38">
        <v>871</v>
      </c>
      <c r="B877" s="114" t="s">
        <v>442</v>
      </c>
      <c r="C877" s="38" t="s">
        <v>610</v>
      </c>
      <c r="D877" s="17" t="s">
        <v>9639</v>
      </c>
      <c r="E877" s="38" t="s">
        <v>3949</v>
      </c>
      <c r="F877" s="38" t="s">
        <v>169</v>
      </c>
      <c r="G877" s="38" t="s">
        <v>11263</v>
      </c>
      <c r="H877" s="114">
        <v>1</v>
      </c>
      <c r="I877" s="114">
        <v>1</v>
      </c>
      <c r="J877" s="168">
        <v>35</v>
      </c>
      <c r="K877" s="168">
        <v>1</v>
      </c>
      <c r="L877" s="114">
        <v>3</v>
      </c>
      <c r="M877" s="114">
        <v>1</v>
      </c>
      <c r="N877" s="114">
        <v>1</v>
      </c>
      <c r="O877" s="168">
        <v>52</v>
      </c>
      <c r="P877" s="176">
        <v>26</v>
      </c>
      <c r="Q877" s="114">
        <v>121</v>
      </c>
      <c r="R877" s="114"/>
      <c r="S877" s="153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s="21" customFormat="1" ht="14.5" x14ac:dyDescent="0.35">
      <c r="A878" s="38">
        <v>872</v>
      </c>
      <c r="B878" s="114" t="s">
        <v>442</v>
      </c>
      <c r="C878" s="38" t="s">
        <v>611</v>
      </c>
      <c r="D878" s="17" t="s">
        <v>9639</v>
      </c>
      <c r="E878" s="38" t="s">
        <v>1630</v>
      </c>
      <c r="F878" s="38" t="s">
        <v>95</v>
      </c>
      <c r="G878" s="38" t="s">
        <v>11245</v>
      </c>
      <c r="H878" s="114">
        <v>1</v>
      </c>
      <c r="I878" s="114">
        <v>1</v>
      </c>
      <c r="J878" s="168">
        <v>12</v>
      </c>
      <c r="K878" s="168">
        <v>1</v>
      </c>
      <c r="L878" s="114">
        <v>4</v>
      </c>
      <c r="M878" s="114">
        <v>1</v>
      </c>
      <c r="N878" s="114">
        <v>20</v>
      </c>
      <c r="O878" s="168">
        <v>1</v>
      </c>
      <c r="P878" s="176">
        <v>1</v>
      </c>
      <c r="Q878" s="114">
        <v>42</v>
      </c>
      <c r="R878" s="114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53"/>
      <c r="AC878" s="153"/>
      <c r="AD878" s="153"/>
    </row>
    <row r="879" spans="1:30" s="21" customFormat="1" ht="14.5" x14ac:dyDescent="0.35">
      <c r="A879" s="38">
        <v>873</v>
      </c>
      <c r="B879" s="114" t="s">
        <v>442</v>
      </c>
      <c r="C879" s="38" t="s">
        <v>613</v>
      </c>
      <c r="D879" s="17" t="s">
        <v>10664</v>
      </c>
      <c r="E879" s="38" t="s">
        <v>9648</v>
      </c>
      <c r="F879" s="38" t="s">
        <v>169</v>
      </c>
      <c r="G879" s="38" t="s">
        <v>11263</v>
      </c>
      <c r="H879" s="114">
        <v>1</v>
      </c>
      <c r="I879" s="114">
        <v>1</v>
      </c>
      <c r="J879" s="168">
        <v>1</v>
      </c>
      <c r="K879" s="168">
        <v>1</v>
      </c>
      <c r="L879" s="114">
        <v>100</v>
      </c>
      <c r="M879" s="114">
        <v>1</v>
      </c>
      <c r="N879" s="114">
        <v>1</v>
      </c>
      <c r="O879" s="168">
        <v>1</v>
      </c>
      <c r="P879" s="176">
        <v>1</v>
      </c>
      <c r="Q879" s="114">
        <v>108</v>
      </c>
      <c r="R879" s="114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53"/>
      <c r="AC879" s="153"/>
      <c r="AD879" s="153"/>
    </row>
    <row r="880" spans="1:30" s="21" customFormat="1" ht="14.5" x14ac:dyDescent="0.35">
      <c r="A880" s="38">
        <v>874</v>
      </c>
      <c r="B880" s="114" t="s">
        <v>442</v>
      </c>
      <c r="C880" s="38" t="s">
        <v>613</v>
      </c>
      <c r="D880" s="17" t="s">
        <v>10664</v>
      </c>
      <c r="E880" s="38" t="s">
        <v>3949</v>
      </c>
      <c r="F880" s="38" t="s">
        <v>169</v>
      </c>
      <c r="G880" s="38" t="s">
        <v>11263</v>
      </c>
      <c r="H880" s="114">
        <v>14</v>
      </c>
      <c r="I880" s="114">
        <v>1</v>
      </c>
      <c r="J880" s="168">
        <v>1</v>
      </c>
      <c r="K880" s="168">
        <v>1</v>
      </c>
      <c r="L880" s="114">
        <v>50</v>
      </c>
      <c r="M880" s="114">
        <v>1</v>
      </c>
      <c r="N880" s="114">
        <v>18</v>
      </c>
      <c r="O880" s="168">
        <v>1</v>
      </c>
      <c r="P880" s="176">
        <v>1</v>
      </c>
      <c r="Q880" s="114">
        <v>88</v>
      </c>
      <c r="R880" s="114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153"/>
    </row>
    <row r="881" spans="1:30" s="150" customFormat="1" ht="14.5" x14ac:dyDescent="0.35">
      <c r="A881" s="38">
        <v>875</v>
      </c>
      <c r="B881" s="114" t="s">
        <v>442</v>
      </c>
      <c r="C881" s="38" t="s">
        <v>613</v>
      </c>
      <c r="D881" s="17" t="s">
        <v>10664</v>
      </c>
      <c r="E881" s="38" t="s">
        <v>10818</v>
      </c>
      <c r="F881" s="38" t="s">
        <v>169</v>
      </c>
      <c r="G881" s="38" t="s">
        <v>11263</v>
      </c>
      <c r="H881" s="114">
        <v>1</v>
      </c>
      <c r="I881" s="114">
        <v>1</v>
      </c>
      <c r="J881" s="168">
        <v>1</v>
      </c>
      <c r="K881" s="168">
        <v>1</v>
      </c>
      <c r="L881" s="114">
        <v>40</v>
      </c>
      <c r="M881" s="114">
        <v>1</v>
      </c>
      <c r="N881" s="114">
        <v>1</v>
      </c>
      <c r="O881" s="168">
        <v>1</v>
      </c>
      <c r="P881" s="176">
        <v>1</v>
      </c>
      <c r="Q881" s="114">
        <v>48</v>
      </c>
      <c r="R881" s="114"/>
      <c r="S881" s="153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s="21" customFormat="1" ht="14.5" x14ac:dyDescent="0.35">
      <c r="A882" s="38">
        <v>876</v>
      </c>
      <c r="B882" s="114" t="s">
        <v>442</v>
      </c>
      <c r="C882" s="38" t="s">
        <v>613</v>
      </c>
      <c r="D882" s="17" t="s">
        <v>10664</v>
      </c>
      <c r="E882" s="38" t="s">
        <v>1630</v>
      </c>
      <c r="F882" s="38" t="s">
        <v>169</v>
      </c>
      <c r="G882" s="38" t="s">
        <v>11263</v>
      </c>
      <c r="H882" s="114">
        <v>1</v>
      </c>
      <c r="I882" s="114">
        <v>1</v>
      </c>
      <c r="J882" s="168">
        <v>1</v>
      </c>
      <c r="K882" s="168">
        <v>1</v>
      </c>
      <c r="L882" s="114">
        <v>50</v>
      </c>
      <c r="M882" s="114">
        <v>1</v>
      </c>
      <c r="N882" s="114">
        <v>2</v>
      </c>
      <c r="O882" s="168">
        <v>1</v>
      </c>
      <c r="P882" s="176">
        <v>1</v>
      </c>
      <c r="Q882" s="114">
        <v>59</v>
      </c>
      <c r="R882" s="114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53"/>
      <c r="AC882" s="153"/>
      <c r="AD882" s="153"/>
    </row>
    <row r="883" spans="1:30" s="21" customFormat="1" ht="14.5" x14ac:dyDescent="0.35">
      <c r="A883" s="38">
        <v>877</v>
      </c>
      <c r="B883" s="114" t="s">
        <v>442</v>
      </c>
      <c r="C883" s="38" t="s">
        <v>611</v>
      </c>
      <c r="D883" s="17" t="s">
        <v>9619</v>
      </c>
      <c r="E883" s="38" t="s">
        <v>9645</v>
      </c>
      <c r="F883" s="38" t="s">
        <v>11215</v>
      </c>
      <c r="G883" s="38">
        <v>30</v>
      </c>
      <c r="H883" s="114">
        <v>5</v>
      </c>
      <c r="I883" s="114">
        <v>1</v>
      </c>
      <c r="J883" s="168">
        <v>1</v>
      </c>
      <c r="K883" s="168">
        <v>1</v>
      </c>
      <c r="L883" s="114">
        <v>1</v>
      </c>
      <c r="M883" s="114">
        <v>1</v>
      </c>
      <c r="N883" s="114">
        <v>2</v>
      </c>
      <c r="O883" s="168">
        <v>1</v>
      </c>
      <c r="P883" s="176">
        <v>1</v>
      </c>
      <c r="Q883" s="114">
        <v>14</v>
      </c>
      <c r="R883" s="114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53"/>
      <c r="AC883" s="153"/>
      <c r="AD883" s="153"/>
    </row>
    <row r="884" spans="1:30" s="21" customFormat="1" ht="14.5" x14ac:dyDescent="0.35">
      <c r="A884" s="38">
        <v>878</v>
      </c>
      <c r="B884" s="114" t="s">
        <v>336</v>
      </c>
      <c r="C884" s="12" t="s">
        <v>10270</v>
      </c>
      <c r="D884" s="10" t="s">
        <v>5</v>
      </c>
      <c r="E884" s="12" t="s">
        <v>10755</v>
      </c>
      <c r="F884" s="12" t="s">
        <v>19</v>
      </c>
      <c r="G884" s="12" t="s">
        <v>11247</v>
      </c>
      <c r="H884" s="114">
        <v>1</v>
      </c>
      <c r="I884" s="114">
        <v>1</v>
      </c>
      <c r="J884" s="168">
        <v>1</v>
      </c>
      <c r="K884" s="168">
        <v>1</v>
      </c>
      <c r="L884" s="114">
        <v>1650</v>
      </c>
      <c r="M884" s="114">
        <v>1</v>
      </c>
      <c r="N884" s="114">
        <v>1</v>
      </c>
      <c r="O884" s="168">
        <v>1</v>
      </c>
      <c r="P884" s="176">
        <v>20</v>
      </c>
      <c r="Q884" s="114">
        <v>1677</v>
      </c>
      <c r="R884" s="114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53"/>
      <c r="AC884" s="153"/>
      <c r="AD884" s="153"/>
    </row>
    <row r="885" spans="1:30" s="21" customFormat="1" ht="14.5" x14ac:dyDescent="0.35">
      <c r="A885" s="38">
        <v>879</v>
      </c>
      <c r="B885" s="114" t="s">
        <v>336</v>
      </c>
      <c r="C885" s="12" t="s">
        <v>10271</v>
      </c>
      <c r="D885" s="10" t="s">
        <v>9619</v>
      </c>
      <c r="E885" s="12" t="s">
        <v>9648</v>
      </c>
      <c r="F885" s="12" t="s">
        <v>456</v>
      </c>
      <c r="G885" s="12" t="s">
        <v>11281</v>
      </c>
      <c r="H885" s="114">
        <v>1</v>
      </c>
      <c r="I885" s="114">
        <v>1</v>
      </c>
      <c r="J885" s="168">
        <v>1</v>
      </c>
      <c r="K885" s="168">
        <v>8</v>
      </c>
      <c r="L885" s="114">
        <v>1</v>
      </c>
      <c r="M885" s="114">
        <v>1</v>
      </c>
      <c r="N885" s="114">
        <v>1</v>
      </c>
      <c r="O885" s="168">
        <v>1</v>
      </c>
      <c r="P885" s="176">
        <v>1</v>
      </c>
      <c r="Q885" s="114">
        <v>16</v>
      </c>
      <c r="R885" s="114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53"/>
      <c r="AC885" s="153"/>
      <c r="AD885" s="153"/>
    </row>
    <row r="886" spans="1:30" s="21" customFormat="1" ht="14.5" x14ac:dyDescent="0.35">
      <c r="A886" s="38">
        <v>880</v>
      </c>
      <c r="B886" s="114" t="s">
        <v>54</v>
      </c>
      <c r="C886" s="38" t="s">
        <v>10272</v>
      </c>
      <c r="D886" s="17" t="s">
        <v>9639</v>
      </c>
      <c r="E886" s="38" t="s">
        <v>9651</v>
      </c>
      <c r="F886" s="38" t="s">
        <v>143</v>
      </c>
      <c r="G886" s="38" t="s">
        <v>11248</v>
      </c>
      <c r="H886" s="114">
        <v>1</v>
      </c>
      <c r="I886" s="114">
        <v>1</v>
      </c>
      <c r="J886" s="168">
        <v>2</v>
      </c>
      <c r="K886" s="168">
        <v>1</v>
      </c>
      <c r="L886" s="114">
        <v>10</v>
      </c>
      <c r="M886" s="114">
        <v>1</v>
      </c>
      <c r="N886" s="114">
        <v>2</v>
      </c>
      <c r="O886" s="168">
        <v>1</v>
      </c>
      <c r="P886" s="176">
        <v>1</v>
      </c>
      <c r="Q886" s="114">
        <v>20</v>
      </c>
      <c r="R886" s="114"/>
      <c r="S886" s="153"/>
      <c r="T886" s="153"/>
      <c r="U886" s="153"/>
      <c r="V886" s="153"/>
      <c r="W886" s="153"/>
      <c r="X886" s="153"/>
      <c r="Y886" s="153"/>
      <c r="Z886" s="153"/>
      <c r="AA886" s="153"/>
      <c r="AB886" s="153"/>
      <c r="AC886" s="153"/>
      <c r="AD886" s="153"/>
    </row>
    <row r="887" spans="1:30" s="150" customFormat="1" ht="14.5" x14ac:dyDescent="0.35">
      <c r="A887" s="38">
        <v>881</v>
      </c>
      <c r="B887" s="114" t="s">
        <v>54</v>
      </c>
      <c r="C887" s="38" t="s">
        <v>10273</v>
      </c>
      <c r="D887" s="17" t="s">
        <v>5</v>
      </c>
      <c r="E887" s="38" t="s">
        <v>11037</v>
      </c>
      <c r="F887" s="38" t="s">
        <v>33</v>
      </c>
      <c r="G887" s="38" t="s">
        <v>11249</v>
      </c>
      <c r="H887" s="114">
        <v>1</v>
      </c>
      <c r="I887" s="114">
        <v>48</v>
      </c>
      <c r="J887" s="168">
        <v>35</v>
      </c>
      <c r="K887" s="168">
        <v>7</v>
      </c>
      <c r="L887" s="114">
        <v>43</v>
      </c>
      <c r="M887" s="114">
        <v>40</v>
      </c>
      <c r="N887" s="114">
        <v>30</v>
      </c>
      <c r="O887" s="168">
        <v>51</v>
      </c>
      <c r="P887" s="176">
        <v>350</v>
      </c>
      <c r="Q887" s="114">
        <v>605</v>
      </c>
      <c r="R887" s="114"/>
      <c r="S887" s="153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s="21" customFormat="1" ht="14.5" x14ac:dyDescent="0.35">
      <c r="A888" s="38">
        <v>882</v>
      </c>
      <c r="B888" s="114" t="s">
        <v>1539</v>
      </c>
      <c r="C888" s="38" t="s">
        <v>1526</v>
      </c>
      <c r="D888" s="17" t="s">
        <v>9639</v>
      </c>
      <c r="E888" s="38" t="s">
        <v>9640</v>
      </c>
      <c r="F888" s="38" t="s">
        <v>105</v>
      </c>
      <c r="G888" s="38" t="s">
        <v>11250</v>
      </c>
      <c r="H888" s="114">
        <v>1</v>
      </c>
      <c r="I888" s="114">
        <v>10</v>
      </c>
      <c r="J888" s="168">
        <v>35</v>
      </c>
      <c r="K888" s="168">
        <v>1</v>
      </c>
      <c r="L888" s="114">
        <v>3</v>
      </c>
      <c r="M888" s="114">
        <v>1</v>
      </c>
      <c r="N888" s="114">
        <v>8</v>
      </c>
      <c r="O888" s="168">
        <v>1</v>
      </c>
      <c r="P888" s="176">
        <v>21</v>
      </c>
      <c r="Q888" s="114">
        <v>81</v>
      </c>
      <c r="R888" s="114"/>
      <c r="S888" s="153"/>
      <c r="T888" s="153"/>
      <c r="U888" s="153"/>
      <c r="V888" s="153"/>
      <c r="W888" s="153"/>
      <c r="X888" s="153"/>
      <c r="Y888" s="153"/>
      <c r="Z888" s="153"/>
      <c r="AA888" s="153"/>
      <c r="AB888" s="153"/>
      <c r="AC888" s="153"/>
      <c r="AD888" s="153"/>
    </row>
    <row r="889" spans="1:30" s="21" customFormat="1" ht="14.5" x14ac:dyDescent="0.35">
      <c r="A889" s="38">
        <v>883</v>
      </c>
      <c r="B889" s="114" t="s">
        <v>959</v>
      </c>
      <c r="C889" s="38" t="s">
        <v>957</v>
      </c>
      <c r="D889" s="17" t="s">
        <v>5</v>
      </c>
      <c r="E889" s="38" t="s">
        <v>11038</v>
      </c>
      <c r="F889" s="38" t="s">
        <v>59</v>
      </c>
      <c r="G889" s="38" t="s">
        <v>11248</v>
      </c>
      <c r="H889" s="114">
        <v>136</v>
      </c>
      <c r="I889" s="114">
        <v>7</v>
      </c>
      <c r="J889" s="168">
        <v>20</v>
      </c>
      <c r="K889" s="168">
        <v>5</v>
      </c>
      <c r="L889" s="114">
        <v>200</v>
      </c>
      <c r="M889" s="114">
        <v>1</v>
      </c>
      <c r="N889" s="114">
        <v>24</v>
      </c>
      <c r="O889" s="168">
        <v>5</v>
      </c>
      <c r="P889" s="176">
        <v>6</v>
      </c>
      <c r="Q889" s="114">
        <v>404</v>
      </c>
      <c r="R889" s="114"/>
      <c r="S889" s="153"/>
      <c r="T889" s="153"/>
      <c r="U889" s="153"/>
      <c r="V889" s="153"/>
      <c r="W889" s="153"/>
      <c r="X889" s="153"/>
      <c r="Y889" s="153"/>
      <c r="Z889" s="153"/>
      <c r="AA889" s="153"/>
      <c r="AB889" s="153"/>
      <c r="AC889" s="153"/>
      <c r="AD889" s="153"/>
    </row>
    <row r="890" spans="1:30" s="21" customFormat="1" ht="14.5" x14ac:dyDescent="0.35">
      <c r="A890" s="38">
        <v>884</v>
      </c>
      <c r="B890" s="114" t="s">
        <v>959</v>
      </c>
      <c r="C890" s="38" t="s">
        <v>3635</v>
      </c>
      <c r="D890" s="17" t="s">
        <v>10669</v>
      </c>
      <c r="E890" s="38" t="s">
        <v>3737</v>
      </c>
      <c r="F890" s="38" t="s">
        <v>11188</v>
      </c>
      <c r="G890" s="38" t="s">
        <v>11245</v>
      </c>
      <c r="H890" s="114">
        <v>40</v>
      </c>
      <c r="I890" s="114">
        <v>1</v>
      </c>
      <c r="J890" s="168">
        <v>20</v>
      </c>
      <c r="K890" s="168">
        <v>5</v>
      </c>
      <c r="L890" s="114">
        <v>90</v>
      </c>
      <c r="M890" s="114">
        <v>1</v>
      </c>
      <c r="N890" s="114">
        <v>4</v>
      </c>
      <c r="O890" s="168">
        <v>7</v>
      </c>
      <c r="P890" s="176">
        <v>1</v>
      </c>
      <c r="Q890" s="114">
        <v>169</v>
      </c>
      <c r="R890" s="114"/>
      <c r="S890" s="153"/>
      <c r="T890" s="153"/>
      <c r="U890" s="153"/>
      <c r="V890" s="153"/>
      <c r="W890" s="153"/>
      <c r="X890" s="153"/>
      <c r="Y890" s="153"/>
      <c r="Z890" s="153"/>
      <c r="AA890" s="153"/>
      <c r="AB890" s="153"/>
      <c r="AC890" s="153"/>
      <c r="AD890" s="153"/>
    </row>
    <row r="891" spans="1:30" s="150" customFormat="1" ht="14.5" x14ac:dyDescent="0.35">
      <c r="A891" s="38">
        <v>885</v>
      </c>
      <c r="B891" s="114" t="s">
        <v>1216</v>
      </c>
      <c r="C891" s="38" t="s">
        <v>10274</v>
      </c>
      <c r="D891" s="17" t="s">
        <v>9619</v>
      </c>
      <c r="E891" s="38" t="s">
        <v>3793</v>
      </c>
      <c r="F891" s="38" t="s">
        <v>1041</v>
      </c>
      <c r="G891" s="38" t="s">
        <v>11248</v>
      </c>
      <c r="H891" s="114">
        <v>1</v>
      </c>
      <c r="I891" s="114">
        <v>1</v>
      </c>
      <c r="J891" s="168">
        <v>1</v>
      </c>
      <c r="K891" s="168">
        <v>1</v>
      </c>
      <c r="L891" s="114">
        <v>1</v>
      </c>
      <c r="M891" s="114">
        <v>10</v>
      </c>
      <c r="N891" s="114">
        <v>1</v>
      </c>
      <c r="O891" s="168">
        <v>1</v>
      </c>
      <c r="P891" s="176">
        <v>10</v>
      </c>
      <c r="Q891" s="114">
        <v>27</v>
      </c>
      <c r="R891" s="114"/>
      <c r="S891" s="153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s="21" customFormat="1" ht="14.5" x14ac:dyDescent="0.35">
      <c r="A892" s="38">
        <v>886</v>
      </c>
      <c r="B892" s="114" t="s">
        <v>1216</v>
      </c>
      <c r="C892" s="38" t="s">
        <v>1892</v>
      </c>
      <c r="D892" s="17" t="s">
        <v>9619</v>
      </c>
      <c r="E892" s="38" t="s">
        <v>3644</v>
      </c>
      <c r="F892" s="38" t="s">
        <v>1041</v>
      </c>
      <c r="G892" s="38" t="s">
        <v>11248</v>
      </c>
      <c r="H892" s="114">
        <v>1</v>
      </c>
      <c r="I892" s="114">
        <v>1</v>
      </c>
      <c r="J892" s="168">
        <v>1</v>
      </c>
      <c r="K892" s="168">
        <v>1</v>
      </c>
      <c r="L892" s="114">
        <v>1</v>
      </c>
      <c r="M892" s="114">
        <v>1</v>
      </c>
      <c r="N892" s="114">
        <v>1</v>
      </c>
      <c r="O892" s="168">
        <v>1</v>
      </c>
      <c r="P892" s="176">
        <v>15</v>
      </c>
      <c r="Q892" s="114">
        <v>23</v>
      </c>
      <c r="R892" s="114"/>
      <c r="S892" s="153"/>
      <c r="T892" s="153"/>
      <c r="U892" s="153"/>
      <c r="V892" s="153"/>
      <c r="W892" s="153"/>
      <c r="X892" s="153"/>
      <c r="Y892" s="153"/>
      <c r="Z892" s="153"/>
      <c r="AA892" s="153"/>
      <c r="AB892" s="153"/>
      <c r="AC892" s="153"/>
      <c r="AD892" s="153"/>
    </row>
    <row r="893" spans="1:30" s="21" customFormat="1" ht="14.5" x14ac:dyDescent="0.35">
      <c r="A893" s="38">
        <v>887</v>
      </c>
      <c r="B893" s="114" t="s">
        <v>1247</v>
      </c>
      <c r="C893" s="38" t="s">
        <v>10275</v>
      </c>
      <c r="D893" s="17" t="s">
        <v>9639</v>
      </c>
      <c r="E893" s="38" t="s">
        <v>1630</v>
      </c>
      <c r="F893" s="38" t="s">
        <v>105</v>
      </c>
      <c r="G893" s="38" t="s">
        <v>11250</v>
      </c>
      <c r="H893" s="114">
        <v>1</v>
      </c>
      <c r="I893" s="114">
        <v>1</v>
      </c>
      <c r="J893" s="168">
        <v>1</v>
      </c>
      <c r="K893" s="168">
        <v>45</v>
      </c>
      <c r="L893" s="114">
        <v>2</v>
      </c>
      <c r="M893" s="114">
        <v>8</v>
      </c>
      <c r="N893" s="114">
        <v>22</v>
      </c>
      <c r="O893" s="168">
        <v>9</v>
      </c>
      <c r="P893" s="176">
        <v>1</v>
      </c>
      <c r="Q893" s="114">
        <v>90</v>
      </c>
      <c r="R893" s="114"/>
      <c r="S893" s="153"/>
      <c r="T893" s="153"/>
      <c r="U893" s="153"/>
      <c r="V893" s="153"/>
      <c r="W893" s="153"/>
      <c r="X893" s="153"/>
      <c r="Y893" s="153"/>
      <c r="Z893" s="153"/>
      <c r="AA893" s="153"/>
      <c r="AB893" s="153"/>
      <c r="AC893" s="153"/>
      <c r="AD893" s="153"/>
    </row>
    <row r="894" spans="1:30" s="21" customFormat="1" ht="14.5" x14ac:dyDescent="0.35">
      <c r="A894" s="38">
        <v>888</v>
      </c>
      <c r="B894" s="114" t="s">
        <v>1224</v>
      </c>
      <c r="C894" s="38" t="s">
        <v>1893</v>
      </c>
      <c r="D894" s="17" t="s">
        <v>9639</v>
      </c>
      <c r="E894" s="38" t="s">
        <v>3809</v>
      </c>
      <c r="F894" s="38" t="s">
        <v>158</v>
      </c>
      <c r="G894" s="38" t="s">
        <v>11251</v>
      </c>
      <c r="H894" s="114">
        <v>1</v>
      </c>
      <c r="I894" s="114">
        <v>39</v>
      </c>
      <c r="J894" s="168">
        <v>1</v>
      </c>
      <c r="K894" s="168">
        <v>1</v>
      </c>
      <c r="L894" s="114">
        <v>1</v>
      </c>
      <c r="M894" s="114">
        <v>1</v>
      </c>
      <c r="N894" s="114">
        <v>1</v>
      </c>
      <c r="O894" s="168">
        <v>1</v>
      </c>
      <c r="P894" s="176">
        <v>1</v>
      </c>
      <c r="Q894" s="114">
        <v>47</v>
      </c>
      <c r="R894" s="114"/>
      <c r="S894" s="153"/>
      <c r="T894" s="153"/>
      <c r="U894" s="153"/>
      <c r="V894" s="153"/>
      <c r="W894" s="153"/>
      <c r="X894" s="153"/>
      <c r="Y894" s="153"/>
      <c r="Z894" s="153"/>
      <c r="AA894" s="153"/>
      <c r="AB894" s="153"/>
      <c r="AC894" s="153"/>
      <c r="AD894" s="153"/>
    </row>
    <row r="895" spans="1:30" s="21" customFormat="1" ht="14.5" x14ac:dyDescent="0.35">
      <c r="A895" s="38">
        <v>889</v>
      </c>
      <c r="B895" s="114" t="s">
        <v>1256</v>
      </c>
      <c r="C895" s="38" t="s">
        <v>1255</v>
      </c>
      <c r="D895" s="17" t="s">
        <v>9639</v>
      </c>
      <c r="E895" s="38" t="s">
        <v>3949</v>
      </c>
      <c r="F895" s="38" t="s">
        <v>114</v>
      </c>
      <c r="G895" s="38" t="s">
        <v>11246</v>
      </c>
      <c r="H895" s="114">
        <v>2</v>
      </c>
      <c r="I895" s="114">
        <v>1</v>
      </c>
      <c r="J895" s="168">
        <v>1</v>
      </c>
      <c r="K895" s="168">
        <v>1</v>
      </c>
      <c r="L895" s="114">
        <v>1</v>
      </c>
      <c r="M895" s="114">
        <v>10</v>
      </c>
      <c r="N895" s="114">
        <v>1</v>
      </c>
      <c r="O895" s="168">
        <v>1</v>
      </c>
      <c r="P895" s="176">
        <v>1</v>
      </c>
      <c r="Q895" s="114">
        <v>19</v>
      </c>
      <c r="R895" s="114"/>
      <c r="S895" s="153"/>
      <c r="T895" s="153"/>
      <c r="U895" s="153"/>
      <c r="V895" s="153"/>
      <c r="W895" s="153"/>
      <c r="X895" s="153"/>
      <c r="Y895" s="153"/>
      <c r="Z895" s="153"/>
      <c r="AA895" s="153"/>
      <c r="AB895" s="153"/>
      <c r="AC895" s="153"/>
      <c r="AD895" s="153"/>
    </row>
    <row r="896" spans="1:30" s="21" customFormat="1" ht="14.5" x14ac:dyDescent="0.35">
      <c r="A896" s="38">
        <v>890</v>
      </c>
      <c r="B896" s="114" t="s">
        <v>723</v>
      </c>
      <c r="C896" s="38" t="s">
        <v>10276</v>
      </c>
      <c r="D896" s="17" t="s">
        <v>10662</v>
      </c>
      <c r="E896" s="38" t="s">
        <v>9648</v>
      </c>
      <c r="F896" s="38" t="s">
        <v>114</v>
      </c>
      <c r="G896" s="38" t="s">
        <v>11246</v>
      </c>
      <c r="H896" s="114">
        <v>1</v>
      </c>
      <c r="I896" s="114">
        <v>1</v>
      </c>
      <c r="J896" s="168">
        <v>2</v>
      </c>
      <c r="K896" s="168">
        <v>1</v>
      </c>
      <c r="L896" s="114">
        <v>1</v>
      </c>
      <c r="M896" s="114">
        <v>1</v>
      </c>
      <c r="N896" s="114">
        <v>1</v>
      </c>
      <c r="O896" s="168">
        <v>1</v>
      </c>
      <c r="P896" s="176">
        <v>1</v>
      </c>
      <c r="Q896" s="114">
        <v>10</v>
      </c>
      <c r="R896" s="114"/>
      <c r="S896" s="153"/>
      <c r="T896" s="153"/>
      <c r="U896" s="153"/>
      <c r="V896" s="153"/>
      <c r="W896" s="153"/>
      <c r="X896" s="153"/>
      <c r="Y896" s="153"/>
      <c r="Z896" s="153"/>
      <c r="AA896" s="153"/>
      <c r="AB896" s="153"/>
      <c r="AC896" s="153"/>
      <c r="AD896" s="153"/>
    </row>
    <row r="897" spans="1:30" s="21" customFormat="1" ht="14.5" x14ac:dyDescent="0.35">
      <c r="A897" s="38">
        <v>891</v>
      </c>
      <c r="B897" s="114" t="s">
        <v>723</v>
      </c>
      <c r="C897" s="38" t="s">
        <v>722</v>
      </c>
      <c r="D897" s="17" t="s">
        <v>10662</v>
      </c>
      <c r="E897" s="38" t="s">
        <v>3949</v>
      </c>
      <c r="F897" s="38" t="s">
        <v>114</v>
      </c>
      <c r="G897" s="38" t="s">
        <v>11246</v>
      </c>
      <c r="H897" s="114">
        <v>1</v>
      </c>
      <c r="I897" s="114">
        <v>1</v>
      </c>
      <c r="J897" s="168">
        <v>2</v>
      </c>
      <c r="K897" s="168">
        <v>1</v>
      </c>
      <c r="L897" s="114">
        <v>1</v>
      </c>
      <c r="M897" s="114">
        <v>1</v>
      </c>
      <c r="N897" s="114">
        <v>1</v>
      </c>
      <c r="O897" s="168">
        <v>1</v>
      </c>
      <c r="P897" s="176">
        <v>1</v>
      </c>
      <c r="Q897" s="114">
        <v>10</v>
      </c>
      <c r="R897" s="114"/>
      <c r="S897" s="153"/>
      <c r="T897" s="153"/>
      <c r="U897" s="153"/>
      <c r="V897" s="153"/>
      <c r="W897" s="153"/>
      <c r="X897" s="153"/>
      <c r="Y897" s="153"/>
      <c r="Z897" s="153"/>
      <c r="AA897" s="153"/>
      <c r="AB897" s="153"/>
      <c r="AC897" s="153"/>
      <c r="AD897" s="153"/>
    </row>
    <row r="898" spans="1:30" s="150" customFormat="1" ht="14.5" x14ac:dyDescent="0.35">
      <c r="A898" s="38">
        <v>892</v>
      </c>
      <c r="B898" s="114" t="s">
        <v>723</v>
      </c>
      <c r="C898" s="38" t="s">
        <v>10276</v>
      </c>
      <c r="D898" s="17" t="s">
        <v>10662</v>
      </c>
      <c r="E898" s="38" t="s">
        <v>1630</v>
      </c>
      <c r="F898" s="38" t="s">
        <v>114</v>
      </c>
      <c r="G898" s="38" t="s">
        <v>11246</v>
      </c>
      <c r="H898" s="114">
        <v>1</v>
      </c>
      <c r="I898" s="114">
        <v>1</v>
      </c>
      <c r="J898" s="168">
        <v>1</v>
      </c>
      <c r="K898" s="168">
        <v>1</v>
      </c>
      <c r="L898" s="114">
        <v>1</v>
      </c>
      <c r="M898" s="114">
        <v>1</v>
      </c>
      <c r="N898" s="114">
        <v>1</v>
      </c>
      <c r="O898" s="168">
        <v>1</v>
      </c>
      <c r="P898" s="176">
        <v>1</v>
      </c>
      <c r="Q898" s="114">
        <v>9</v>
      </c>
      <c r="R898" s="114"/>
      <c r="S898" s="153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s="150" customFormat="1" ht="25" x14ac:dyDescent="0.35">
      <c r="A899" s="38">
        <v>893</v>
      </c>
      <c r="B899" s="114" t="s">
        <v>723</v>
      </c>
      <c r="C899" s="38" t="s">
        <v>10277</v>
      </c>
      <c r="D899" s="17" t="s">
        <v>5</v>
      </c>
      <c r="E899" s="38" t="s">
        <v>3757</v>
      </c>
      <c r="F899" s="38" t="s">
        <v>59</v>
      </c>
      <c r="G899" s="38" t="s">
        <v>11248</v>
      </c>
      <c r="H899" s="114">
        <v>1</v>
      </c>
      <c r="I899" s="114">
        <v>17</v>
      </c>
      <c r="J899" s="168">
        <v>1</v>
      </c>
      <c r="K899" s="168">
        <v>1</v>
      </c>
      <c r="L899" s="114">
        <v>1</v>
      </c>
      <c r="M899" s="114">
        <v>1</v>
      </c>
      <c r="N899" s="114">
        <v>15</v>
      </c>
      <c r="O899" s="168">
        <v>4</v>
      </c>
      <c r="P899" s="176">
        <v>27</v>
      </c>
      <c r="Q899" s="114">
        <v>68</v>
      </c>
      <c r="R899" s="114"/>
      <c r="S899" s="153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s="21" customFormat="1" ht="14.5" x14ac:dyDescent="0.35">
      <c r="A900" s="38">
        <v>894</v>
      </c>
      <c r="B900" s="114" t="s">
        <v>3639</v>
      </c>
      <c r="C900" s="38" t="s">
        <v>10278</v>
      </c>
      <c r="D900" s="17" t="s">
        <v>859</v>
      </c>
      <c r="E900" s="38">
        <v>1E-4</v>
      </c>
      <c r="F900" s="38" t="s">
        <v>375</v>
      </c>
      <c r="G900" s="38" t="s">
        <v>11249</v>
      </c>
      <c r="H900" s="114">
        <v>40</v>
      </c>
      <c r="I900" s="114">
        <v>1</v>
      </c>
      <c r="J900" s="168">
        <v>1</v>
      </c>
      <c r="K900" s="168">
        <v>1</v>
      </c>
      <c r="L900" s="114">
        <v>10</v>
      </c>
      <c r="M900" s="114">
        <v>35</v>
      </c>
      <c r="N900" s="114">
        <v>1</v>
      </c>
      <c r="O900" s="168">
        <v>1</v>
      </c>
      <c r="P900" s="176">
        <v>1</v>
      </c>
      <c r="Q900" s="114">
        <v>91</v>
      </c>
      <c r="R900" s="114"/>
      <c r="S900" s="153"/>
      <c r="T900" s="153"/>
      <c r="U900" s="153"/>
      <c r="V900" s="153"/>
      <c r="W900" s="153"/>
      <c r="X900" s="153"/>
      <c r="Y900" s="153"/>
      <c r="Z900" s="153"/>
      <c r="AA900" s="153"/>
      <c r="AB900" s="153"/>
      <c r="AC900" s="153"/>
      <c r="AD900" s="153"/>
    </row>
    <row r="901" spans="1:30" s="150" customFormat="1" ht="14.5" x14ac:dyDescent="0.35">
      <c r="A901" s="38">
        <v>895</v>
      </c>
      <c r="B901" s="114" t="s">
        <v>3639</v>
      </c>
      <c r="C901" s="38" t="s">
        <v>532</v>
      </c>
      <c r="D901" s="17" t="s">
        <v>66</v>
      </c>
      <c r="E901" s="38" t="s">
        <v>11039</v>
      </c>
      <c r="F901" s="38" t="s">
        <v>712</v>
      </c>
      <c r="G901" s="38" t="s">
        <v>11286</v>
      </c>
      <c r="H901" s="114">
        <v>1</v>
      </c>
      <c r="I901" s="114">
        <v>1</v>
      </c>
      <c r="J901" s="168">
        <v>3</v>
      </c>
      <c r="K901" s="168">
        <v>1</v>
      </c>
      <c r="L901" s="114">
        <v>2</v>
      </c>
      <c r="M901" s="114">
        <v>1</v>
      </c>
      <c r="N901" s="114">
        <v>1</v>
      </c>
      <c r="O901" s="168">
        <v>1</v>
      </c>
      <c r="P901" s="176">
        <v>8</v>
      </c>
      <c r="Q901" s="114">
        <v>19</v>
      </c>
      <c r="R901" s="114"/>
      <c r="S901" s="153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s="150" customFormat="1" ht="14.5" x14ac:dyDescent="0.35">
      <c r="A902" s="38">
        <v>896</v>
      </c>
      <c r="B902" s="114" t="s">
        <v>1257</v>
      </c>
      <c r="C902" s="38" t="s">
        <v>10279</v>
      </c>
      <c r="D902" s="17" t="s">
        <v>5</v>
      </c>
      <c r="E902" s="38" t="s">
        <v>11040</v>
      </c>
      <c r="F902" s="38" t="s">
        <v>59</v>
      </c>
      <c r="G902" s="38" t="s">
        <v>11248</v>
      </c>
      <c r="H902" s="114">
        <v>1</v>
      </c>
      <c r="I902" s="114">
        <v>1</v>
      </c>
      <c r="J902" s="168">
        <v>1</v>
      </c>
      <c r="K902" s="168">
        <v>2</v>
      </c>
      <c r="L902" s="114">
        <v>60</v>
      </c>
      <c r="M902" s="114">
        <v>1</v>
      </c>
      <c r="N902" s="114">
        <v>1</v>
      </c>
      <c r="O902" s="168">
        <v>6</v>
      </c>
      <c r="P902" s="176">
        <v>100</v>
      </c>
      <c r="Q902" s="114">
        <v>173</v>
      </c>
      <c r="R902" s="114"/>
      <c r="S902" s="153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s="21" customFormat="1" ht="14.5" x14ac:dyDescent="0.35">
      <c r="A903" s="38">
        <v>897</v>
      </c>
      <c r="B903" s="114" t="s">
        <v>3639</v>
      </c>
      <c r="C903" s="38" t="s">
        <v>10280</v>
      </c>
      <c r="D903" s="17" t="s">
        <v>66</v>
      </c>
      <c r="E903" s="38">
        <v>2.5000000000000001E-4</v>
      </c>
      <c r="F903" s="38" t="s">
        <v>27</v>
      </c>
      <c r="G903" s="38" t="s">
        <v>11248</v>
      </c>
      <c r="H903" s="114">
        <v>1</v>
      </c>
      <c r="I903" s="114">
        <v>1</v>
      </c>
      <c r="J903" s="168">
        <v>1</v>
      </c>
      <c r="K903" s="168">
        <v>1</v>
      </c>
      <c r="L903" s="114">
        <v>7</v>
      </c>
      <c r="M903" s="114">
        <v>1</v>
      </c>
      <c r="N903" s="114">
        <v>1</v>
      </c>
      <c r="O903" s="168">
        <v>1</v>
      </c>
      <c r="P903" s="176">
        <v>1</v>
      </c>
      <c r="Q903" s="114">
        <v>15</v>
      </c>
      <c r="R903" s="114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53"/>
      <c r="AC903" s="153"/>
      <c r="AD903" s="153"/>
    </row>
    <row r="904" spans="1:30" s="21" customFormat="1" ht="14.5" x14ac:dyDescent="0.35">
      <c r="A904" s="38">
        <v>898</v>
      </c>
      <c r="B904" s="114"/>
      <c r="C904" s="38" t="s">
        <v>3874</v>
      </c>
      <c r="D904" s="17" t="s">
        <v>942</v>
      </c>
      <c r="E904" s="38"/>
      <c r="F904" s="38" t="s">
        <v>3875</v>
      </c>
      <c r="G904" s="38">
        <v>20</v>
      </c>
      <c r="H904" s="114">
        <v>1</v>
      </c>
      <c r="I904" s="114">
        <v>1</v>
      </c>
      <c r="J904" s="168">
        <v>1</v>
      </c>
      <c r="K904" s="168">
        <v>1</v>
      </c>
      <c r="L904" s="114">
        <v>5</v>
      </c>
      <c r="M904" s="114">
        <v>1</v>
      </c>
      <c r="N904" s="114">
        <v>1</v>
      </c>
      <c r="O904" s="168">
        <v>1</v>
      </c>
      <c r="P904" s="176">
        <v>1</v>
      </c>
      <c r="Q904" s="114">
        <v>13</v>
      </c>
      <c r="R904" s="114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53"/>
      <c r="AC904" s="153"/>
      <c r="AD904" s="153"/>
    </row>
    <row r="905" spans="1:30" s="21" customFormat="1" ht="14.5" x14ac:dyDescent="0.35">
      <c r="A905" s="38">
        <v>899</v>
      </c>
      <c r="B905" s="114"/>
      <c r="C905" s="12" t="s">
        <v>9671</v>
      </c>
      <c r="D905" s="10"/>
      <c r="E905" s="12"/>
      <c r="F905" s="12" t="s">
        <v>58</v>
      </c>
      <c r="G905" s="12" t="s">
        <v>11274</v>
      </c>
      <c r="H905" s="114">
        <v>1</v>
      </c>
      <c r="I905" s="114">
        <v>24</v>
      </c>
      <c r="J905" s="168">
        <v>1</v>
      </c>
      <c r="K905" s="168">
        <v>1</v>
      </c>
      <c r="L905" s="114">
        <v>1</v>
      </c>
      <c r="M905" s="114">
        <v>1</v>
      </c>
      <c r="N905" s="114">
        <v>1</v>
      </c>
      <c r="O905" s="168">
        <v>1</v>
      </c>
      <c r="P905" s="176">
        <v>1</v>
      </c>
      <c r="Q905" s="114">
        <v>32</v>
      </c>
      <c r="R905" s="114"/>
      <c r="S905" s="153"/>
      <c r="T905" s="153"/>
      <c r="U905" s="153"/>
      <c r="V905" s="153"/>
      <c r="W905" s="153"/>
      <c r="X905" s="153"/>
      <c r="Y905" s="153"/>
      <c r="Z905" s="153"/>
      <c r="AA905" s="153"/>
      <c r="AB905" s="153"/>
      <c r="AC905" s="153"/>
      <c r="AD905" s="153"/>
    </row>
    <row r="906" spans="1:30" s="21" customFormat="1" ht="14.5" x14ac:dyDescent="0.35">
      <c r="A906" s="38">
        <v>900</v>
      </c>
      <c r="B906" s="114" t="s">
        <v>3642</v>
      </c>
      <c r="C906" s="38" t="s">
        <v>3643</v>
      </c>
      <c r="D906" s="17" t="s">
        <v>5</v>
      </c>
      <c r="E906" s="38" t="s">
        <v>3644</v>
      </c>
      <c r="F906" s="38" t="s">
        <v>215</v>
      </c>
      <c r="G906" s="38" t="s">
        <v>11247</v>
      </c>
      <c r="H906" s="114">
        <v>1</v>
      </c>
      <c r="I906" s="114">
        <v>1</v>
      </c>
      <c r="J906" s="168">
        <v>1</v>
      </c>
      <c r="K906" s="168">
        <v>1</v>
      </c>
      <c r="L906" s="114">
        <v>1</v>
      </c>
      <c r="M906" s="114">
        <v>1</v>
      </c>
      <c r="N906" s="114">
        <v>1</v>
      </c>
      <c r="O906" s="168">
        <v>1</v>
      </c>
      <c r="P906" s="176">
        <v>1</v>
      </c>
      <c r="Q906" s="114">
        <v>9</v>
      </c>
      <c r="R906" s="114"/>
      <c r="S906" s="153"/>
      <c r="T906" s="153"/>
      <c r="U906" s="153"/>
      <c r="V906" s="153"/>
      <c r="W906" s="153"/>
      <c r="X906" s="153"/>
      <c r="Y906" s="153"/>
      <c r="Z906" s="153"/>
      <c r="AA906" s="153"/>
      <c r="AB906" s="153"/>
      <c r="AC906" s="153"/>
      <c r="AD906" s="153"/>
    </row>
    <row r="907" spans="1:30" s="150" customFormat="1" ht="14.5" x14ac:dyDescent="0.35">
      <c r="A907" s="38">
        <v>901</v>
      </c>
      <c r="B907" s="114" t="s">
        <v>3642</v>
      </c>
      <c r="C907" s="38" t="s">
        <v>3643</v>
      </c>
      <c r="D907" s="17" t="s">
        <v>5</v>
      </c>
      <c r="E907" s="69" t="s">
        <v>3646</v>
      </c>
      <c r="F907" s="38" t="s">
        <v>215</v>
      </c>
      <c r="G907" s="38" t="s">
        <v>11247</v>
      </c>
      <c r="H907" s="114">
        <v>1</v>
      </c>
      <c r="I907" s="114">
        <v>1</v>
      </c>
      <c r="J907" s="168">
        <v>1</v>
      </c>
      <c r="K907" s="168">
        <v>1</v>
      </c>
      <c r="L907" s="114">
        <v>14</v>
      </c>
      <c r="M907" s="114">
        <v>1</v>
      </c>
      <c r="N907" s="114">
        <v>1</v>
      </c>
      <c r="O907" s="168">
        <v>1</v>
      </c>
      <c r="P907" s="176">
        <v>1</v>
      </c>
      <c r="Q907" s="114">
        <v>22</v>
      </c>
      <c r="R907" s="114"/>
      <c r="S907" s="153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s="21" customFormat="1" ht="14.5" x14ac:dyDescent="0.35">
      <c r="A908" s="38">
        <v>902</v>
      </c>
      <c r="B908" s="114" t="s">
        <v>3642</v>
      </c>
      <c r="C908" s="38" t="s">
        <v>3643</v>
      </c>
      <c r="D908" s="17" t="s">
        <v>5</v>
      </c>
      <c r="E908" s="38" t="s">
        <v>3647</v>
      </c>
      <c r="F908" s="38" t="s">
        <v>215</v>
      </c>
      <c r="G908" s="38" t="s">
        <v>11247</v>
      </c>
      <c r="H908" s="114">
        <v>1</v>
      </c>
      <c r="I908" s="114">
        <v>1</v>
      </c>
      <c r="J908" s="168">
        <v>1</v>
      </c>
      <c r="K908" s="168">
        <v>1</v>
      </c>
      <c r="L908" s="114">
        <v>7</v>
      </c>
      <c r="M908" s="114">
        <v>1</v>
      </c>
      <c r="N908" s="114">
        <v>1</v>
      </c>
      <c r="O908" s="168">
        <v>1</v>
      </c>
      <c r="P908" s="176">
        <v>1</v>
      </c>
      <c r="Q908" s="114">
        <v>15</v>
      </c>
      <c r="R908" s="114"/>
      <c r="S908" s="153"/>
      <c r="T908" s="153"/>
      <c r="U908" s="153"/>
      <c r="V908" s="153"/>
      <c r="W908" s="153"/>
      <c r="X908" s="153"/>
      <c r="Y908" s="153"/>
      <c r="Z908" s="153"/>
      <c r="AA908" s="153"/>
      <c r="AB908" s="153"/>
      <c r="AC908" s="153"/>
      <c r="AD908" s="153"/>
    </row>
    <row r="909" spans="1:30" s="21" customFormat="1" ht="14.5" x14ac:dyDescent="0.35">
      <c r="A909" s="38">
        <v>903</v>
      </c>
      <c r="B909" s="166" t="s">
        <v>2105</v>
      </c>
      <c r="C909" s="38" t="s">
        <v>10281</v>
      </c>
      <c r="D909" s="17" t="s">
        <v>9619</v>
      </c>
      <c r="E909" s="38" t="s">
        <v>11041</v>
      </c>
      <c r="F909" s="38" t="s">
        <v>157</v>
      </c>
      <c r="G909" s="38" t="s">
        <v>11250</v>
      </c>
      <c r="H909" s="114">
        <v>1</v>
      </c>
      <c r="I909" s="114">
        <v>18</v>
      </c>
      <c r="J909" s="168">
        <v>1</v>
      </c>
      <c r="K909" s="168">
        <v>1</v>
      </c>
      <c r="L909" s="114">
        <v>6</v>
      </c>
      <c r="M909" s="114">
        <v>1</v>
      </c>
      <c r="N909" s="114">
        <v>1</v>
      </c>
      <c r="O909" s="168">
        <v>100</v>
      </c>
      <c r="P909" s="176">
        <v>1</v>
      </c>
      <c r="Q909" s="114">
        <v>130</v>
      </c>
      <c r="R909" s="114"/>
      <c r="S909" s="153"/>
      <c r="T909" s="153"/>
      <c r="U909" s="153"/>
      <c r="V909" s="153"/>
      <c r="W909" s="153"/>
      <c r="X909" s="153"/>
      <c r="Y909" s="153"/>
      <c r="Z909" s="153"/>
      <c r="AA909" s="153"/>
      <c r="AB909" s="153"/>
      <c r="AC909" s="153"/>
      <c r="AD909" s="153"/>
    </row>
    <row r="910" spans="1:30" s="21" customFormat="1" ht="14.5" x14ac:dyDescent="0.35">
      <c r="A910" s="38">
        <v>904</v>
      </c>
      <c r="B910" s="166" t="s">
        <v>2105</v>
      </c>
      <c r="C910" s="38" t="s">
        <v>10281</v>
      </c>
      <c r="D910" s="17" t="s">
        <v>9619</v>
      </c>
      <c r="E910" s="38" t="s">
        <v>11042</v>
      </c>
      <c r="F910" s="38" t="s">
        <v>157</v>
      </c>
      <c r="G910" s="38" t="s">
        <v>11250</v>
      </c>
      <c r="H910" s="114">
        <v>20</v>
      </c>
      <c r="I910" s="114">
        <v>10</v>
      </c>
      <c r="J910" s="168">
        <v>2</v>
      </c>
      <c r="K910" s="168">
        <v>1</v>
      </c>
      <c r="L910" s="114">
        <v>85</v>
      </c>
      <c r="M910" s="114">
        <v>1</v>
      </c>
      <c r="N910" s="114">
        <v>132</v>
      </c>
      <c r="O910" s="168">
        <v>26</v>
      </c>
      <c r="P910" s="176">
        <v>20</v>
      </c>
      <c r="Q910" s="114">
        <v>297</v>
      </c>
      <c r="R910" s="114"/>
      <c r="S910" s="153"/>
      <c r="T910" s="153"/>
      <c r="U910" s="153"/>
      <c r="V910" s="153"/>
      <c r="W910" s="153"/>
      <c r="X910" s="153"/>
      <c r="Y910" s="153"/>
      <c r="Z910" s="153"/>
      <c r="AA910" s="153"/>
      <c r="AB910" s="153"/>
      <c r="AC910" s="153"/>
      <c r="AD910" s="153"/>
    </row>
    <row r="911" spans="1:30" s="21" customFormat="1" ht="14.5" x14ac:dyDescent="0.35">
      <c r="A911" s="38">
        <v>905</v>
      </c>
      <c r="B911" s="166" t="s">
        <v>2105</v>
      </c>
      <c r="C911" s="38" t="s">
        <v>10282</v>
      </c>
      <c r="D911" s="17" t="s">
        <v>9619</v>
      </c>
      <c r="E911" s="38" t="s">
        <v>11043</v>
      </c>
      <c r="F911" s="38" t="s">
        <v>678</v>
      </c>
      <c r="G911" s="38" t="s">
        <v>11246</v>
      </c>
      <c r="H911" s="114">
        <v>5</v>
      </c>
      <c r="I911" s="114">
        <v>1</v>
      </c>
      <c r="J911" s="168">
        <v>2</v>
      </c>
      <c r="K911" s="168">
        <v>1</v>
      </c>
      <c r="L911" s="114">
        <v>1</v>
      </c>
      <c r="M911" s="114">
        <v>1</v>
      </c>
      <c r="N911" s="114">
        <v>1</v>
      </c>
      <c r="O911" s="168">
        <v>6</v>
      </c>
      <c r="P911" s="176">
        <v>35</v>
      </c>
      <c r="Q911" s="114">
        <v>53</v>
      </c>
      <c r="R911" s="114"/>
      <c r="S911" s="153"/>
      <c r="T911" s="153"/>
      <c r="U911" s="153"/>
      <c r="V911" s="153"/>
      <c r="W911" s="153"/>
      <c r="X911" s="153"/>
      <c r="Y911" s="153"/>
      <c r="Z911" s="153"/>
      <c r="AA911" s="153"/>
      <c r="AB911" s="153"/>
      <c r="AC911" s="153"/>
      <c r="AD911" s="153"/>
    </row>
    <row r="912" spans="1:30" s="21" customFormat="1" ht="14.5" x14ac:dyDescent="0.35">
      <c r="A912" s="38">
        <v>906</v>
      </c>
      <c r="B912" s="114" t="s">
        <v>1507</v>
      </c>
      <c r="C912" s="38" t="s">
        <v>10283</v>
      </c>
      <c r="D912" s="17" t="s">
        <v>5</v>
      </c>
      <c r="E912" s="38" t="s">
        <v>11037</v>
      </c>
      <c r="F912" s="38" t="s">
        <v>59</v>
      </c>
      <c r="G912" s="38" t="s">
        <v>11248</v>
      </c>
      <c r="H912" s="114">
        <v>1</v>
      </c>
      <c r="I912" s="114">
        <v>1</v>
      </c>
      <c r="J912" s="168">
        <v>1</v>
      </c>
      <c r="K912" s="168">
        <v>1</v>
      </c>
      <c r="L912" s="114">
        <v>90</v>
      </c>
      <c r="M912" s="114">
        <v>1</v>
      </c>
      <c r="N912" s="114">
        <v>1</v>
      </c>
      <c r="O912" s="168">
        <v>1</v>
      </c>
      <c r="P912" s="176">
        <v>1</v>
      </c>
      <c r="Q912" s="114">
        <v>98</v>
      </c>
      <c r="R912" s="114"/>
      <c r="S912" s="153"/>
      <c r="T912" s="153"/>
      <c r="U912" s="153"/>
      <c r="V912" s="153"/>
      <c r="W912" s="153"/>
      <c r="X912" s="153"/>
      <c r="Y912" s="153"/>
      <c r="Z912" s="153"/>
      <c r="AA912" s="153"/>
      <c r="AB912" s="153"/>
      <c r="AC912" s="153"/>
      <c r="AD912" s="153"/>
    </row>
    <row r="913" spans="1:30" s="21" customFormat="1" ht="14.5" x14ac:dyDescent="0.35">
      <c r="A913" s="38">
        <v>907</v>
      </c>
      <c r="B913" s="114" t="s">
        <v>142</v>
      </c>
      <c r="C913" s="38" t="s">
        <v>10284</v>
      </c>
      <c r="D913" s="17" t="s">
        <v>9639</v>
      </c>
      <c r="E913" s="38" t="s">
        <v>9648</v>
      </c>
      <c r="F913" s="38" t="s">
        <v>140</v>
      </c>
      <c r="G913" s="38" t="s">
        <v>11281</v>
      </c>
      <c r="H913" s="114">
        <v>414</v>
      </c>
      <c r="I913" s="114">
        <v>160</v>
      </c>
      <c r="J913" s="168">
        <v>220</v>
      </c>
      <c r="K913" s="168">
        <v>360</v>
      </c>
      <c r="L913" s="114">
        <v>555</v>
      </c>
      <c r="M913" s="114">
        <v>485</v>
      </c>
      <c r="N913" s="114">
        <v>200</v>
      </c>
      <c r="O913" s="168">
        <v>270</v>
      </c>
      <c r="P913" s="176">
        <v>210</v>
      </c>
      <c r="Q913" s="114">
        <v>2874</v>
      </c>
      <c r="R913" s="114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53"/>
      <c r="AC913" s="153"/>
      <c r="AD913" s="153"/>
    </row>
    <row r="914" spans="1:30" s="150" customFormat="1" ht="14.5" x14ac:dyDescent="0.35">
      <c r="A914" s="38">
        <v>908</v>
      </c>
      <c r="B914" s="114" t="s">
        <v>142</v>
      </c>
      <c r="C914" s="38" t="s">
        <v>10285</v>
      </c>
      <c r="D914" s="17" t="s">
        <v>5</v>
      </c>
      <c r="E914" s="38" t="s">
        <v>10755</v>
      </c>
      <c r="F914" s="38" t="s">
        <v>11</v>
      </c>
      <c r="G914" s="38" t="s">
        <v>11248</v>
      </c>
      <c r="H914" s="114">
        <v>1173</v>
      </c>
      <c r="I914" s="114">
        <v>341</v>
      </c>
      <c r="J914" s="168">
        <v>260</v>
      </c>
      <c r="K914" s="168">
        <v>205</v>
      </c>
      <c r="L914" s="114">
        <v>1200</v>
      </c>
      <c r="M914" s="114">
        <v>135</v>
      </c>
      <c r="N914" s="114">
        <v>530</v>
      </c>
      <c r="O914" s="168">
        <v>1</v>
      </c>
      <c r="P914" s="176">
        <v>730</v>
      </c>
      <c r="Q914" s="114">
        <v>4575</v>
      </c>
      <c r="R914" s="114"/>
      <c r="S914" s="153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s="21" customFormat="1" ht="14.5" x14ac:dyDescent="0.35">
      <c r="A915" s="38">
        <v>909</v>
      </c>
      <c r="B915" s="114" t="s">
        <v>142</v>
      </c>
      <c r="C915" s="38" t="s">
        <v>137</v>
      </c>
      <c r="D915" s="17" t="s">
        <v>9639</v>
      </c>
      <c r="E915" s="38" t="s">
        <v>10755</v>
      </c>
      <c r="F915" s="38" t="s">
        <v>140</v>
      </c>
      <c r="G915" s="38" t="s">
        <v>11281</v>
      </c>
      <c r="H915" s="114">
        <v>379</v>
      </c>
      <c r="I915" s="114">
        <v>110</v>
      </c>
      <c r="J915" s="168">
        <v>200</v>
      </c>
      <c r="K915" s="168">
        <v>85</v>
      </c>
      <c r="L915" s="114">
        <v>200</v>
      </c>
      <c r="M915" s="114">
        <v>56</v>
      </c>
      <c r="N915" s="114">
        <v>600</v>
      </c>
      <c r="O915" s="168">
        <v>500</v>
      </c>
      <c r="P915" s="176">
        <v>286</v>
      </c>
      <c r="Q915" s="114">
        <v>2416</v>
      </c>
      <c r="R915" s="114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53"/>
      <c r="AC915" s="153"/>
      <c r="AD915" s="153"/>
    </row>
    <row r="916" spans="1:30" s="21" customFormat="1" ht="14.5" x14ac:dyDescent="0.35">
      <c r="A916" s="38">
        <v>910</v>
      </c>
      <c r="B916" s="114" t="s">
        <v>1540</v>
      </c>
      <c r="C916" s="38" t="s">
        <v>10286</v>
      </c>
      <c r="D916" s="17" t="s">
        <v>5</v>
      </c>
      <c r="E916" s="38" t="s">
        <v>11044</v>
      </c>
      <c r="F916" s="38" t="s">
        <v>59</v>
      </c>
      <c r="G916" s="38" t="s">
        <v>11248</v>
      </c>
      <c r="H916" s="114">
        <v>1</v>
      </c>
      <c r="I916" s="114">
        <v>21</v>
      </c>
      <c r="J916" s="168">
        <v>8</v>
      </c>
      <c r="K916" s="168">
        <v>12</v>
      </c>
      <c r="L916" s="114">
        <v>75</v>
      </c>
      <c r="M916" s="114">
        <v>2</v>
      </c>
      <c r="N916" s="114">
        <v>14</v>
      </c>
      <c r="O916" s="168">
        <v>36</v>
      </c>
      <c r="P916" s="176">
        <v>40</v>
      </c>
      <c r="Q916" s="114">
        <v>209</v>
      </c>
      <c r="R916" s="114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53"/>
      <c r="AC916" s="153"/>
      <c r="AD916" s="153"/>
    </row>
    <row r="917" spans="1:30" s="21" customFormat="1" ht="14.5" x14ac:dyDescent="0.35">
      <c r="A917" s="38">
        <v>911</v>
      </c>
      <c r="B917" s="114" t="s">
        <v>15</v>
      </c>
      <c r="C917" s="38" t="s">
        <v>10287</v>
      </c>
      <c r="D917" s="17" t="s">
        <v>5</v>
      </c>
      <c r="E917" s="38" t="s">
        <v>11045</v>
      </c>
      <c r="F917" s="38" t="s">
        <v>34</v>
      </c>
      <c r="G917" s="38" t="s">
        <v>11248</v>
      </c>
      <c r="H917" s="114">
        <v>1</v>
      </c>
      <c r="I917" s="114">
        <v>150</v>
      </c>
      <c r="J917" s="168">
        <v>120</v>
      </c>
      <c r="K917" s="168">
        <v>110</v>
      </c>
      <c r="L917" s="114">
        <v>1100</v>
      </c>
      <c r="M917" s="114">
        <v>25</v>
      </c>
      <c r="N917" s="114">
        <v>310</v>
      </c>
      <c r="O917" s="168">
        <v>100</v>
      </c>
      <c r="P917" s="176">
        <v>1</v>
      </c>
      <c r="Q917" s="114">
        <v>1917</v>
      </c>
      <c r="R917" s="114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53"/>
      <c r="AC917" s="153"/>
      <c r="AD917" s="153"/>
    </row>
    <row r="918" spans="1:30" s="21" customFormat="1" ht="14.5" x14ac:dyDescent="0.35">
      <c r="A918" s="38">
        <v>912</v>
      </c>
      <c r="B918" s="114" t="s">
        <v>15</v>
      </c>
      <c r="C918" s="38" t="s">
        <v>10287</v>
      </c>
      <c r="D918" s="17" t="s">
        <v>5</v>
      </c>
      <c r="E918" s="38" t="s">
        <v>11046</v>
      </c>
      <c r="F918" s="38" t="s">
        <v>34</v>
      </c>
      <c r="G918" s="38" t="s">
        <v>11248</v>
      </c>
      <c r="H918" s="114">
        <v>1</v>
      </c>
      <c r="I918" s="114">
        <v>1</v>
      </c>
      <c r="J918" s="168">
        <v>1</v>
      </c>
      <c r="K918" s="168">
        <v>20</v>
      </c>
      <c r="L918" s="114">
        <v>36</v>
      </c>
      <c r="M918" s="114">
        <v>1</v>
      </c>
      <c r="N918" s="114">
        <v>20</v>
      </c>
      <c r="O918" s="168">
        <v>2</v>
      </c>
      <c r="P918" s="176">
        <v>1</v>
      </c>
      <c r="Q918" s="114">
        <v>83</v>
      </c>
      <c r="R918" s="114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</row>
    <row r="919" spans="1:30" s="21" customFormat="1" ht="14.5" x14ac:dyDescent="0.35">
      <c r="A919" s="38">
        <v>913</v>
      </c>
      <c r="B919" s="114" t="s">
        <v>15</v>
      </c>
      <c r="C919" s="38" t="s">
        <v>1389</v>
      </c>
      <c r="D919" s="17" t="s">
        <v>600</v>
      </c>
      <c r="E919" s="38" t="s">
        <v>11047</v>
      </c>
      <c r="F919" s="38" t="s">
        <v>20</v>
      </c>
      <c r="G919" s="38" t="s">
        <v>11244</v>
      </c>
      <c r="H919" s="114">
        <v>1</v>
      </c>
      <c r="I919" s="114">
        <v>1</v>
      </c>
      <c r="J919" s="168">
        <v>2</v>
      </c>
      <c r="K919" s="168">
        <v>1</v>
      </c>
      <c r="L919" s="114">
        <v>1</v>
      </c>
      <c r="M919" s="114">
        <v>3</v>
      </c>
      <c r="N919" s="114">
        <v>4</v>
      </c>
      <c r="O919" s="168">
        <v>1</v>
      </c>
      <c r="P919" s="176">
        <v>5</v>
      </c>
      <c r="Q919" s="114">
        <v>19</v>
      </c>
      <c r="R919" s="114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53"/>
      <c r="AC919" s="153"/>
      <c r="AD919" s="153"/>
    </row>
    <row r="920" spans="1:30" s="21" customFormat="1" ht="14.5" x14ac:dyDescent="0.35">
      <c r="A920" s="38">
        <v>914</v>
      </c>
      <c r="B920" s="114" t="s">
        <v>1389</v>
      </c>
      <c r="C920" s="38" t="s">
        <v>10288</v>
      </c>
      <c r="D920" s="17" t="s">
        <v>106</v>
      </c>
      <c r="E920" s="38" t="s">
        <v>10764</v>
      </c>
      <c r="F920" s="38" t="s">
        <v>108</v>
      </c>
      <c r="G920" s="38" t="s">
        <v>11248</v>
      </c>
      <c r="H920" s="114">
        <v>1</v>
      </c>
      <c r="I920" s="114">
        <v>9</v>
      </c>
      <c r="J920" s="168">
        <v>3</v>
      </c>
      <c r="K920" s="168">
        <v>1</v>
      </c>
      <c r="L920" s="114">
        <v>3</v>
      </c>
      <c r="M920" s="114">
        <v>6</v>
      </c>
      <c r="N920" s="114">
        <v>4</v>
      </c>
      <c r="O920" s="168">
        <v>8</v>
      </c>
      <c r="P920" s="176">
        <v>12</v>
      </c>
      <c r="Q920" s="114">
        <v>47</v>
      </c>
      <c r="R920" s="114"/>
      <c r="S920" s="153"/>
      <c r="T920" s="153"/>
      <c r="U920" s="153"/>
      <c r="V920" s="153"/>
      <c r="W920" s="153"/>
      <c r="X920" s="153"/>
      <c r="Y920" s="153"/>
      <c r="Z920" s="153"/>
      <c r="AA920" s="153"/>
      <c r="AB920" s="153"/>
      <c r="AC920" s="153"/>
      <c r="AD920" s="153"/>
    </row>
    <row r="921" spans="1:30" s="21" customFormat="1" ht="14.5" x14ac:dyDescent="0.35">
      <c r="A921" s="38">
        <v>915</v>
      </c>
      <c r="B921" s="114" t="s">
        <v>1389</v>
      </c>
      <c r="C921" s="38" t="s">
        <v>10289</v>
      </c>
      <c r="D921" s="17" t="s">
        <v>9639</v>
      </c>
      <c r="E921" s="38" t="s">
        <v>9629</v>
      </c>
      <c r="F921" s="38" t="s">
        <v>158</v>
      </c>
      <c r="G921" s="38" t="s">
        <v>11251</v>
      </c>
      <c r="H921" s="114">
        <v>1</v>
      </c>
      <c r="I921" s="114">
        <v>155</v>
      </c>
      <c r="J921" s="168">
        <v>80</v>
      </c>
      <c r="K921" s="168">
        <v>115</v>
      </c>
      <c r="L921" s="114">
        <v>180</v>
      </c>
      <c r="M921" s="114">
        <v>120</v>
      </c>
      <c r="N921" s="114">
        <v>280</v>
      </c>
      <c r="O921" s="168">
        <v>190</v>
      </c>
      <c r="P921" s="176">
        <v>1075</v>
      </c>
      <c r="Q921" s="114">
        <v>2196</v>
      </c>
      <c r="R921" s="114"/>
      <c r="S921" s="153"/>
      <c r="T921" s="153"/>
      <c r="U921" s="153"/>
      <c r="V921" s="153"/>
      <c r="W921" s="153"/>
      <c r="X921" s="153"/>
      <c r="Y921" s="153"/>
      <c r="Z921" s="153"/>
      <c r="AA921" s="153"/>
      <c r="AB921" s="153"/>
      <c r="AC921" s="153"/>
      <c r="AD921" s="153"/>
    </row>
    <row r="922" spans="1:30" s="21" customFormat="1" ht="14.5" x14ac:dyDescent="0.35">
      <c r="A922" s="38">
        <v>916</v>
      </c>
      <c r="B922" s="114" t="s">
        <v>1389</v>
      </c>
      <c r="C922" s="38" t="s">
        <v>10288</v>
      </c>
      <c r="D922" s="17" t="s">
        <v>106</v>
      </c>
      <c r="E922" s="38" t="s">
        <v>9629</v>
      </c>
      <c r="F922" s="38" t="s">
        <v>108</v>
      </c>
      <c r="G922" s="38" t="s">
        <v>11248</v>
      </c>
      <c r="H922" s="114">
        <v>1</v>
      </c>
      <c r="I922" s="114">
        <v>9</v>
      </c>
      <c r="J922" s="168">
        <v>2</v>
      </c>
      <c r="K922" s="168">
        <v>10</v>
      </c>
      <c r="L922" s="114">
        <v>3</v>
      </c>
      <c r="M922" s="114">
        <v>2</v>
      </c>
      <c r="N922" s="114">
        <v>10</v>
      </c>
      <c r="O922" s="168">
        <v>16</v>
      </c>
      <c r="P922" s="176">
        <v>6</v>
      </c>
      <c r="Q922" s="114">
        <v>59</v>
      </c>
      <c r="R922" s="114"/>
      <c r="S922" s="153"/>
      <c r="T922" s="153"/>
      <c r="U922" s="153"/>
      <c r="V922" s="153"/>
      <c r="W922" s="153"/>
      <c r="X922" s="153"/>
      <c r="Y922" s="153"/>
      <c r="Z922" s="153"/>
      <c r="AA922" s="153"/>
      <c r="AB922" s="153"/>
      <c r="AC922" s="153"/>
      <c r="AD922" s="153"/>
    </row>
    <row r="923" spans="1:30" s="21" customFormat="1" ht="14.5" x14ac:dyDescent="0.35">
      <c r="A923" s="38">
        <v>917</v>
      </c>
      <c r="B923" s="114" t="s">
        <v>1389</v>
      </c>
      <c r="C923" s="38" t="s">
        <v>10288</v>
      </c>
      <c r="D923" s="17" t="s">
        <v>106</v>
      </c>
      <c r="E923" s="38" t="s">
        <v>1714</v>
      </c>
      <c r="F923" s="38" t="s">
        <v>108</v>
      </c>
      <c r="G923" s="38" t="s">
        <v>11248</v>
      </c>
      <c r="H923" s="114">
        <v>1</v>
      </c>
      <c r="I923" s="114">
        <v>10</v>
      </c>
      <c r="J923" s="168">
        <v>1</v>
      </c>
      <c r="K923" s="168">
        <v>10</v>
      </c>
      <c r="L923" s="114">
        <v>2</v>
      </c>
      <c r="M923" s="114">
        <v>10</v>
      </c>
      <c r="N923" s="114">
        <v>7</v>
      </c>
      <c r="O923" s="168">
        <v>8</v>
      </c>
      <c r="P923" s="176">
        <v>10</v>
      </c>
      <c r="Q923" s="114">
        <v>59</v>
      </c>
      <c r="R923" s="114"/>
      <c r="S923" s="153"/>
      <c r="T923" s="153"/>
      <c r="U923" s="153"/>
      <c r="V923" s="153"/>
      <c r="W923" s="153"/>
      <c r="X923" s="153"/>
      <c r="Y923" s="153"/>
      <c r="Z923" s="153"/>
      <c r="AA923" s="153"/>
      <c r="AB923" s="153"/>
      <c r="AC923" s="153"/>
      <c r="AD923" s="153"/>
    </row>
    <row r="924" spans="1:30" s="150" customFormat="1" ht="14.5" x14ac:dyDescent="0.35">
      <c r="A924" s="38">
        <v>918</v>
      </c>
      <c r="B924" s="114" t="s">
        <v>1389</v>
      </c>
      <c r="C924" s="38" t="s">
        <v>10290</v>
      </c>
      <c r="D924" s="17" t="s">
        <v>10672</v>
      </c>
      <c r="E924" s="38" t="s">
        <v>4150</v>
      </c>
      <c r="F924" s="38" t="s">
        <v>1541</v>
      </c>
      <c r="G924" s="38" t="s">
        <v>11245</v>
      </c>
      <c r="H924" s="114">
        <v>1</v>
      </c>
      <c r="I924" s="114">
        <v>1</v>
      </c>
      <c r="J924" s="168">
        <v>1</v>
      </c>
      <c r="K924" s="168">
        <v>1</v>
      </c>
      <c r="L924" s="114">
        <v>1</v>
      </c>
      <c r="M924" s="114">
        <v>1</v>
      </c>
      <c r="N924" s="114">
        <v>3</v>
      </c>
      <c r="O924" s="168">
        <v>1</v>
      </c>
      <c r="P924" s="176">
        <v>17</v>
      </c>
      <c r="Q924" s="114">
        <v>27</v>
      </c>
      <c r="R924" s="114"/>
      <c r="S924" s="153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s="21" customFormat="1" ht="14.5" x14ac:dyDescent="0.35">
      <c r="A925" s="38">
        <v>919</v>
      </c>
      <c r="B925" s="114" t="s">
        <v>1570</v>
      </c>
      <c r="C925" s="12" t="s">
        <v>10291</v>
      </c>
      <c r="D925" s="10" t="s">
        <v>9639</v>
      </c>
      <c r="E925" s="12" t="s">
        <v>9648</v>
      </c>
      <c r="F925" s="12" t="s">
        <v>95</v>
      </c>
      <c r="G925" s="12" t="s">
        <v>11245</v>
      </c>
      <c r="H925" s="114">
        <v>1</v>
      </c>
      <c r="I925" s="114">
        <v>6</v>
      </c>
      <c r="J925" s="168">
        <v>1</v>
      </c>
      <c r="K925" s="168">
        <v>1</v>
      </c>
      <c r="L925" s="114">
        <v>50</v>
      </c>
      <c r="M925" s="114">
        <v>1</v>
      </c>
      <c r="N925" s="114">
        <v>1</v>
      </c>
      <c r="O925" s="168">
        <v>1</v>
      </c>
      <c r="P925" s="176">
        <v>680</v>
      </c>
      <c r="Q925" s="114">
        <v>742</v>
      </c>
      <c r="R925" s="114"/>
      <c r="S925" s="153"/>
      <c r="T925" s="153"/>
      <c r="U925" s="153"/>
      <c r="V925" s="153"/>
      <c r="W925" s="153"/>
      <c r="X925" s="153"/>
      <c r="Y925" s="153"/>
      <c r="Z925" s="153"/>
      <c r="AA925" s="153"/>
      <c r="AB925" s="153"/>
      <c r="AC925" s="153"/>
      <c r="AD925" s="153"/>
    </row>
    <row r="926" spans="1:30" s="150" customFormat="1" ht="14.5" x14ac:dyDescent="0.35">
      <c r="A926" s="38">
        <v>920</v>
      </c>
      <c r="B926" s="114" t="s">
        <v>1968</v>
      </c>
      <c r="C926" s="38" t="s">
        <v>1970</v>
      </c>
      <c r="D926" s="17" t="s">
        <v>5</v>
      </c>
      <c r="E926" s="38" t="s">
        <v>11048</v>
      </c>
      <c r="F926" s="38" t="s">
        <v>1973</v>
      </c>
      <c r="G926" s="38" t="s">
        <v>11288</v>
      </c>
      <c r="H926" s="114">
        <v>1</v>
      </c>
      <c r="I926" s="114">
        <v>1</v>
      </c>
      <c r="J926" s="168">
        <v>1</v>
      </c>
      <c r="K926" s="168">
        <v>1</v>
      </c>
      <c r="L926" s="114">
        <v>1</v>
      </c>
      <c r="M926" s="114">
        <v>1</v>
      </c>
      <c r="N926" s="114">
        <v>25</v>
      </c>
      <c r="O926" s="168">
        <v>1</v>
      </c>
      <c r="P926" s="176">
        <v>460</v>
      </c>
      <c r="Q926" s="114">
        <v>492</v>
      </c>
      <c r="R926" s="114"/>
      <c r="S926" s="153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s="21" customFormat="1" ht="14.5" x14ac:dyDescent="0.35">
      <c r="A927" s="38">
        <v>921</v>
      </c>
      <c r="B927" s="114" t="s">
        <v>1969</v>
      </c>
      <c r="C927" s="38" t="s">
        <v>1970</v>
      </c>
      <c r="D927" s="17" t="s">
        <v>5</v>
      </c>
      <c r="E927" s="38" t="s">
        <v>11048</v>
      </c>
      <c r="F927" s="38" t="s">
        <v>1973</v>
      </c>
      <c r="G927" s="38" t="s">
        <v>11288</v>
      </c>
      <c r="H927" s="114">
        <v>1</v>
      </c>
      <c r="I927" s="114">
        <v>1</v>
      </c>
      <c r="J927" s="168">
        <v>1</v>
      </c>
      <c r="K927" s="168">
        <v>1</v>
      </c>
      <c r="L927" s="114">
        <v>1</v>
      </c>
      <c r="M927" s="114">
        <v>1</v>
      </c>
      <c r="N927" s="114">
        <v>25</v>
      </c>
      <c r="O927" s="168">
        <v>1</v>
      </c>
      <c r="P927" s="176">
        <v>1</v>
      </c>
      <c r="Q927" s="114">
        <v>33</v>
      </c>
      <c r="R927" s="114"/>
      <c r="S927" s="153"/>
      <c r="T927" s="153"/>
      <c r="U927" s="153"/>
      <c r="V927" s="153"/>
      <c r="W927" s="153"/>
      <c r="X927" s="153"/>
      <c r="Y927" s="153"/>
      <c r="Z927" s="153"/>
      <c r="AA927" s="153"/>
      <c r="AB927" s="153"/>
      <c r="AC927" s="153"/>
      <c r="AD927" s="153"/>
    </row>
    <row r="928" spans="1:30" s="21" customFormat="1" ht="14.5" x14ac:dyDescent="0.35">
      <c r="A928" s="38">
        <v>922</v>
      </c>
      <c r="B928" s="114" t="s">
        <v>393</v>
      </c>
      <c r="C928" s="38" t="s">
        <v>1461</v>
      </c>
      <c r="D928" s="17" t="s">
        <v>10631</v>
      </c>
      <c r="E928" s="38" t="s">
        <v>3646</v>
      </c>
      <c r="F928" s="38" t="s">
        <v>114</v>
      </c>
      <c r="G928" s="38" t="s">
        <v>11246</v>
      </c>
      <c r="H928" s="114">
        <v>1</v>
      </c>
      <c r="I928" s="114">
        <v>1</v>
      </c>
      <c r="J928" s="168">
        <v>2</v>
      </c>
      <c r="K928" s="168">
        <v>55</v>
      </c>
      <c r="L928" s="114">
        <v>5</v>
      </c>
      <c r="M928" s="114">
        <v>16</v>
      </c>
      <c r="N928" s="114">
        <v>1</v>
      </c>
      <c r="O928" s="168">
        <v>1</v>
      </c>
      <c r="P928" s="176">
        <v>1</v>
      </c>
      <c r="Q928" s="114">
        <v>83</v>
      </c>
      <c r="R928" s="114"/>
      <c r="S928" s="153"/>
      <c r="T928" s="153"/>
      <c r="U928" s="153"/>
      <c r="V928" s="153"/>
      <c r="W928" s="153"/>
      <c r="X928" s="153"/>
      <c r="Y928" s="153"/>
      <c r="Z928" s="153"/>
      <c r="AA928" s="153"/>
      <c r="AB928" s="153"/>
      <c r="AC928" s="153"/>
      <c r="AD928" s="153"/>
    </row>
    <row r="929" spans="1:30" s="150" customFormat="1" ht="14.5" x14ac:dyDescent="0.35">
      <c r="A929" s="38">
        <v>923</v>
      </c>
      <c r="B929" s="114" t="s">
        <v>393</v>
      </c>
      <c r="C929" s="38" t="s">
        <v>1764</v>
      </c>
      <c r="D929" s="17" t="s">
        <v>9639</v>
      </c>
      <c r="E929" s="38" t="s">
        <v>10743</v>
      </c>
      <c r="F929" s="38" t="s">
        <v>105</v>
      </c>
      <c r="G929" s="38" t="s">
        <v>11250</v>
      </c>
      <c r="H929" s="114">
        <v>1</v>
      </c>
      <c r="I929" s="114">
        <v>71</v>
      </c>
      <c r="J929" s="168">
        <v>16</v>
      </c>
      <c r="K929" s="168">
        <v>4</v>
      </c>
      <c r="L929" s="114">
        <v>3</v>
      </c>
      <c r="M929" s="114">
        <v>2</v>
      </c>
      <c r="N929" s="114">
        <v>1</v>
      </c>
      <c r="O929" s="168">
        <v>1</v>
      </c>
      <c r="P929" s="176">
        <v>1</v>
      </c>
      <c r="Q929" s="114">
        <v>100</v>
      </c>
      <c r="R929" s="114"/>
      <c r="S929" s="153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s="21" customFormat="1" ht="14.5" x14ac:dyDescent="0.35">
      <c r="A930" s="38">
        <v>924</v>
      </c>
      <c r="B930" s="114" t="s">
        <v>393</v>
      </c>
      <c r="C930" s="38" t="s">
        <v>10292</v>
      </c>
      <c r="D930" s="17" t="s">
        <v>9639</v>
      </c>
      <c r="E930" s="38" t="s">
        <v>3813</v>
      </c>
      <c r="F930" s="38" t="s">
        <v>95</v>
      </c>
      <c r="G930" s="38" t="s">
        <v>11245</v>
      </c>
      <c r="H930" s="114">
        <v>13</v>
      </c>
      <c r="I930" s="114">
        <v>1</v>
      </c>
      <c r="J930" s="168">
        <v>6</v>
      </c>
      <c r="K930" s="168">
        <v>15</v>
      </c>
      <c r="L930" s="114">
        <v>18</v>
      </c>
      <c r="M930" s="114">
        <v>1</v>
      </c>
      <c r="N930" s="114">
        <v>2</v>
      </c>
      <c r="O930" s="168">
        <v>6</v>
      </c>
      <c r="P930" s="176">
        <v>1</v>
      </c>
      <c r="Q930" s="114">
        <v>63</v>
      </c>
      <c r="R930" s="114"/>
      <c r="S930" s="153"/>
      <c r="T930" s="153"/>
      <c r="U930" s="153"/>
      <c r="V930" s="153"/>
      <c r="W930" s="153"/>
      <c r="X930" s="153"/>
      <c r="Y930" s="153"/>
      <c r="Z930" s="153"/>
      <c r="AA930" s="153"/>
      <c r="AB930" s="153"/>
      <c r="AC930" s="153"/>
      <c r="AD930" s="153"/>
    </row>
    <row r="931" spans="1:30" s="21" customFormat="1" ht="14.5" x14ac:dyDescent="0.35">
      <c r="A931" s="38">
        <v>925</v>
      </c>
      <c r="B931" s="114" t="s">
        <v>393</v>
      </c>
      <c r="C931" s="38" t="s">
        <v>10293</v>
      </c>
      <c r="D931" s="17" t="s">
        <v>5</v>
      </c>
      <c r="E931" s="38" t="s">
        <v>11049</v>
      </c>
      <c r="F931" s="38" t="s">
        <v>59</v>
      </c>
      <c r="G931" s="38" t="s">
        <v>11248</v>
      </c>
      <c r="H931" s="114">
        <v>1</v>
      </c>
      <c r="I931" s="114">
        <v>1</v>
      </c>
      <c r="J931" s="168">
        <v>6</v>
      </c>
      <c r="K931" s="168">
        <v>15</v>
      </c>
      <c r="L931" s="114">
        <v>1</v>
      </c>
      <c r="M931" s="114">
        <v>1</v>
      </c>
      <c r="N931" s="114">
        <v>9</v>
      </c>
      <c r="O931" s="168">
        <v>1</v>
      </c>
      <c r="P931" s="176">
        <v>15</v>
      </c>
      <c r="Q931" s="114">
        <v>50</v>
      </c>
      <c r="R931" s="114"/>
      <c r="S931" s="153"/>
      <c r="T931" s="153"/>
      <c r="U931" s="153"/>
      <c r="V931" s="153"/>
      <c r="W931" s="153"/>
      <c r="X931" s="153"/>
      <c r="Y931" s="153"/>
      <c r="Z931" s="153"/>
      <c r="AA931" s="153"/>
      <c r="AB931" s="153"/>
      <c r="AC931" s="153"/>
      <c r="AD931" s="153"/>
    </row>
    <row r="932" spans="1:30" s="150" customFormat="1" ht="14.5" x14ac:dyDescent="0.35">
      <c r="A932" s="38">
        <v>926</v>
      </c>
      <c r="B932" s="114" t="s">
        <v>726</v>
      </c>
      <c r="C932" s="38" t="s">
        <v>725</v>
      </c>
      <c r="D932" s="17" t="s">
        <v>9639</v>
      </c>
      <c r="E932" s="38" t="s">
        <v>3805</v>
      </c>
      <c r="F932" s="38" t="s">
        <v>158</v>
      </c>
      <c r="G932" s="38" t="s">
        <v>11251</v>
      </c>
      <c r="H932" s="114">
        <v>1</v>
      </c>
      <c r="I932" s="114">
        <v>1</v>
      </c>
      <c r="J932" s="168">
        <v>125</v>
      </c>
      <c r="K932" s="168">
        <v>1</v>
      </c>
      <c r="L932" s="114">
        <v>11</v>
      </c>
      <c r="M932" s="114">
        <v>1</v>
      </c>
      <c r="N932" s="114">
        <v>23</v>
      </c>
      <c r="O932" s="168">
        <v>1</v>
      </c>
      <c r="P932" s="176">
        <v>13</v>
      </c>
      <c r="Q932" s="114">
        <v>177</v>
      </c>
      <c r="R932" s="114"/>
      <c r="S932" s="153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s="21" customFormat="1" ht="14.5" x14ac:dyDescent="0.35">
      <c r="A933" s="38">
        <v>927</v>
      </c>
      <c r="B933" s="114" t="s">
        <v>726</v>
      </c>
      <c r="C933" s="38" t="s">
        <v>725</v>
      </c>
      <c r="D933" s="17" t="s">
        <v>9639</v>
      </c>
      <c r="E933" s="38" t="s">
        <v>3646</v>
      </c>
      <c r="F933" s="38" t="s">
        <v>95</v>
      </c>
      <c r="G933" s="38" t="s">
        <v>11245</v>
      </c>
      <c r="H933" s="114">
        <v>1</v>
      </c>
      <c r="I933" s="114">
        <v>1</v>
      </c>
      <c r="J933" s="168">
        <v>105</v>
      </c>
      <c r="K933" s="168">
        <v>2</v>
      </c>
      <c r="L933" s="114">
        <v>2</v>
      </c>
      <c r="M933" s="114">
        <v>1</v>
      </c>
      <c r="N933" s="114">
        <v>2</v>
      </c>
      <c r="O933" s="168">
        <v>1</v>
      </c>
      <c r="P933" s="176">
        <v>8</v>
      </c>
      <c r="Q933" s="114">
        <v>123</v>
      </c>
      <c r="R933" s="114"/>
      <c r="S933" s="153"/>
      <c r="T933" s="153"/>
      <c r="U933" s="153"/>
      <c r="V933" s="153"/>
      <c r="W933" s="153"/>
      <c r="X933" s="153"/>
      <c r="Y933" s="153"/>
      <c r="Z933" s="153"/>
      <c r="AA933" s="153"/>
      <c r="AB933" s="153"/>
      <c r="AC933" s="153"/>
      <c r="AD933" s="153"/>
    </row>
    <row r="934" spans="1:30" s="21" customFormat="1" ht="14.5" x14ac:dyDescent="0.35">
      <c r="A934" s="38">
        <v>928</v>
      </c>
      <c r="B934" s="114" t="s">
        <v>726</v>
      </c>
      <c r="C934" s="38" t="s">
        <v>725</v>
      </c>
      <c r="D934" s="17" t="s">
        <v>9639</v>
      </c>
      <c r="E934" s="38" t="s">
        <v>10707</v>
      </c>
      <c r="F934" s="38" t="s">
        <v>95</v>
      </c>
      <c r="G934" s="38" t="s">
        <v>11245</v>
      </c>
      <c r="H934" s="114">
        <v>1</v>
      </c>
      <c r="I934" s="114">
        <v>1</v>
      </c>
      <c r="J934" s="168">
        <v>1</v>
      </c>
      <c r="K934" s="168">
        <v>1</v>
      </c>
      <c r="L934" s="114">
        <v>1</v>
      </c>
      <c r="M934" s="114">
        <v>1</v>
      </c>
      <c r="N934" s="114">
        <v>1</v>
      </c>
      <c r="O934" s="168">
        <v>1</v>
      </c>
      <c r="P934" s="176">
        <v>2</v>
      </c>
      <c r="Q934" s="114">
        <v>10</v>
      </c>
      <c r="R934" s="114"/>
      <c r="S934" s="153"/>
      <c r="T934" s="153"/>
      <c r="U934" s="153"/>
      <c r="V934" s="153"/>
      <c r="W934" s="153"/>
      <c r="X934" s="153"/>
      <c r="Y934" s="153"/>
      <c r="Z934" s="153"/>
      <c r="AA934" s="153"/>
      <c r="AB934" s="153"/>
      <c r="AC934" s="153"/>
      <c r="AD934" s="153"/>
    </row>
    <row r="935" spans="1:30" s="21" customFormat="1" ht="14.5" x14ac:dyDescent="0.35">
      <c r="A935" s="38">
        <v>929</v>
      </c>
      <c r="B935" s="114" t="s">
        <v>232</v>
      </c>
      <c r="C935" s="38" t="s">
        <v>231</v>
      </c>
      <c r="D935" s="17" t="s">
        <v>9639</v>
      </c>
      <c r="E935" s="38" t="s">
        <v>1630</v>
      </c>
      <c r="F935" s="38" t="s">
        <v>224</v>
      </c>
      <c r="G935" s="38" t="s">
        <v>11259</v>
      </c>
      <c r="H935" s="114">
        <v>1</v>
      </c>
      <c r="I935" s="114">
        <v>26</v>
      </c>
      <c r="J935" s="168">
        <v>3</v>
      </c>
      <c r="K935" s="168">
        <v>5</v>
      </c>
      <c r="L935" s="114">
        <v>1</v>
      </c>
      <c r="M935" s="114">
        <v>10</v>
      </c>
      <c r="N935" s="114">
        <v>10</v>
      </c>
      <c r="O935" s="168">
        <v>2</v>
      </c>
      <c r="P935" s="176">
        <v>6</v>
      </c>
      <c r="Q935" s="114">
        <v>64</v>
      </c>
      <c r="R935" s="114"/>
      <c r="S935" s="153"/>
      <c r="T935" s="153"/>
      <c r="U935" s="153"/>
      <c r="V935" s="153"/>
      <c r="W935" s="153"/>
      <c r="X935" s="153"/>
      <c r="Y935" s="153"/>
      <c r="Z935" s="153"/>
      <c r="AA935" s="153"/>
      <c r="AB935" s="153"/>
      <c r="AC935" s="153"/>
      <c r="AD935" s="153"/>
    </row>
    <row r="936" spans="1:30" s="21" customFormat="1" ht="14.5" x14ac:dyDescent="0.35">
      <c r="A936" s="38">
        <v>930</v>
      </c>
      <c r="B936" s="114" t="s">
        <v>232</v>
      </c>
      <c r="C936" s="38" t="s">
        <v>231</v>
      </c>
      <c r="D936" s="17" t="s">
        <v>9639</v>
      </c>
      <c r="E936" s="38" t="s">
        <v>3949</v>
      </c>
      <c r="F936" s="38" t="s">
        <v>224</v>
      </c>
      <c r="G936" s="38" t="s">
        <v>11259</v>
      </c>
      <c r="H936" s="114">
        <v>1</v>
      </c>
      <c r="I936" s="114">
        <v>20</v>
      </c>
      <c r="J936" s="168">
        <v>25</v>
      </c>
      <c r="K936" s="168">
        <v>3</v>
      </c>
      <c r="L936" s="114">
        <v>45</v>
      </c>
      <c r="M936" s="114">
        <v>25</v>
      </c>
      <c r="N936" s="114">
        <v>25</v>
      </c>
      <c r="O936" s="168">
        <v>8</v>
      </c>
      <c r="P936" s="176">
        <v>25</v>
      </c>
      <c r="Q936" s="114">
        <v>177</v>
      </c>
      <c r="R936" s="114"/>
      <c r="S936" s="153"/>
      <c r="T936" s="153"/>
      <c r="U936" s="153"/>
      <c r="V936" s="153"/>
      <c r="W936" s="153"/>
      <c r="X936" s="153"/>
      <c r="Y936" s="153"/>
      <c r="Z936" s="153"/>
      <c r="AA936" s="153"/>
      <c r="AB936" s="153"/>
      <c r="AC936" s="153"/>
      <c r="AD936" s="153"/>
    </row>
    <row r="937" spans="1:30" s="21" customFormat="1" ht="14.5" x14ac:dyDescent="0.35">
      <c r="A937" s="38">
        <v>931</v>
      </c>
      <c r="B937" s="114" t="s">
        <v>1464</v>
      </c>
      <c r="C937" s="38" t="s">
        <v>1462</v>
      </c>
      <c r="D937" s="17" t="s">
        <v>67</v>
      </c>
      <c r="E937" s="38">
        <v>0.05</v>
      </c>
      <c r="F937" s="38" t="s">
        <v>531</v>
      </c>
      <c r="G937" s="38" t="s">
        <v>11245</v>
      </c>
      <c r="H937" s="114">
        <v>4</v>
      </c>
      <c r="I937" s="114">
        <v>1</v>
      </c>
      <c r="J937" s="168">
        <v>1</v>
      </c>
      <c r="K937" s="168">
        <v>1</v>
      </c>
      <c r="L937" s="114">
        <v>8</v>
      </c>
      <c r="M937" s="114">
        <v>1</v>
      </c>
      <c r="N937" s="114">
        <v>1</v>
      </c>
      <c r="O937" s="168">
        <v>30</v>
      </c>
      <c r="P937" s="176">
        <v>1</v>
      </c>
      <c r="Q937" s="114">
        <v>48</v>
      </c>
      <c r="R937" s="114"/>
      <c r="S937" s="153"/>
      <c r="T937" s="153"/>
      <c r="U937" s="153"/>
      <c r="V937" s="153"/>
      <c r="W937" s="153"/>
      <c r="X937" s="153"/>
      <c r="Y937" s="153"/>
      <c r="Z937" s="153"/>
      <c r="AA937" s="153"/>
      <c r="AB937" s="153"/>
      <c r="AC937" s="153"/>
      <c r="AD937" s="153"/>
    </row>
    <row r="938" spans="1:30" s="21" customFormat="1" ht="14.5" x14ac:dyDescent="0.35">
      <c r="A938" s="38">
        <v>932</v>
      </c>
      <c r="B938" s="114" t="s">
        <v>1093</v>
      </c>
      <c r="C938" s="38" t="s">
        <v>1092</v>
      </c>
      <c r="D938" s="17" t="s">
        <v>5</v>
      </c>
      <c r="E938" s="38" t="s">
        <v>10968</v>
      </c>
      <c r="F938" s="38" t="s">
        <v>59</v>
      </c>
      <c r="G938" s="38" t="s">
        <v>11248</v>
      </c>
      <c r="H938" s="114">
        <v>26</v>
      </c>
      <c r="I938" s="114">
        <v>6</v>
      </c>
      <c r="J938" s="168">
        <v>2</v>
      </c>
      <c r="K938" s="168">
        <v>25</v>
      </c>
      <c r="L938" s="114">
        <v>10</v>
      </c>
      <c r="M938" s="114">
        <v>9</v>
      </c>
      <c r="N938" s="114">
        <v>7</v>
      </c>
      <c r="O938" s="168">
        <v>10</v>
      </c>
      <c r="P938" s="176">
        <v>265</v>
      </c>
      <c r="Q938" s="114">
        <v>360</v>
      </c>
      <c r="R938" s="114"/>
      <c r="S938" s="153"/>
      <c r="T938" s="153"/>
      <c r="U938" s="153"/>
      <c r="V938" s="153"/>
      <c r="W938" s="153"/>
      <c r="X938" s="153"/>
      <c r="Y938" s="153"/>
      <c r="Z938" s="153"/>
      <c r="AA938" s="153"/>
      <c r="AB938" s="153"/>
      <c r="AC938" s="153"/>
      <c r="AD938" s="153"/>
    </row>
    <row r="939" spans="1:30" s="21" customFormat="1" ht="14.5" x14ac:dyDescent="0.35">
      <c r="A939" s="38">
        <v>933</v>
      </c>
      <c r="B939" s="114" t="s">
        <v>1093</v>
      </c>
      <c r="C939" s="38" t="s">
        <v>1092</v>
      </c>
      <c r="D939" s="17" t="s">
        <v>5</v>
      </c>
      <c r="E939" s="38" t="s">
        <v>10939</v>
      </c>
      <c r="F939" s="38" t="s">
        <v>59</v>
      </c>
      <c r="G939" s="38" t="s">
        <v>11248</v>
      </c>
      <c r="H939" s="114">
        <v>19</v>
      </c>
      <c r="I939" s="114">
        <v>1</v>
      </c>
      <c r="J939" s="168">
        <v>1</v>
      </c>
      <c r="K939" s="168">
        <v>1</v>
      </c>
      <c r="L939" s="114">
        <v>1</v>
      </c>
      <c r="M939" s="114">
        <v>1</v>
      </c>
      <c r="N939" s="114">
        <v>1</v>
      </c>
      <c r="O939" s="168">
        <v>1</v>
      </c>
      <c r="P939" s="176">
        <v>40</v>
      </c>
      <c r="Q939" s="114">
        <v>66</v>
      </c>
      <c r="R939" s="114"/>
      <c r="S939" s="153"/>
      <c r="T939" s="153"/>
      <c r="U939" s="153"/>
      <c r="V939" s="153"/>
      <c r="W939" s="153"/>
      <c r="X939" s="153"/>
      <c r="Y939" s="153"/>
      <c r="Z939" s="153"/>
      <c r="AA939" s="153"/>
      <c r="AB939" s="153"/>
      <c r="AC939" s="153"/>
      <c r="AD939" s="153"/>
    </row>
    <row r="940" spans="1:30" s="21" customFormat="1" ht="14.5" x14ac:dyDescent="0.35">
      <c r="A940" s="38">
        <v>934</v>
      </c>
      <c r="B940" s="114" t="s">
        <v>107</v>
      </c>
      <c r="C940" s="38" t="s">
        <v>10294</v>
      </c>
      <c r="D940" s="17" t="s">
        <v>9639</v>
      </c>
      <c r="E940" s="38" t="s">
        <v>10818</v>
      </c>
      <c r="F940" s="38" t="s">
        <v>143</v>
      </c>
      <c r="G940" s="38" t="s">
        <v>11248</v>
      </c>
      <c r="H940" s="114">
        <v>1</v>
      </c>
      <c r="I940" s="114">
        <v>1</v>
      </c>
      <c r="J940" s="168">
        <v>1</v>
      </c>
      <c r="K940" s="168">
        <v>1</v>
      </c>
      <c r="L940" s="114">
        <v>1</v>
      </c>
      <c r="M940" s="114">
        <v>2</v>
      </c>
      <c r="N940" s="114">
        <v>1</v>
      </c>
      <c r="O940" s="168">
        <v>1</v>
      </c>
      <c r="P940" s="176">
        <v>1</v>
      </c>
      <c r="Q940" s="114">
        <v>10</v>
      </c>
      <c r="R940" s="114"/>
      <c r="S940" s="153"/>
      <c r="T940" s="153"/>
      <c r="U940" s="153"/>
      <c r="V940" s="153"/>
      <c r="W940" s="153"/>
      <c r="X940" s="153"/>
      <c r="Y940" s="153"/>
      <c r="Z940" s="153"/>
      <c r="AA940" s="153"/>
      <c r="AB940" s="153"/>
      <c r="AC940" s="153"/>
      <c r="AD940" s="153"/>
    </row>
    <row r="941" spans="1:30" s="21" customFormat="1" ht="14.5" x14ac:dyDescent="0.35">
      <c r="A941" s="38">
        <v>935</v>
      </c>
      <c r="B941" s="114" t="s">
        <v>107</v>
      </c>
      <c r="C941" s="38" t="s">
        <v>10295</v>
      </c>
      <c r="D941" s="17" t="s">
        <v>9639</v>
      </c>
      <c r="E941" s="38" t="s">
        <v>3646</v>
      </c>
      <c r="F941" s="38" t="s">
        <v>143</v>
      </c>
      <c r="G941" s="38" t="s">
        <v>11248</v>
      </c>
      <c r="H941" s="114">
        <v>1</v>
      </c>
      <c r="I941" s="114">
        <v>1</v>
      </c>
      <c r="J941" s="168">
        <v>1</v>
      </c>
      <c r="K941" s="168">
        <v>1</v>
      </c>
      <c r="L941" s="114">
        <v>1</v>
      </c>
      <c r="M941" s="114">
        <v>1</v>
      </c>
      <c r="N941" s="114">
        <v>1</v>
      </c>
      <c r="O941" s="168">
        <v>1</v>
      </c>
      <c r="P941" s="176">
        <v>1</v>
      </c>
      <c r="Q941" s="114">
        <v>9</v>
      </c>
      <c r="R941" s="114"/>
      <c r="S941" s="153"/>
      <c r="T941" s="153"/>
      <c r="U941" s="153"/>
      <c r="V941" s="153"/>
      <c r="W941" s="153"/>
      <c r="X941" s="153"/>
      <c r="Y941" s="153"/>
      <c r="Z941" s="153"/>
      <c r="AA941" s="153"/>
      <c r="AB941" s="153"/>
      <c r="AC941" s="153"/>
      <c r="AD941" s="153"/>
    </row>
    <row r="942" spans="1:30" s="150" customFormat="1" ht="25" x14ac:dyDescent="0.35">
      <c r="A942" s="38">
        <v>936</v>
      </c>
      <c r="B942" s="114" t="s">
        <v>107</v>
      </c>
      <c r="C942" s="38" t="s">
        <v>10296</v>
      </c>
      <c r="D942" s="17"/>
      <c r="E942" s="38" t="s">
        <v>833</v>
      </c>
      <c r="F942" s="38" t="s">
        <v>833</v>
      </c>
      <c r="G942" s="38" t="s">
        <v>11248</v>
      </c>
      <c r="H942" s="114">
        <v>1</v>
      </c>
      <c r="I942" s="114">
        <v>1</v>
      </c>
      <c r="J942" s="168">
        <v>1</v>
      </c>
      <c r="K942" s="168">
        <v>1</v>
      </c>
      <c r="L942" s="114">
        <v>1</v>
      </c>
      <c r="M942" s="114">
        <v>1</v>
      </c>
      <c r="N942" s="114">
        <v>1</v>
      </c>
      <c r="O942" s="168">
        <v>1</v>
      </c>
      <c r="P942" s="176">
        <v>1</v>
      </c>
      <c r="Q942" s="114">
        <v>9</v>
      </c>
      <c r="R942" s="114"/>
      <c r="S942" s="153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s="21" customFormat="1" ht="14.5" x14ac:dyDescent="0.35">
      <c r="A943" s="38">
        <v>937</v>
      </c>
      <c r="B943" s="114" t="s">
        <v>3660</v>
      </c>
      <c r="C943" s="38" t="s">
        <v>3659</v>
      </c>
      <c r="D943" s="17" t="s">
        <v>9639</v>
      </c>
      <c r="E943" s="38" t="s">
        <v>11050</v>
      </c>
      <c r="F943" s="38" t="s">
        <v>95</v>
      </c>
      <c r="G943" s="38" t="s">
        <v>11245</v>
      </c>
      <c r="H943" s="114">
        <v>1</v>
      </c>
      <c r="I943" s="114">
        <v>1</v>
      </c>
      <c r="J943" s="168">
        <v>1</v>
      </c>
      <c r="K943" s="168">
        <v>2</v>
      </c>
      <c r="L943" s="114">
        <v>10</v>
      </c>
      <c r="M943" s="114">
        <v>1</v>
      </c>
      <c r="N943" s="114">
        <v>1</v>
      </c>
      <c r="O943" s="168">
        <v>1</v>
      </c>
      <c r="P943" s="176">
        <v>1</v>
      </c>
      <c r="Q943" s="114">
        <v>19</v>
      </c>
      <c r="R943" s="114"/>
      <c r="S943" s="153"/>
      <c r="T943" s="153"/>
      <c r="U943" s="153"/>
      <c r="V943" s="153"/>
      <c r="W943" s="153"/>
      <c r="X943" s="153"/>
      <c r="Y943" s="153"/>
      <c r="Z943" s="153"/>
      <c r="AA943" s="153"/>
      <c r="AB943" s="153"/>
      <c r="AC943" s="153"/>
      <c r="AD943" s="153"/>
    </row>
    <row r="944" spans="1:30" s="21" customFormat="1" ht="14.5" x14ac:dyDescent="0.35">
      <c r="A944" s="38">
        <v>938</v>
      </c>
      <c r="B944" s="114" t="s">
        <v>3660</v>
      </c>
      <c r="C944" s="38" t="s">
        <v>2046</v>
      </c>
      <c r="D944" s="17" t="s">
        <v>600</v>
      </c>
      <c r="E944" s="38" t="s">
        <v>11051</v>
      </c>
      <c r="F944" s="38" t="s">
        <v>1916</v>
      </c>
      <c r="G944" s="38" t="s">
        <v>11246</v>
      </c>
      <c r="H944" s="114">
        <v>1</v>
      </c>
      <c r="I944" s="114">
        <v>1</v>
      </c>
      <c r="J944" s="168">
        <v>1</v>
      </c>
      <c r="K944" s="168">
        <v>1</v>
      </c>
      <c r="L944" s="114">
        <v>10</v>
      </c>
      <c r="M944" s="114">
        <v>1</v>
      </c>
      <c r="N944" s="114">
        <v>1</v>
      </c>
      <c r="O944" s="168">
        <v>1</v>
      </c>
      <c r="P944" s="176">
        <v>1</v>
      </c>
      <c r="Q944" s="114">
        <v>18</v>
      </c>
      <c r="R944" s="114"/>
      <c r="S944" s="153"/>
      <c r="T944" s="153"/>
      <c r="U944" s="153"/>
      <c r="V944" s="153"/>
      <c r="W944" s="153"/>
      <c r="X944" s="153"/>
      <c r="Y944" s="153"/>
      <c r="Z944" s="153"/>
      <c r="AA944" s="153"/>
      <c r="AB944" s="153"/>
      <c r="AC944" s="153"/>
      <c r="AD944" s="153"/>
    </row>
    <row r="945" spans="1:30" s="150" customFormat="1" ht="14.5" x14ac:dyDescent="0.35">
      <c r="A945" s="38">
        <v>939</v>
      </c>
      <c r="B945" s="114" t="s">
        <v>110</v>
      </c>
      <c r="C945" s="38" t="s">
        <v>88</v>
      </c>
      <c r="D945" s="17" t="s">
        <v>121</v>
      </c>
      <c r="E945" s="38" t="s">
        <v>10715</v>
      </c>
      <c r="F945" s="38" t="s">
        <v>531</v>
      </c>
      <c r="G945" s="38" t="s">
        <v>11245</v>
      </c>
      <c r="H945" s="114">
        <v>23</v>
      </c>
      <c r="I945" s="114">
        <v>2</v>
      </c>
      <c r="J945" s="168">
        <v>1</v>
      </c>
      <c r="K945" s="168">
        <v>1</v>
      </c>
      <c r="L945" s="114">
        <v>150</v>
      </c>
      <c r="M945" s="114">
        <v>1</v>
      </c>
      <c r="N945" s="114">
        <v>1</v>
      </c>
      <c r="O945" s="168">
        <v>1</v>
      </c>
      <c r="P945" s="176">
        <v>1</v>
      </c>
      <c r="Q945" s="114">
        <v>181</v>
      </c>
      <c r="R945" s="114"/>
      <c r="S945" s="153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s="21" customFormat="1" ht="14.5" x14ac:dyDescent="0.35">
      <c r="A946" s="38">
        <v>940</v>
      </c>
      <c r="B946" s="114" t="s">
        <v>1106</v>
      </c>
      <c r="C946" s="38" t="s">
        <v>10297</v>
      </c>
      <c r="D946" s="17" t="s">
        <v>423</v>
      </c>
      <c r="E946" s="38" t="s">
        <v>27</v>
      </c>
      <c r="F946" s="38" t="s">
        <v>27</v>
      </c>
      <c r="G946" s="38" t="s">
        <v>11248</v>
      </c>
      <c r="H946" s="114">
        <v>1</v>
      </c>
      <c r="I946" s="114">
        <v>110</v>
      </c>
      <c r="J946" s="168">
        <v>1</v>
      </c>
      <c r="K946" s="168">
        <v>10</v>
      </c>
      <c r="L946" s="114">
        <v>1</v>
      </c>
      <c r="M946" s="114">
        <v>1</v>
      </c>
      <c r="N946" s="114">
        <v>1</v>
      </c>
      <c r="O946" s="168">
        <v>1</v>
      </c>
      <c r="P946" s="176">
        <v>1</v>
      </c>
      <c r="Q946" s="114">
        <v>127</v>
      </c>
      <c r="R946" s="114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53"/>
      <c r="AC946" s="153"/>
      <c r="AD946" s="153"/>
    </row>
    <row r="947" spans="1:30" s="21" customFormat="1" ht="14.5" x14ac:dyDescent="0.35">
      <c r="A947" s="38">
        <v>941</v>
      </c>
      <c r="B947" s="114" t="s">
        <v>1107</v>
      </c>
      <c r="C947" s="38" t="s">
        <v>10298</v>
      </c>
      <c r="D947" s="17" t="s">
        <v>5</v>
      </c>
      <c r="E947" s="38" t="s">
        <v>3782</v>
      </c>
      <c r="F947" s="38" t="s">
        <v>79</v>
      </c>
      <c r="G947" s="38" t="s">
        <v>11249</v>
      </c>
      <c r="H947" s="114">
        <v>1</v>
      </c>
      <c r="I947" s="114">
        <v>1</v>
      </c>
      <c r="J947" s="168">
        <v>1</v>
      </c>
      <c r="K947" s="168">
        <v>1</v>
      </c>
      <c r="L947" s="114">
        <v>1</v>
      </c>
      <c r="M947" s="114">
        <v>1</v>
      </c>
      <c r="N947" s="114">
        <v>16</v>
      </c>
      <c r="O947" s="168">
        <v>1</v>
      </c>
      <c r="P947" s="176">
        <v>1</v>
      </c>
      <c r="Q947" s="114">
        <v>24</v>
      </c>
      <c r="R947" s="114"/>
      <c r="S947" s="153"/>
      <c r="T947" s="153"/>
      <c r="U947" s="153"/>
      <c r="V947" s="153"/>
      <c r="W947" s="153"/>
      <c r="X947" s="153"/>
      <c r="Y947" s="153"/>
      <c r="Z947" s="153"/>
      <c r="AA947" s="153"/>
      <c r="AB947" s="153"/>
      <c r="AC947" s="153"/>
      <c r="AD947" s="153"/>
    </row>
    <row r="948" spans="1:30" s="21" customFormat="1" ht="14.5" x14ac:dyDescent="0.35">
      <c r="A948" s="38">
        <v>942</v>
      </c>
      <c r="B948" s="114" t="s">
        <v>1848</v>
      </c>
      <c r="C948" s="38" t="s">
        <v>1094</v>
      </c>
      <c r="D948" s="17" t="s">
        <v>9619</v>
      </c>
      <c r="E948" s="38" t="s">
        <v>3809</v>
      </c>
      <c r="F948" s="38" t="s">
        <v>1343</v>
      </c>
      <c r="G948" s="38" t="s">
        <v>11251</v>
      </c>
      <c r="H948" s="114">
        <v>29</v>
      </c>
      <c r="I948" s="114">
        <v>1</v>
      </c>
      <c r="J948" s="168">
        <v>1</v>
      </c>
      <c r="K948" s="168">
        <v>1</v>
      </c>
      <c r="L948" s="114">
        <v>250</v>
      </c>
      <c r="M948" s="114">
        <v>5</v>
      </c>
      <c r="N948" s="114">
        <v>1</v>
      </c>
      <c r="O948" s="168">
        <v>1</v>
      </c>
      <c r="P948" s="176">
        <v>1</v>
      </c>
      <c r="Q948" s="114">
        <v>290</v>
      </c>
      <c r="R948" s="114"/>
      <c r="S948" s="153"/>
      <c r="T948" s="153"/>
      <c r="U948" s="153"/>
      <c r="V948" s="153"/>
      <c r="W948" s="153"/>
      <c r="X948" s="153"/>
      <c r="Y948" s="153"/>
      <c r="Z948" s="153"/>
      <c r="AA948" s="153"/>
      <c r="AB948" s="153"/>
      <c r="AC948" s="153"/>
      <c r="AD948" s="153"/>
    </row>
    <row r="949" spans="1:30" s="21" customFormat="1" ht="14.5" x14ac:dyDescent="0.35">
      <c r="A949" s="38">
        <v>943</v>
      </c>
      <c r="B949" s="114" t="s">
        <v>414</v>
      </c>
      <c r="C949" s="38" t="s">
        <v>1898</v>
      </c>
      <c r="D949" s="17" t="s">
        <v>5</v>
      </c>
      <c r="E949" s="38" t="s">
        <v>11052</v>
      </c>
      <c r="F949" s="38" t="s">
        <v>33</v>
      </c>
      <c r="G949" s="38" t="s">
        <v>11249</v>
      </c>
      <c r="H949" s="114">
        <v>2</v>
      </c>
      <c r="I949" s="114">
        <v>1</v>
      </c>
      <c r="J949" s="168">
        <v>20</v>
      </c>
      <c r="K949" s="168">
        <v>1</v>
      </c>
      <c r="L949" s="114">
        <v>56</v>
      </c>
      <c r="M949" s="114">
        <v>1</v>
      </c>
      <c r="N949" s="114">
        <v>1</v>
      </c>
      <c r="O949" s="168">
        <v>1</v>
      </c>
      <c r="P949" s="176">
        <v>130</v>
      </c>
      <c r="Q949" s="114">
        <v>213</v>
      </c>
      <c r="R949" s="114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53"/>
      <c r="AC949" s="153"/>
      <c r="AD949" s="153"/>
    </row>
    <row r="950" spans="1:30" s="150" customFormat="1" ht="14.5" x14ac:dyDescent="0.35">
      <c r="A950" s="38">
        <v>944</v>
      </c>
      <c r="B950" s="114" t="s">
        <v>414</v>
      </c>
      <c r="C950" s="38" t="s">
        <v>10299</v>
      </c>
      <c r="D950" s="17" t="s">
        <v>5</v>
      </c>
      <c r="E950" s="38" t="s">
        <v>3757</v>
      </c>
      <c r="F950" s="38" t="s">
        <v>59</v>
      </c>
      <c r="G950" s="38" t="s">
        <v>11248</v>
      </c>
      <c r="H950" s="114">
        <v>61</v>
      </c>
      <c r="I950" s="114">
        <v>42</v>
      </c>
      <c r="J950" s="168">
        <v>8</v>
      </c>
      <c r="K950" s="168">
        <v>86</v>
      </c>
      <c r="L950" s="114">
        <v>150</v>
      </c>
      <c r="M950" s="114">
        <v>30</v>
      </c>
      <c r="N950" s="114">
        <v>100</v>
      </c>
      <c r="O950" s="168">
        <v>18</v>
      </c>
      <c r="P950" s="176">
        <v>50</v>
      </c>
      <c r="Q950" s="114">
        <v>545</v>
      </c>
      <c r="R950" s="114"/>
      <c r="S950" s="153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s="150" customFormat="1" ht="14.5" x14ac:dyDescent="0.35">
      <c r="A951" s="38">
        <v>945</v>
      </c>
      <c r="B951" s="114" t="s">
        <v>414</v>
      </c>
      <c r="C951" s="38" t="s">
        <v>1095</v>
      </c>
      <c r="D951" s="17" t="s">
        <v>9639</v>
      </c>
      <c r="E951" s="38" t="s">
        <v>1630</v>
      </c>
      <c r="F951" s="38" t="s">
        <v>95</v>
      </c>
      <c r="G951" s="38" t="s">
        <v>11245</v>
      </c>
      <c r="H951" s="114">
        <v>11</v>
      </c>
      <c r="I951" s="114">
        <v>1</v>
      </c>
      <c r="J951" s="168">
        <v>1</v>
      </c>
      <c r="K951" s="168">
        <v>1</v>
      </c>
      <c r="L951" s="114">
        <v>2</v>
      </c>
      <c r="M951" s="114">
        <v>7</v>
      </c>
      <c r="N951" s="114">
        <v>11</v>
      </c>
      <c r="O951" s="168">
        <v>1</v>
      </c>
      <c r="P951" s="176">
        <v>1</v>
      </c>
      <c r="Q951" s="114">
        <v>36</v>
      </c>
      <c r="R951" s="114"/>
      <c r="S951" s="153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s="21" customFormat="1" ht="14.5" x14ac:dyDescent="0.35">
      <c r="A952" s="38">
        <v>946</v>
      </c>
      <c r="B952" s="114" t="s">
        <v>1277</v>
      </c>
      <c r="C952" s="38" t="s">
        <v>10300</v>
      </c>
      <c r="D952" s="17" t="s">
        <v>423</v>
      </c>
      <c r="E952" s="38">
        <v>0.02</v>
      </c>
      <c r="F952" s="38" t="s">
        <v>10873</v>
      </c>
      <c r="G952" s="38" t="s">
        <v>11287</v>
      </c>
      <c r="H952" s="114">
        <v>1</v>
      </c>
      <c r="I952" s="114">
        <v>36</v>
      </c>
      <c r="J952" s="168">
        <v>1</v>
      </c>
      <c r="K952" s="168">
        <v>1</v>
      </c>
      <c r="L952" s="114">
        <v>2</v>
      </c>
      <c r="M952" s="114">
        <v>1</v>
      </c>
      <c r="N952" s="114">
        <v>1</v>
      </c>
      <c r="O952" s="168">
        <v>1</v>
      </c>
      <c r="P952" s="176">
        <v>1</v>
      </c>
      <c r="Q952" s="114">
        <v>45</v>
      </c>
      <c r="R952" s="114"/>
      <c r="S952" s="153"/>
      <c r="T952" s="153"/>
      <c r="U952" s="153"/>
      <c r="V952" s="153"/>
      <c r="W952" s="153"/>
      <c r="X952" s="153"/>
      <c r="Y952" s="153"/>
      <c r="Z952" s="153"/>
      <c r="AA952" s="153"/>
      <c r="AB952" s="153"/>
      <c r="AC952" s="153"/>
      <c r="AD952" s="153"/>
    </row>
    <row r="953" spans="1:30" s="21" customFormat="1" ht="14.5" x14ac:dyDescent="0.35">
      <c r="A953" s="38">
        <v>947</v>
      </c>
      <c r="B953" s="114" t="s">
        <v>1293</v>
      </c>
      <c r="C953" s="38" t="s">
        <v>10301</v>
      </c>
      <c r="D953" s="17" t="s">
        <v>5</v>
      </c>
      <c r="E953" s="38" t="s">
        <v>11037</v>
      </c>
      <c r="F953" s="38" t="s">
        <v>1294</v>
      </c>
      <c r="G953" s="38" t="s">
        <v>11282</v>
      </c>
      <c r="H953" s="114">
        <v>1</v>
      </c>
      <c r="I953" s="114">
        <v>1</v>
      </c>
      <c r="J953" s="168">
        <v>1</v>
      </c>
      <c r="K953" s="168">
        <v>1</v>
      </c>
      <c r="L953" s="114">
        <v>1</v>
      </c>
      <c r="M953" s="114">
        <v>1</v>
      </c>
      <c r="N953" s="114">
        <v>1</v>
      </c>
      <c r="O953" s="168">
        <v>1</v>
      </c>
      <c r="P953" s="176">
        <v>1</v>
      </c>
      <c r="Q953" s="114">
        <v>9</v>
      </c>
      <c r="R953" s="114"/>
      <c r="S953" s="153"/>
      <c r="T953" s="153"/>
      <c r="U953" s="153"/>
      <c r="V953" s="153"/>
      <c r="W953" s="153"/>
      <c r="X953" s="153"/>
      <c r="Y953" s="153"/>
      <c r="Z953" s="153"/>
      <c r="AA953" s="153"/>
      <c r="AB953" s="153"/>
      <c r="AC953" s="153"/>
      <c r="AD953" s="153"/>
    </row>
    <row r="954" spans="1:30" s="21" customFormat="1" ht="25" x14ac:dyDescent="0.35">
      <c r="A954" s="38">
        <v>948</v>
      </c>
      <c r="B954" s="114" t="s">
        <v>55</v>
      </c>
      <c r="C954" s="38" t="s">
        <v>10302</v>
      </c>
      <c r="D954" s="17" t="s">
        <v>5</v>
      </c>
      <c r="E954" s="38" t="s">
        <v>11053</v>
      </c>
      <c r="F954" s="38" t="s">
        <v>11</v>
      </c>
      <c r="G954" s="38" t="s">
        <v>11248</v>
      </c>
      <c r="H954" s="114">
        <v>1</v>
      </c>
      <c r="I954" s="114">
        <v>9</v>
      </c>
      <c r="J954" s="168">
        <v>1</v>
      </c>
      <c r="K954" s="168">
        <v>50</v>
      </c>
      <c r="L954" s="114">
        <v>300</v>
      </c>
      <c r="M954" s="114">
        <v>1</v>
      </c>
      <c r="N954" s="114">
        <v>66</v>
      </c>
      <c r="O954" s="168">
        <v>50</v>
      </c>
      <c r="P954" s="176">
        <v>150</v>
      </c>
      <c r="Q954" s="114">
        <v>628</v>
      </c>
      <c r="R954" s="114"/>
      <c r="S954" s="153"/>
      <c r="T954" s="153"/>
      <c r="U954" s="153"/>
      <c r="V954" s="153"/>
      <c r="W954" s="153"/>
      <c r="X954" s="153"/>
      <c r="Y954" s="153"/>
      <c r="Z954" s="153"/>
      <c r="AA954" s="153"/>
      <c r="AB954" s="153"/>
      <c r="AC954" s="153"/>
      <c r="AD954" s="153"/>
    </row>
    <row r="955" spans="1:30" s="150" customFormat="1" ht="14.5" x14ac:dyDescent="0.35">
      <c r="A955" s="38">
        <v>949</v>
      </c>
      <c r="B955" s="114" t="s">
        <v>727</v>
      </c>
      <c r="C955" s="38" t="s">
        <v>10303</v>
      </c>
      <c r="D955" s="10" t="s">
        <v>9639</v>
      </c>
      <c r="E955" s="12" t="s">
        <v>3813</v>
      </c>
      <c r="F955" s="12" t="s">
        <v>114</v>
      </c>
      <c r="G955" s="12" t="s">
        <v>11246</v>
      </c>
      <c r="H955" s="114">
        <v>1</v>
      </c>
      <c r="I955" s="114">
        <v>1</v>
      </c>
      <c r="J955" s="168">
        <v>1</v>
      </c>
      <c r="K955" s="168">
        <v>1</v>
      </c>
      <c r="L955" s="114">
        <v>1</v>
      </c>
      <c r="M955" s="114">
        <v>1</v>
      </c>
      <c r="N955" s="114">
        <v>2</v>
      </c>
      <c r="O955" s="168">
        <v>1</v>
      </c>
      <c r="P955" s="176">
        <v>1</v>
      </c>
      <c r="Q955" s="114">
        <v>10</v>
      </c>
      <c r="R955" s="114"/>
      <c r="S955" s="153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s="21" customFormat="1" ht="14.5" x14ac:dyDescent="0.35">
      <c r="A956" s="38">
        <v>950</v>
      </c>
      <c r="B956" s="114" t="s">
        <v>727</v>
      </c>
      <c r="C956" s="12" t="s">
        <v>10304</v>
      </c>
      <c r="D956" s="10" t="s">
        <v>9639</v>
      </c>
      <c r="E956" s="12" t="s">
        <v>10746</v>
      </c>
      <c r="F956" s="12" t="s">
        <v>114</v>
      </c>
      <c r="G956" s="12" t="s">
        <v>11246</v>
      </c>
      <c r="H956" s="114">
        <v>27</v>
      </c>
      <c r="I956" s="114">
        <v>30</v>
      </c>
      <c r="J956" s="168">
        <v>33</v>
      </c>
      <c r="K956" s="168">
        <v>35</v>
      </c>
      <c r="L956" s="114">
        <v>70</v>
      </c>
      <c r="M956" s="114">
        <v>44</v>
      </c>
      <c r="N956" s="114">
        <v>75</v>
      </c>
      <c r="O956" s="168">
        <v>12</v>
      </c>
      <c r="P956" s="176">
        <v>1</v>
      </c>
      <c r="Q956" s="114">
        <v>327</v>
      </c>
      <c r="R956" s="114"/>
      <c r="S956" s="153"/>
      <c r="T956" s="153"/>
      <c r="U956" s="153"/>
      <c r="V956" s="153"/>
      <c r="W956" s="153"/>
      <c r="X956" s="153"/>
      <c r="Y956" s="153"/>
      <c r="Z956" s="153"/>
      <c r="AA956" s="153"/>
      <c r="AB956" s="153"/>
      <c r="AC956" s="153"/>
      <c r="AD956" s="153"/>
    </row>
    <row r="957" spans="1:30" s="150" customFormat="1" ht="14.5" x14ac:dyDescent="0.35">
      <c r="A957" s="38">
        <v>951</v>
      </c>
      <c r="B957" s="114" t="s">
        <v>727</v>
      </c>
      <c r="C957" s="12" t="s">
        <v>10305</v>
      </c>
      <c r="D957" s="10" t="s">
        <v>9639</v>
      </c>
      <c r="E957" s="12" t="s">
        <v>10713</v>
      </c>
      <c r="F957" s="12" t="s">
        <v>114</v>
      </c>
      <c r="G957" s="12" t="s">
        <v>11246</v>
      </c>
      <c r="H957" s="114">
        <v>11</v>
      </c>
      <c r="I957" s="114">
        <v>1</v>
      </c>
      <c r="J957" s="168">
        <v>1</v>
      </c>
      <c r="K957" s="168">
        <v>2</v>
      </c>
      <c r="L957" s="114">
        <v>11</v>
      </c>
      <c r="M957" s="114">
        <v>8</v>
      </c>
      <c r="N957" s="114">
        <v>1</v>
      </c>
      <c r="O957" s="168">
        <v>2</v>
      </c>
      <c r="P957" s="176">
        <v>1</v>
      </c>
      <c r="Q957" s="114">
        <v>38</v>
      </c>
      <c r="R957" s="114"/>
      <c r="S957" s="153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s="21" customFormat="1" ht="14.5" x14ac:dyDescent="0.35">
      <c r="A958" s="38">
        <v>952</v>
      </c>
      <c r="B958" s="114" t="s">
        <v>727</v>
      </c>
      <c r="C958" s="38" t="s">
        <v>1319</v>
      </c>
      <c r="D958" s="17" t="s">
        <v>5</v>
      </c>
      <c r="E958" s="38" t="s">
        <v>11054</v>
      </c>
      <c r="F958" s="38" t="s">
        <v>1323</v>
      </c>
      <c r="G958" s="38" t="s">
        <v>11269</v>
      </c>
      <c r="H958" s="114">
        <v>4</v>
      </c>
      <c r="I958" s="114">
        <v>6</v>
      </c>
      <c r="J958" s="168">
        <v>4</v>
      </c>
      <c r="K958" s="168">
        <v>2</v>
      </c>
      <c r="L958" s="114">
        <v>1</v>
      </c>
      <c r="M958" s="114">
        <v>1</v>
      </c>
      <c r="N958" s="114">
        <v>2</v>
      </c>
      <c r="O958" s="168">
        <v>1</v>
      </c>
      <c r="P958" s="176">
        <v>1</v>
      </c>
      <c r="Q958" s="114">
        <v>22</v>
      </c>
      <c r="R958" s="114"/>
      <c r="S958" s="153"/>
      <c r="T958" s="153"/>
      <c r="U958" s="153"/>
      <c r="V958" s="153"/>
      <c r="W958" s="153"/>
      <c r="X958" s="153"/>
      <c r="Y958" s="153"/>
      <c r="Z958" s="153"/>
      <c r="AA958" s="153"/>
      <c r="AB958" s="153"/>
      <c r="AC958" s="153"/>
      <c r="AD958" s="153"/>
    </row>
    <row r="959" spans="1:30" s="21" customFormat="1" ht="14.5" x14ac:dyDescent="0.35">
      <c r="A959" s="38">
        <v>953</v>
      </c>
      <c r="B959" s="114" t="s">
        <v>727</v>
      </c>
      <c r="C959" s="38" t="s">
        <v>1319</v>
      </c>
      <c r="D959" s="17" t="s">
        <v>5</v>
      </c>
      <c r="E959" s="38" t="s">
        <v>11055</v>
      </c>
      <c r="F959" s="38" t="s">
        <v>25</v>
      </c>
      <c r="G959" s="38" t="s">
        <v>11250</v>
      </c>
      <c r="H959" s="114">
        <v>18</v>
      </c>
      <c r="I959" s="114">
        <v>6</v>
      </c>
      <c r="J959" s="168">
        <v>3</v>
      </c>
      <c r="K959" s="168">
        <v>2</v>
      </c>
      <c r="L959" s="114">
        <v>3</v>
      </c>
      <c r="M959" s="114">
        <v>1</v>
      </c>
      <c r="N959" s="114">
        <v>15</v>
      </c>
      <c r="O959" s="168">
        <v>1</v>
      </c>
      <c r="P959" s="176">
        <v>1</v>
      </c>
      <c r="Q959" s="114">
        <v>50</v>
      </c>
      <c r="R959" s="114"/>
      <c r="S959" s="153"/>
      <c r="T959" s="153"/>
      <c r="U959" s="153"/>
      <c r="V959" s="153"/>
      <c r="W959" s="153"/>
      <c r="X959" s="153"/>
      <c r="Y959" s="153"/>
      <c r="Z959" s="153"/>
      <c r="AA959" s="153"/>
      <c r="AB959" s="153"/>
      <c r="AC959" s="153"/>
      <c r="AD959" s="153"/>
    </row>
    <row r="960" spans="1:30" s="150" customFormat="1" ht="14.5" x14ac:dyDescent="0.35">
      <c r="A960" s="38">
        <v>954</v>
      </c>
      <c r="B960" s="114" t="s">
        <v>1326</v>
      </c>
      <c r="C960" s="38" t="s">
        <v>1325</v>
      </c>
      <c r="D960" s="17" t="s">
        <v>423</v>
      </c>
      <c r="E960" s="38" t="s">
        <v>1387</v>
      </c>
      <c r="F960" s="38" t="s">
        <v>1387</v>
      </c>
      <c r="G960" s="38" t="s">
        <v>11272</v>
      </c>
      <c r="H960" s="114">
        <v>1</v>
      </c>
      <c r="I960" s="114">
        <v>1</v>
      </c>
      <c r="J960" s="168">
        <v>1</v>
      </c>
      <c r="K960" s="168">
        <v>1</v>
      </c>
      <c r="L960" s="114">
        <v>1</v>
      </c>
      <c r="M960" s="114">
        <v>1</v>
      </c>
      <c r="N960" s="114">
        <v>1</v>
      </c>
      <c r="O960" s="168">
        <v>1</v>
      </c>
      <c r="P960" s="176">
        <v>1</v>
      </c>
      <c r="Q960" s="114">
        <v>9</v>
      </c>
      <c r="R960" s="114"/>
      <c r="S960" s="153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s="150" customFormat="1" ht="14.5" x14ac:dyDescent="0.35">
      <c r="A961" s="38">
        <v>955</v>
      </c>
      <c r="B961" s="114" t="s">
        <v>3664</v>
      </c>
      <c r="C961" s="38" t="s">
        <v>10306</v>
      </c>
      <c r="D961" s="17" t="s">
        <v>9639</v>
      </c>
      <c r="E961" s="38" t="s">
        <v>9640</v>
      </c>
      <c r="F961" s="38" t="s">
        <v>95</v>
      </c>
      <c r="G961" s="38" t="s">
        <v>11245</v>
      </c>
      <c r="H961" s="114">
        <v>1</v>
      </c>
      <c r="I961" s="114">
        <v>1</v>
      </c>
      <c r="J961" s="168">
        <v>1</v>
      </c>
      <c r="K961" s="168">
        <v>1</v>
      </c>
      <c r="L961" s="114">
        <v>1</v>
      </c>
      <c r="M961" s="114">
        <v>1</v>
      </c>
      <c r="N961" s="114">
        <v>1</v>
      </c>
      <c r="O961" s="168">
        <v>1</v>
      </c>
      <c r="P961" s="176">
        <v>1</v>
      </c>
      <c r="Q961" s="114">
        <v>9</v>
      </c>
      <c r="R961" s="114"/>
      <c r="S961" s="153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s="21" customFormat="1" ht="14.5" x14ac:dyDescent="0.35">
      <c r="A962" s="38">
        <v>956</v>
      </c>
      <c r="B962" s="114" t="s">
        <v>1590</v>
      </c>
      <c r="C962" s="38" t="s">
        <v>10307</v>
      </c>
      <c r="D962" s="17" t="s">
        <v>5</v>
      </c>
      <c r="E962" s="38" t="s">
        <v>3757</v>
      </c>
      <c r="F962" s="38" t="s">
        <v>11216</v>
      </c>
      <c r="G962" s="38" t="s">
        <v>11303</v>
      </c>
      <c r="H962" s="114">
        <v>1</v>
      </c>
      <c r="I962" s="114">
        <v>1</v>
      </c>
      <c r="J962" s="168">
        <v>1</v>
      </c>
      <c r="K962" s="168">
        <v>1</v>
      </c>
      <c r="L962" s="114">
        <v>1</v>
      </c>
      <c r="M962" s="114">
        <v>1</v>
      </c>
      <c r="N962" s="114">
        <v>1</v>
      </c>
      <c r="O962" s="168">
        <v>1</v>
      </c>
      <c r="P962" s="176">
        <v>1</v>
      </c>
      <c r="Q962" s="114">
        <v>9</v>
      </c>
      <c r="R962" s="114"/>
      <c r="S962" s="153"/>
      <c r="T962" s="153"/>
      <c r="U962" s="153"/>
      <c r="V962" s="153"/>
      <c r="W962" s="153"/>
      <c r="X962" s="153"/>
      <c r="Y962" s="153"/>
      <c r="Z962" s="153"/>
      <c r="AA962" s="153"/>
      <c r="AB962" s="153"/>
      <c r="AC962" s="153"/>
      <c r="AD962" s="153"/>
    </row>
    <row r="963" spans="1:30" s="21" customFormat="1" ht="14.5" x14ac:dyDescent="0.35">
      <c r="A963" s="38">
        <v>957</v>
      </c>
      <c r="B963" s="114" t="s">
        <v>1590</v>
      </c>
      <c r="C963" s="38" t="s">
        <v>10308</v>
      </c>
      <c r="D963" s="17" t="s">
        <v>5</v>
      </c>
      <c r="E963" s="38" t="s">
        <v>10861</v>
      </c>
      <c r="F963" s="38" t="s">
        <v>11216</v>
      </c>
      <c r="G963" s="38" t="s">
        <v>11303</v>
      </c>
      <c r="H963" s="114">
        <v>1</v>
      </c>
      <c r="I963" s="114">
        <v>1</v>
      </c>
      <c r="J963" s="168">
        <v>1</v>
      </c>
      <c r="K963" s="168">
        <v>1</v>
      </c>
      <c r="L963" s="114">
        <v>1</v>
      </c>
      <c r="M963" s="114">
        <v>1</v>
      </c>
      <c r="N963" s="114">
        <v>1</v>
      </c>
      <c r="O963" s="168">
        <v>1</v>
      </c>
      <c r="P963" s="176">
        <v>1</v>
      </c>
      <c r="Q963" s="114">
        <v>9</v>
      </c>
      <c r="R963" s="114"/>
      <c r="S963" s="153"/>
      <c r="T963" s="153"/>
      <c r="U963" s="153"/>
      <c r="V963" s="153"/>
      <c r="W963" s="153"/>
      <c r="X963" s="153"/>
      <c r="Y963" s="153"/>
      <c r="Z963" s="153"/>
      <c r="AA963" s="153"/>
      <c r="AB963" s="153"/>
      <c r="AC963" s="153"/>
      <c r="AD963" s="153"/>
    </row>
    <row r="964" spans="1:30" s="150" customFormat="1" ht="14.5" x14ac:dyDescent="0.35">
      <c r="A964" s="38">
        <v>958</v>
      </c>
      <c r="B964" s="114" t="s">
        <v>1590</v>
      </c>
      <c r="C964" s="38" t="s">
        <v>10309</v>
      </c>
      <c r="D964" s="17" t="s">
        <v>5</v>
      </c>
      <c r="E964" s="38" t="s">
        <v>3719</v>
      </c>
      <c r="F964" s="38" t="s">
        <v>11216</v>
      </c>
      <c r="G964" s="38" t="s">
        <v>11303</v>
      </c>
      <c r="H964" s="114">
        <v>1</v>
      </c>
      <c r="I964" s="114">
        <v>2</v>
      </c>
      <c r="J964" s="168">
        <v>2</v>
      </c>
      <c r="K964" s="168">
        <v>1</v>
      </c>
      <c r="L964" s="114">
        <v>1</v>
      </c>
      <c r="M964" s="114">
        <v>1</v>
      </c>
      <c r="N964" s="114">
        <v>1</v>
      </c>
      <c r="O964" s="168">
        <v>1</v>
      </c>
      <c r="P964" s="176">
        <v>1</v>
      </c>
      <c r="Q964" s="114">
        <v>11</v>
      </c>
      <c r="R964" s="114"/>
      <c r="S964" s="153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s="21" customFormat="1" ht="25" x14ac:dyDescent="0.35">
      <c r="A965" s="38">
        <v>959</v>
      </c>
      <c r="B965" s="114" t="s">
        <v>1135</v>
      </c>
      <c r="C965" s="38" t="s">
        <v>10310</v>
      </c>
      <c r="D965" s="17" t="s">
        <v>74</v>
      </c>
      <c r="E965" s="38" t="s">
        <v>11056</v>
      </c>
      <c r="F965" s="38" t="s">
        <v>11217</v>
      </c>
      <c r="G965" s="38" t="s">
        <v>11304</v>
      </c>
      <c r="H965" s="114">
        <v>1</v>
      </c>
      <c r="I965" s="114">
        <v>1</v>
      </c>
      <c r="J965" s="168">
        <v>1</v>
      </c>
      <c r="K965" s="168">
        <v>1</v>
      </c>
      <c r="L965" s="114">
        <v>130</v>
      </c>
      <c r="M965" s="114">
        <v>1</v>
      </c>
      <c r="N965" s="114">
        <v>7</v>
      </c>
      <c r="O965" s="168">
        <v>1</v>
      </c>
      <c r="P965" s="176">
        <v>1</v>
      </c>
      <c r="Q965" s="114">
        <v>144</v>
      </c>
      <c r="R965" s="114"/>
      <c r="S965" s="153"/>
      <c r="T965" s="153"/>
      <c r="U965" s="153"/>
      <c r="V965" s="153"/>
      <c r="W965" s="153"/>
      <c r="X965" s="153"/>
      <c r="Y965" s="153"/>
      <c r="Z965" s="153"/>
      <c r="AA965" s="153"/>
      <c r="AB965" s="153"/>
      <c r="AC965" s="153"/>
      <c r="AD965" s="153"/>
    </row>
    <row r="966" spans="1:30" s="150" customFormat="1" ht="14.5" x14ac:dyDescent="0.35">
      <c r="A966" s="38">
        <v>960</v>
      </c>
      <c r="B966" s="114" t="s">
        <v>1330</v>
      </c>
      <c r="C966" s="10" t="s">
        <v>1328</v>
      </c>
      <c r="D966" s="17" t="s">
        <v>423</v>
      </c>
      <c r="E966" s="38"/>
      <c r="F966" s="38" t="s">
        <v>10873</v>
      </c>
      <c r="G966" s="38" t="s">
        <v>11287</v>
      </c>
      <c r="H966" s="114">
        <v>1</v>
      </c>
      <c r="I966" s="114">
        <v>9</v>
      </c>
      <c r="J966" s="168">
        <v>1</v>
      </c>
      <c r="K966" s="168">
        <v>1</v>
      </c>
      <c r="L966" s="114">
        <v>1</v>
      </c>
      <c r="M966" s="114">
        <v>22</v>
      </c>
      <c r="N966" s="114">
        <v>9</v>
      </c>
      <c r="O966" s="168">
        <v>1</v>
      </c>
      <c r="P966" s="176">
        <v>1</v>
      </c>
      <c r="Q966" s="114">
        <v>46</v>
      </c>
      <c r="R966" s="114"/>
      <c r="S966" s="153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s="150" customFormat="1" ht="14.5" x14ac:dyDescent="0.35">
      <c r="A967" s="38">
        <v>961</v>
      </c>
      <c r="B967" s="114" t="s">
        <v>976</v>
      </c>
      <c r="C967" s="38" t="s">
        <v>10311</v>
      </c>
      <c r="D967" s="17" t="s">
        <v>65</v>
      </c>
      <c r="E967" s="38" t="s">
        <v>986</v>
      </c>
      <c r="F967" s="38" t="s">
        <v>986</v>
      </c>
      <c r="G967" s="38" t="s">
        <v>11305</v>
      </c>
      <c r="H967" s="114">
        <v>1</v>
      </c>
      <c r="I967" s="114">
        <v>1</v>
      </c>
      <c r="J967" s="168">
        <v>1</v>
      </c>
      <c r="K967" s="168">
        <v>15</v>
      </c>
      <c r="L967" s="114">
        <v>1</v>
      </c>
      <c r="M967" s="114">
        <v>1</v>
      </c>
      <c r="N967" s="114">
        <v>1</v>
      </c>
      <c r="O967" s="168">
        <v>1</v>
      </c>
      <c r="P967" s="176">
        <v>45</v>
      </c>
      <c r="Q967" s="114">
        <v>67</v>
      </c>
      <c r="R967" s="114"/>
      <c r="S967" s="153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s="150" customFormat="1" ht="14.5" x14ac:dyDescent="0.35">
      <c r="A968" s="38">
        <v>962</v>
      </c>
      <c r="B968" s="114" t="s">
        <v>976</v>
      </c>
      <c r="C968" s="38" t="s">
        <v>10312</v>
      </c>
      <c r="D968" s="17" t="s">
        <v>10673</v>
      </c>
      <c r="E968" s="38" t="s">
        <v>977</v>
      </c>
      <c r="F968" s="38" t="s">
        <v>977</v>
      </c>
      <c r="G968" s="38" t="s">
        <v>11257</v>
      </c>
      <c r="H968" s="114">
        <v>1</v>
      </c>
      <c r="I968" s="114">
        <v>6</v>
      </c>
      <c r="J968" s="168">
        <v>1</v>
      </c>
      <c r="K968" s="168">
        <v>1</v>
      </c>
      <c r="L968" s="114">
        <v>5</v>
      </c>
      <c r="M968" s="114">
        <v>1</v>
      </c>
      <c r="N968" s="114">
        <v>1</v>
      </c>
      <c r="O968" s="168">
        <v>1</v>
      </c>
      <c r="P968" s="176">
        <v>1</v>
      </c>
      <c r="Q968" s="114">
        <v>18</v>
      </c>
      <c r="R968" s="114"/>
      <c r="S968" s="153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s="150" customFormat="1" ht="14.5" x14ac:dyDescent="0.35">
      <c r="A969" s="38">
        <v>963</v>
      </c>
      <c r="B969" s="114" t="s">
        <v>1649</v>
      </c>
      <c r="C969" s="38" t="s">
        <v>10313</v>
      </c>
      <c r="D969" s="17" t="s">
        <v>5</v>
      </c>
      <c r="E969" s="38" t="s">
        <v>11057</v>
      </c>
      <c r="F969" s="38" t="s">
        <v>59</v>
      </c>
      <c r="G969" s="38" t="s">
        <v>11248</v>
      </c>
      <c r="H969" s="114">
        <v>8</v>
      </c>
      <c r="I969" s="114">
        <v>4</v>
      </c>
      <c r="J969" s="168">
        <v>1</v>
      </c>
      <c r="K969" s="168">
        <v>1</v>
      </c>
      <c r="L969" s="114">
        <v>1</v>
      </c>
      <c r="M969" s="114">
        <v>1</v>
      </c>
      <c r="N969" s="114">
        <v>1</v>
      </c>
      <c r="O969" s="168">
        <v>2</v>
      </c>
      <c r="P969" s="176">
        <v>1</v>
      </c>
      <c r="Q969" s="114">
        <v>20</v>
      </c>
      <c r="R969" s="114"/>
      <c r="S969" s="153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s="21" customFormat="1" ht="14.5" x14ac:dyDescent="0.35">
      <c r="A970" s="38">
        <v>964</v>
      </c>
      <c r="B970" s="114" t="s">
        <v>112</v>
      </c>
      <c r="C970" s="38" t="s">
        <v>10314</v>
      </c>
      <c r="D970" s="17" t="s">
        <v>5</v>
      </c>
      <c r="E970" s="38" t="s">
        <v>11058</v>
      </c>
      <c r="F970" s="38" t="s">
        <v>25</v>
      </c>
      <c r="G970" s="38" t="s">
        <v>11250</v>
      </c>
      <c r="H970" s="114">
        <v>8</v>
      </c>
      <c r="I970" s="114">
        <v>56</v>
      </c>
      <c r="J970" s="168">
        <v>35</v>
      </c>
      <c r="K970" s="168">
        <v>130</v>
      </c>
      <c r="L970" s="114">
        <v>338</v>
      </c>
      <c r="M970" s="114">
        <v>70</v>
      </c>
      <c r="N970" s="114">
        <v>15</v>
      </c>
      <c r="O970" s="168">
        <v>25</v>
      </c>
      <c r="P970" s="176">
        <v>53</v>
      </c>
      <c r="Q970" s="114">
        <v>730</v>
      </c>
      <c r="R970" s="114"/>
      <c r="S970" s="153"/>
      <c r="T970" s="153"/>
      <c r="U970" s="153"/>
      <c r="V970" s="153"/>
      <c r="W970" s="153"/>
      <c r="X970" s="153"/>
      <c r="Y970" s="153"/>
      <c r="Z970" s="153"/>
      <c r="AA970" s="153"/>
      <c r="AB970" s="153"/>
      <c r="AC970" s="153"/>
      <c r="AD970" s="153"/>
    </row>
    <row r="971" spans="1:30" s="21" customFormat="1" ht="14.5" x14ac:dyDescent="0.35">
      <c r="A971" s="38">
        <v>965</v>
      </c>
      <c r="B971" s="114" t="s">
        <v>112</v>
      </c>
      <c r="C971" s="38" t="s">
        <v>10314</v>
      </c>
      <c r="D971" s="17" t="s">
        <v>5</v>
      </c>
      <c r="E971" s="38" t="s">
        <v>11059</v>
      </c>
      <c r="F971" s="38" t="s">
        <v>25</v>
      </c>
      <c r="G971" s="38" t="s">
        <v>11250</v>
      </c>
      <c r="H971" s="114">
        <v>284</v>
      </c>
      <c r="I971" s="114">
        <v>72</v>
      </c>
      <c r="J971" s="168">
        <v>25</v>
      </c>
      <c r="K971" s="168">
        <v>1</v>
      </c>
      <c r="L971" s="114">
        <v>240</v>
      </c>
      <c r="M971" s="114">
        <v>3</v>
      </c>
      <c r="N971" s="114">
        <v>300</v>
      </c>
      <c r="O971" s="168">
        <v>70</v>
      </c>
      <c r="P971" s="176">
        <v>122</v>
      </c>
      <c r="Q971" s="114">
        <v>1117</v>
      </c>
      <c r="R971" s="114"/>
      <c r="S971" s="153"/>
      <c r="T971" s="153"/>
      <c r="U971" s="153"/>
      <c r="V971" s="153"/>
      <c r="W971" s="153"/>
      <c r="X971" s="153"/>
      <c r="Y971" s="153"/>
      <c r="Z971" s="153"/>
      <c r="AA971" s="153"/>
      <c r="AB971" s="153"/>
      <c r="AC971" s="153"/>
      <c r="AD971" s="153"/>
    </row>
    <row r="972" spans="1:30" s="21" customFormat="1" ht="25" x14ac:dyDescent="0.35">
      <c r="A972" s="38">
        <v>966</v>
      </c>
      <c r="B972" s="114" t="s">
        <v>1856</v>
      </c>
      <c r="C972" s="38" t="s">
        <v>10315</v>
      </c>
      <c r="D972" s="17" t="s">
        <v>1574</v>
      </c>
      <c r="E972" s="38" t="s">
        <v>572</v>
      </c>
      <c r="F972" s="38" t="s">
        <v>11184</v>
      </c>
      <c r="G972" s="38" t="s">
        <v>11250</v>
      </c>
      <c r="H972" s="114">
        <v>53</v>
      </c>
      <c r="I972" s="114">
        <v>1</v>
      </c>
      <c r="J972" s="168">
        <v>30</v>
      </c>
      <c r="K972" s="168">
        <v>1</v>
      </c>
      <c r="L972" s="114">
        <v>45</v>
      </c>
      <c r="M972" s="114">
        <v>1</v>
      </c>
      <c r="N972" s="114">
        <v>1</v>
      </c>
      <c r="O972" s="168">
        <v>1</v>
      </c>
      <c r="P972" s="176">
        <v>2</v>
      </c>
      <c r="Q972" s="114">
        <v>135</v>
      </c>
      <c r="R972" s="114"/>
      <c r="S972" s="153"/>
      <c r="T972" s="153"/>
      <c r="U972" s="153"/>
      <c r="V972" s="153"/>
      <c r="W972" s="153"/>
      <c r="X972" s="153"/>
      <c r="Y972" s="153"/>
      <c r="Z972" s="153"/>
      <c r="AA972" s="153"/>
      <c r="AB972" s="153"/>
      <c r="AC972" s="153"/>
      <c r="AD972" s="153"/>
    </row>
    <row r="973" spans="1:30" s="21" customFormat="1" ht="14.5" x14ac:dyDescent="0.35">
      <c r="A973" s="38">
        <v>967</v>
      </c>
      <c r="B973" s="114" t="s">
        <v>1580</v>
      </c>
      <c r="C973" s="38" t="s">
        <v>10316</v>
      </c>
      <c r="D973" s="17" t="s">
        <v>9639</v>
      </c>
      <c r="E973" s="38" t="s">
        <v>10980</v>
      </c>
      <c r="F973" s="38" t="s">
        <v>392</v>
      </c>
      <c r="G973" s="38" t="s">
        <v>11244</v>
      </c>
      <c r="H973" s="114">
        <v>1</v>
      </c>
      <c r="I973" s="114">
        <v>1</v>
      </c>
      <c r="J973" s="168">
        <v>1</v>
      </c>
      <c r="K973" s="168">
        <v>1</v>
      </c>
      <c r="L973" s="114">
        <v>5</v>
      </c>
      <c r="M973" s="114">
        <v>1</v>
      </c>
      <c r="N973" s="114">
        <v>1</v>
      </c>
      <c r="O973" s="168">
        <v>1</v>
      </c>
      <c r="P973" s="176">
        <v>1</v>
      </c>
      <c r="Q973" s="114">
        <v>13</v>
      </c>
      <c r="R973" s="114"/>
      <c r="S973" s="153"/>
      <c r="T973" s="153"/>
      <c r="U973" s="153"/>
      <c r="V973" s="153"/>
      <c r="W973" s="153"/>
      <c r="X973" s="153"/>
      <c r="Y973" s="153"/>
      <c r="Z973" s="153"/>
      <c r="AA973" s="153"/>
      <c r="AB973" s="153"/>
      <c r="AC973" s="153"/>
      <c r="AD973" s="153"/>
    </row>
    <row r="974" spans="1:30" s="21" customFormat="1" ht="14.5" x14ac:dyDescent="0.35">
      <c r="A974" s="38">
        <v>968</v>
      </c>
      <c r="B974" s="114" t="s">
        <v>1877</v>
      </c>
      <c r="C974" s="38" t="s">
        <v>10317</v>
      </c>
      <c r="D974" s="17" t="s">
        <v>423</v>
      </c>
      <c r="E974" s="38" t="s">
        <v>27</v>
      </c>
      <c r="F974" s="38" t="s">
        <v>27</v>
      </c>
      <c r="G974" s="38" t="s">
        <v>11248</v>
      </c>
      <c r="H974" s="114">
        <v>1</v>
      </c>
      <c r="I974" s="114">
        <v>1</v>
      </c>
      <c r="J974" s="168">
        <v>1</v>
      </c>
      <c r="K974" s="168">
        <v>1</v>
      </c>
      <c r="L974" s="114">
        <v>1</v>
      </c>
      <c r="M974" s="114">
        <v>1</v>
      </c>
      <c r="N974" s="114">
        <v>1</v>
      </c>
      <c r="O974" s="168">
        <v>1</v>
      </c>
      <c r="P974" s="176">
        <v>1</v>
      </c>
      <c r="Q974" s="114">
        <v>9</v>
      </c>
      <c r="R974" s="114"/>
      <c r="S974" s="153"/>
      <c r="T974" s="153"/>
      <c r="U974" s="153"/>
      <c r="V974" s="153"/>
      <c r="W974" s="153"/>
      <c r="X974" s="153"/>
      <c r="Y974" s="153"/>
      <c r="Z974" s="153"/>
      <c r="AA974" s="153"/>
      <c r="AB974" s="153"/>
      <c r="AC974" s="153"/>
      <c r="AD974" s="153"/>
    </row>
    <row r="975" spans="1:30" s="21" customFormat="1" ht="14.5" x14ac:dyDescent="0.35">
      <c r="A975" s="38">
        <v>969</v>
      </c>
      <c r="B975" s="114" t="s">
        <v>1207</v>
      </c>
      <c r="C975" s="38" t="s">
        <v>10318</v>
      </c>
      <c r="D975" s="17" t="s">
        <v>9639</v>
      </c>
      <c r="E975" s="38" t="s">
        <v>3646</v>
      </c>
      <c r="F975" s="38" t="s">
        <v>95</v>
      </c>
      <c r="G975" s="38" t="s">
        <v>11245</v>
      </c>
      <c r="H975" s="114">
        <v>1</v>
      </c>
      <c r="I975" s="114">
        <v>1</v>
      </c>
      <c r="J975" s="168">
        <v>1</v>
      </c>
      <c r="K975" s="168">
        <v>1</v>
      </c>
      <c r="L975" s="114">
        <v>1</v>
      </c>
      <c r="M975" s="114">
        <v>1</v>
      </c>
      <c r="N975" s="114">
        <v>1</v>
      </c>
      <c r="O975" s="168">
        <v>2</v>
      </c>
      <c r="P975" s="176">
        <v>2</v>
      </c>
      <c r="Q975" s="114">
        <v>11</v>
      </c>
      <c r="R975" s="114"/>
      <c r="S975" s="153"/>
      <c r="T975" s="153"/>
      <c r="U975" s="153"/>
      <c r="V975" s="153"/>
      <c r="W975" s="153"/>
      <c r="X975" s="153"/>
      <c r="Y975" s="153"/>
      <c r="Z975" s="153"/>
      <c r="AA975" s="153"/>
      <c r="AB975" s="153"/>
      <c r="AC975" s="153"/>
      <c r="AD975" s="153"/>
    </row>
    <row r="976" spans="1:30" s="21" customFormat="1" ht="14.5" x14ac:dyDescent="0.35">
      <c r="A976" s="38">
        <v>970</v>
      </c>
      <c r="B976" s="114" t="s">
        <v>1207</v>
      </c>
      <c r="C976" s="38" t="s">
        <v>1564</v>
      </c>
      <c r="D976" s="17" t="s">
        <v>10674</v>
      </c>
      <c r="E976" s="38" t="s">
        <v>805</v>
      </c>
      <c r="F976" s="38" t="s">
        <v>805</v>
      </c>
      <c r="G976" s="38" t="s">
        <v>11249</v>
      </c>
      <c r="H976" s="114">
        <v>1</v>
      </c>
      <c r="I976" s="114">
        <v>1</v>
      </c>
      <c r="J976" s="168">
        <v>1</v>
      </c>
      <c r="K976" s="168">
        <v>1</v>
      </c>
      <c r="L976" s="114">
        <v>1</v>
      </c>
      <c r="M976" s="114">
        <v>1</v>
      </c>
      <c r="N976" s="114">
        <v>1</v>
      </c>
      <c r="O976" s="168">
        <v>1</v>
      </c>
      <c r="P976" s="176">
        <v>1</v>
      </c>
      <c r="Q976" s="114">
        <v>9</v>
      </c>
      <c r="R976" s="114"/>
      <c r="S976" s="153"/>
      <c r="T976" s="153"/>
      <c r="U976" s="153"/>
      <c r="V976" s="153"/>
      <c r="W976" s="153"/>
      <c r="X976" s="153"/>
      <c r="Y976" s="153"/>
      <c r="Z976" s="153"/>
      <c r="AA976" s="153"/>
      <c r="AB976" s="153"/>
      <c r="AC976" s="153"/>
      <c r="AD976" s="153"/>
    </row>
    <row r="977" spans="1:30" s="21" customFormat="1" ht="14.5" x14ac:dyDescent="0.35">
      <c r="A977" s="38">
        <v>971</v>
      </c>
      <c r="B977" s="114" t="s">
        <v>1626</v>
      </c>
      <c r="C977" s="38" t="s">
        <v>1624</v>
      </c>
      <c r="D977" s="17" t="s">
        <v>121</v>
      </c>
      <c r="E977" s="38" t="s">
        <v>11006</v>
      </c>
      <c r="F977" s="38" t="s">
        <v>531</v>
      </c>
      <c r="G977" s="38" t="s">
        <v>11245</v>
      </c>
      <c r="H977" s="114">
        <v>1</v>
      </c>
      <c r="I977" s="114">
        <v>1</v>
      </c>
      <c r="J977" s="168">
        <v>5</v>
      </c>
      <c r="K977" s="168">
        <v>1</v>
      </c>
      <c r="L977" s="114">
        <v>18</v>
      </c>
      <c r="M977" s="114">
        <v>10</v>
      </c>
      <c r="N977" s="114">
        <v>1</v>
      </c>
      <c r="O977" s="168">
        <v>1</v>
      </c>
      <c r="P977" s="176">
        <v>1</v>
      </c>
      <c r="Q977" s="114">
        <v>39</v>
      </c>
      <c r="R977" s="114"/>
      <c r="S977" s="153"/>
      <c r="T977" s="153"/>
      <c r="U977" s="153"/>
      <c r="V977" s="153"/>
      <c r="W977" s="153"/>
      <c r="X977" s="153"/>
      <c r="Y977" s="153"/>
      <c r="Z977" s="153"/>
      <c r="AA977" s="153"/>
      <c r="AB977" s="153"/>
      <c r="AC977" s="153"/>
      <c r="AD977" s="153"/>
    </row>
    <row r="978" spans="1:30" s="21" customFormat="1" ht="14.5" x14ac:dyDescent="0.35">
      <c r="A978" s="38">
        <v>972</v>
      </c>
      <c r="B978" s="114" t="s">
        <v>1626</v>
      </c>
      <c r="C978" s="38" t="s">
        <v>10319</v>
      </c>
      <c r="D978" s="17" t="s">
        <v>10652</v>
      </c>
      <c r="E978" s="38" t="s">
        <v>11022</v>
      </c>
      <c r="F978" s="38" t="s">
        <v>3717</v>
      </c>
      <c r="G978" s="38" t="s">
        <v>11270</v>
      </c>
      <c r="H978" s="114">
        <v>1</v>
      </c>
      <c r="I978" s="114">
        <v>14</v>
      </c>
      <c r="J978" s="168">
        <v>10</v>
      </c>
      <c r="K978" s="168">
        <v>1</v>
      </c>
      <c r="L978" s="114">
        <v>1</v>
      </c>
      <c r="M978" s="114">
        <v>1</v>
      </c>
      <c r="N978" s="114">
        <v>1</v>
      </c>
      <c r="O978" s="168">
        <v>1</v>
      </c>
      <c r="P978" s="176">
        <v>2</v>
      </c>
      <c r="Q978" s="114">
        <v>32</v>
      </c>
      <c r="R978" s="114"/>
      <c r="S978" s="153"/>
      <c r="T978" s="153"/>
      <c r="U978" s="153"/>
      <c r="V978" s="153"/>
      <c r="W978" s="153"/>
      <c r="X978" s="153"/>
      <c r="Y978" s="153"/>
      <c r="Z978" s="153"/>
      <c r="AA978" s="153"/>
      <c r="AB978" s="153"/>
      <c r="AC978" s="153"/>
      <c r="AD978" s="153"/>
    </row>
    <row r="979" spans="1:30" s="150" customFormat="1" ht="14.5" x14ac:dyDescent="0.35">
      <c r="A979" s="38">
        <v>973</v>
      </c>
      <c r="B979" s="114" t="s">
        <v>1626</v>
      </c>
      <c r="C979" s="38" t="s">
        <v>1624</v>
      </c>
      <c r="D979" s="17" t="s">
        <v>10651</v>
      </c>
      <c r="E979" s="38" t="s">
        <v>11060</v>
      </c>
      <c r="F979" s="38" t="s">
        <v>1541</v>
      </c>
      <c r="G979" s="38" t="s">
        <v>11245</v>
      </c>
      <c r="H979" s="114">
        <v>1</v>
      </c>
      <c r="I979" s="114">
        <v>76</v>
      </c>
      <c r="J979" s="168">
        <v>6</v>
      </c>
      <c r="K979" s="168">
        <v>1</v>
      </c>
      <c r="L979" s="114">
        <v>3</v>
      </c>
      <c r="M979" s="114">
        <v>1</v>
      </c>
      <c r="N979" s="114">
        <v>1</v>
      </c>
      <c r="O979" s="168">
        <v>38</v>
      </c>
      <c r="P979" s="176">
        <v>12</v>
      </c>
      <c r="Q979" s="114">
        <v>139</v>
      </c>
      <c r="R979" s="114"/>
      <c r="S979" s="153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s="21" customFormat="1" ht="14.5" x14ac:dyDescent="0.35">
      <c r="A980" s="38">
        <v>974</v>
      </c>
      <c r="B980" s="114" t="s">
        <v>498</v>
      </c>
      <c r="C980" s="12" t="s">
        <v>497</v>
      </c>
      <c r="D980" s="10" t="s">
        <v>9639</v>
      </c>
      <c r="E980" s="12" t="s">
        <v>3949</v>
      </c>
      <c r="F980" s="12" t="s">
        <v>392</v>
      </c>
      <c r="G980" s="12" t="s">
        <v>11244</v>
      </c>
      <c r="H980" s="114">
        <v>13</v>
      </c>
      <c r="I980" s="114">
        <v>6</v>
      </c>
      <c r="J980" s="168">
        <v>3</v>
      </c>
      <c r="K980" s="168">
        <v>15</v>
      </c>
      <c r="L980" s="114">
        <v>1</v>
      </c>
      <c r="M980" s="114">
        <v>2</v>
      </c>
      <c r="N980" s="114">
        <v>1</v>
      </c>
      <c r="O980" s="168">
        <v>15</v>
      </c>
      <c r="P980" s="176">
        <v>28</v>
      </c>
      <c r="Q980" s="114">
        <v>84</v>
      </c>
      <c r="R980" s="114"/>
      <c r="S980" s="153"/>
      <c r="T980" s="153"/>
      <c r="U980" s="153"/>
      <c r="V980" s="153"/>
      <c r="W980" s="153"/>
      <c r="X980" s="153"/>
      <c r="Y980" s="153"/>
      <c r="Z980" s="153"/>
      <c r="AA980" s="153"/>
      <c r="AB980" s="153"/>
      <c r="AC980" s="153"/>
      <c r="AD980" s="153"/>
    </row>
    <row r="981" spans="1:30" s="21" customFormat="1" ht="14.5" x14ac:dyDescent="0.35">
      <c r="A981" s="38">
        <v>975</v>
      </c>
      <c r="B981" s="114" t="s">
        <v>498</v>
      </c>
      <c r="C981" s="38" t="s">
        <v>497</v>
      </c>
      <c r="D981" s="17" t="s">
        <v>10675</v>
      </c>
      <c r="E981" s="38" t="s">
        <v>9648</v>
      </c>
      <c r="F981" s="38" t="s">
        <v>105</v>
      </c>
      <c r="G981" s="38" t="s">
        <v>11250</v>
      </c>
      <c r="H981" s="114">
        <v>35</v>
      </c>
      <c r="I981" s="114">
        <v>9</v>
      </c>
      <c r="J981" s="168">
        <v>8</v>
      </c>
      <c r="K981" s="168">
        <v>35</v>
      </c>
      <c r="L981" s="114">
        <v>1</v>
      </c>
      <c r="M981" s="114">
        <v>4</v>
      </c>
      <c r="N981" s="114">
        <v>4</v>
      </c>
      <c r="O981" s="168">
        <v>9</v>
      </c>
      <c r="P981" s="176">
        <v>50</v>
      </c>
      <c r="Q981" s="114">
        <v>155</v>
      </c>
      <c r="R981" s="114"/>
      <c r="S981" s="153"/>
      <c r="T981" s="153"/>
      <c r="U981" s="153"/>
      <c r="V981" s="153"/>
      <c r="W981" s="153"/>
      <c r="X981" s="153"/>
      <c r="Y981" s="153"/>
      <c r="Z981" s="153"/>
      <c r="AA981" s="153"/>
      <c r="AB981" s="153"/>
      <c r="AC981" s="153"/>
      <c r="AD981" s="153"/>
    </row>
    <row r="982" spans="1:30" s="150" customFormat="1" ht="14.5" x14ac:dyDescent="0.35">
      <c r="A982" s="38">
        <v>976</v>
      </c>
      <c r="B982" s="114" t="s">
        <v>670</v>
      </c>
      <c r="C982" s="38" t="s">
        <v>668</v>
      </c>
      <c r="D982" s="17" t="s">
        <v>9619</v>
      </c>
      <c r="E982" s="38" t="s">
        <v>3647</v>
      </c>
      <c r="F982" s="38" t="s">
        <v>456</v>
      </c>
      <c r="G982" s="38" t="s">
        <v>11281</v>
      </c>
      <c r="H982" s="114">
        <v>3</v>
      </c>
      <c r="I982" s="114">
        <v>2</v>
      </c>
      <c r="J982" s="168">
        <v>2</v>
      </c>
      <c r="K982" s="168">
        <v>8</v>
      </c>
      <c r="L982" s="114">
        <v>77</v>
      </c>
      <c r="M982" s="114">
        <v>1</v>
      </c>
      <c r="N982" s="114">
        <v>34</v>
      </c>
      <c r="O982" s="168">
        <v>5</v>
      </c>
      <c r="P982" s="176">
        <v>2</v>
      </c>
      <c r="Q982" s="114">
        <v>134</v>
      </c>
      <c r="R982" s="114"/>
      <c r="S982" s="153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s="21" customFormat="1" ht="14.5" x14ac:dyDescent="0.35">
      <c r="A983" s="38">
        <v>977</v>
      </c>
      <c r="B983" s="114" t="s">
        <v>670</v>
      </c>
      <c r="C983" s="38" t="s">
        <v>668</v>
      </c>
      <c r="D983" s="17" t="s">
        <v>9619</v>
      </c>
      <c r="E983" s="38" t="s">
        <v>3644</v>
      </c>
      <c r="F983" s="38" t="s">
        <v>456</v>
      </c>
      <c r="G983" s="38" t="s">
        <v>11281</v>
      </c>
      <c r="H983" s="114">
        <v>13</v>
      </c>
      <c r="I983" s="114">
        <v>12</v>
      </c>
      <c r="J983" s="168">
        <v>2</v>
      </c>
      <c r="K983" s="168">
        <v>12</v>
      </c>
      <c r="L983" s="114">
        <v>95</v>
      </c>
      <c r="M983" s="114">
        <v>35</v>
      </c>
      <c r="N983" s="114">
        <v>78</v>
      </c>
      <c r="O983" s="168">
        <v>42</v>
      </c>
      <c r="P983" s="176">
        <v>31</v>
      </c>
      <c r="Q983" s="114">
        <v>320</v>
      </c>
      <c r="R983" s="114"/>
      <c r="S983" s="153"/>
      <c r="T983" s="153"/>
      <c r="U983" s="153"/>
      <c r="V983" s="153"/>
      <c r="W983" s="153"/>
      <c r="X983" s="153"/>
      <c r="Y983" s="153"/>
      <c r="Z983" s="153"/>
      <c r="AA983" s="153"/>
      <c r="AB983" s="153"/>
      <c r="AC983" s="153"/>
      <c r="AD983" s="153"/>
    </row>
    <row r="984" spans="1:30" s="21" customFormat="1" ht="14.5" x14ac:dyDescent="0.35">
      <c r="A984" s="38">
        <v>978</v>
      </c>
      <c r="B984" s="164" t="s">
        <v>9742</v>
      </c>
      <c r="C984" s="38" t="s">
        <v>10320</v>
      </c>
      <c r="D984" s="17" t="s">
        <v>9639</v>
      </c>
      <c r="E984" s="38" t="s">
        <v>11024</v>
      </c>
      <c r="F984" s="38" t="s">
        <v>105</v>
      </c>
      <c r="G984" s="38" t="s">
        <v>11250</v>
      </c>
      <c r="H984" s="114">
        <v>1</v>
      </c>
      <c r="I984" s="114">
        <v>1</v>
      </c>
      <c r="J984" s="114">
        <v>1</v>
      </c>
      <c r="K984" s="114">
        <v>1</v>
      </c>
      <c r="L984" s="114">
        <v>1</v>
      </c>
      <c r="M984" s="114">
        <v>1</v>
      </c>
      <c r="N984" s="168">
        <v>1</v>
      </c>
      <c r="O984" s="114">
        <v>1</v>
      </c>
      <c r="P984" s="114">
        <v>12</v>
      </c>
      <c r="Q984" s="114">
        <v>20</v>
      </c>
      <c r="R984" s="114"/>
      <c r="S984" s="153"/>
      <c r="T984" s="153"/>
      <c r="U984" s="153"/>
      <c r="V984" s="153"/>
      <c r="W984" s="153"/>
      <c r="X984" s="153"/>
      <c r="Y984" s="153"/>
      <c r="Z984" s="153"/>
      <c r="AA984" s="153"/>
      <c r="AB984" s="153"/>
      <c r="AC984" s="153"/>
      <c r="AD984" s="153"/>
    </row>
    <row r="985" spans="1:30" s="21" customFormat="1" ht="14.5" x14ac:dyDescent="0.35">
      <c r="A985" s="38">
        <v>979</v>
      </c>
      <c r="B985" s="114" t="s">
        <v>499</v>
      </c>
      <c r="C985" s="12" t="s">
        <v>10321</v>
      </c>
      <c r="D985" s="10" t="s">
        <v>9639</v>
      </c>
      <c r="E985" s="12" t="s">
        <v>3949</v>
      </c>
      <c r="F985" s="12" t="s">
        <v>158</v>
      </c>
      <c r="G985" s="12" t="s">
        <v>11251</v>
      </c>
      <c r="H985" s="114">
        <v>1</v>
      </c>
      <c r="I985" s="114">
        <v>1</v>
      </c>
      <c r="J985" s="168">
        <v>1</v>
      </c>
      <c r="K985" s="168">
        <v>1</v>
      </c>
      <c r="L985" s="114">
        <v>1</v>
      </c>
      <c r="M985" s="114">
        <v>6</v>
      </c>
      <c r="N985" s="114">
        <v>5</v>
      </c>
      <c r="O985" s="168">
        <v>5</v>
      </c>
      <c r="P985" s="176">
        <v>1</v>
      </c>
      <c r="Q985" s="114">
        <v>22</v>
      </c>
      <c r="R985" s="114"/>
      <c r="S985" s="153"/>
      <c r="T985" s="153"/>
      <c r="U985" s="153"/>
      <c r="V985" s="153"/>
      <c r="W985" s="153"/>
      <c r="X985" s="153"/>
      <c r="Y985" s="153"/>
      <c r="Z985" s="153"/>
      <c r="AA985" s="153"/>
      <c r="AB985" s="153"/>
      <c r="AC985" s="153"/>
      <c r="AD985" s="153"/>
    </row>
    <row r="986" spans="1:30" s="150" customFormat="1" ht="14.5" x14ac:dyDescent="0.35">
      <c r="A986" s="38">
        <v>980</v>
      </c>
      <c r="B986" s="114" t="s">
        <v>1375</v>
      </c>
      <c r="C986" s="12" t="s">
        <v>10322</v>
      </c>
      <c r="D986" s="10" t="s">
        <v>9639</v>
      </c>
      <c r="E986" s="12" t="s">
        <v>1714</v>
      </c>
      <c r="F986" s="12" t="s">
        <v>114</v>
      </c>
      <c r="G986" s="12" t="s">
        <v>11246</v>
      </c>
      <c r="H986" s="114">
        <v>1</v>
      </c>
      <c r="I986" s="114">
        <v>1</v>
      </c>
      <c r="J986" s="168">
        <v>1</v>
      </c>
      <c r="K986" s="168">
        <v>1</v>
      </c>
      <c r="L986" s="114">
        <v>1</v>
      </c>
      <c r="M986" s="114">
        <v>1</v>
      </c>
      <c r="N986" s="114">
        <v>1</v>
      </c>
      <c r="O986" s="168">
        <v>1</v>
      </c>
      <c r="P986" s="176">
        <v>1</v>
      </c>
      <c r="Q986" s="114">
        <v>9</v>
      </c>
      <c r="R986" s="114"/>
      <c r="S986" s="153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s="21" customFormat="1" ht="14.5" x14ac:dyDescent="0.35">
      <c r="A987" s="38">
        <v>981</v>
      </c>
      <c r="B987" s="114" t="s">
        <v>501</v>
      </c>
      <c r="C987" s="12" t="s">
        <v>500</v>
      </c>
      <c r="D987" s="10" t="s">
        <v>10641</v>
      </c>
      <c r="E987" s="12" t="s">
        <v>9640</v>
      </c>
      <c r="F987" s="12" t="s">
        <v>95</v>
      </c>
      <c r="G987" s="12" t="s">
        <v>11245</v>
      </c>
      <c r="H987" s="114">
        <v>21</v>
      </c>
      <c r="I987" s="114">
        <v>1</v>
      </c>
      <c r="J987" s="168">
        <v>1</v>
      </c>
      <c r="K987" s="168">
        <v>1</v>
      </c>
      <c r="L987" s="114">
        <v>7</v>
      </c>
      <c r="M987" s="114">
        <v>1</v>
      </c>
      <c r="N987" s="114">
        <v>1</v>
      </c>
      <c r="O987" s="168">
        <v>1</v>
      </c>
      <c r="P987" s="176">
        <v>25</v>
      </c>
      <c r="Q987" s="114">
        <v>59</v>
      </c>
      <c r="R987" s="114"/>
      <c r="S987" s="153"/>
      <c r="T987" s="153"/>
      <c r="U987" s="153"/>
      <c r="V987" s="153"/>
      <c r="W987" s="153"/>
      <c r="X987" s="153"/>
      <c r="Y987" s="153"/>
      <c r="Z987" s="153"/>
      <c r="AA987" s="153"/>
      <c r="AB987" s="153"/>
      <c r="AC987" s="153"/>
      <c r="AD987" s="153"/>
    </row>
    <row r="988" spans="1:30" s="21" customFormat="1" ht="14.5" x14ac:dyDescent="0.35">
      <c r="A988" s="38">
        <v>982</v>
      </c>
      <c r="B988" s="114" t="s">
        <v>501</v>
      </c>
      <c r="C988" s="38" t="s">
        <v>500</v>
      </c>
      <c r="D988" s="17" t="s">
        <v>10676</v>
      </c>
      <c r="E988" s="38" t="s">
        <v>9640</v>
      </c>
      <c r="F988" s="38" t="s">
        <v>95</v>
      </c>
      <c r="G988" s="38" t="s">
        <v>11245</v>
      </c>
      <c r="H988" s="114">
        <v>1</v>
      </c>
      <c r="I988" s="114">
        <v>1</v>
      </c>
      <c r="J988" s="168">
        <v>1</v>
      </c>
      <c r="K988" s="168">
        <v>1</v>
      </c>
      <c r="L988" s="114">
        <v>6</v>
      </c>
      <c r="M988" s="114">
        <v>1</v>
      </c>
      <c r="N988" s="114">
        <v>3</v>
      </c>
      <c r="O988" s="168">
        <v>1</v>
      </c>
      <c r="P988" s="176">
        <v>15</v>
      </c>
      <c r="Q988" s="114">
        <v>30</v>
      </c>
      <c r="R988" s="114"/>
      <c r="S988" s="153"/>
      <c r="T988" s="153"/>
      <c r="U988" s="153"/>
      <c r="V988" s="153"/>
      <c r="W988" s="153"/>
      <c r="X988" s="153"/>
      <c r="Y988" s="153"/>
      <c r="Z988" s="153"/>
      <c r="AA988" s="153"/>
      <c r="AB988" s="153"/>
      <c r="AC988" s="153"/>
      <c r="AD988" s="153"/>
    </row>
    <row r="989" spans="1:30" s="21" customFormat="1" ht="14.5" x14ac:dyDescent="0.35">
      <c r="A989" s="38">
        <v>983</v>
      </c>
      <c r="B989" s="114" t="s">
        <v>501</v>
      </c>
      <c r="C989" s="38" t="s">
        <v>500</v>
      </c>
      <c r="D989" s="17" t="s">
        <v>10641</v>
      </c>
      <c r="E989" s="38" t="s">
        <v>3646</v>
      </c>
      <c r="F989" s="38" t="s">
        <v>95</v>
      </c>
      <c r="G989" s="38" t="s">
        <v>11245</v>
      </c>
      <c r="H989" s="114">
        <v>1</v>
      </c>
      <c r="I989" s="114">
        <v>1</v>
      </c>
      <c r="J989" s="168">
        <v>1</v>
      </c>
      <c r="K989" s="168">
        <v>1</v>
      </c>
      <c r="L989" s="114">
        <v>10</v>
      </c>
      <c r="M989" s="114">
        <v>1</v>
      </c>
      <c r="N989" s="114">
        <v>4</v>
      </c>
      <c r="O989" s="168">
        <v>1</v>
      </c>
      <c r="P989" s="176">
        <v>1</v>
      </c>
      <c r="Q989" s="114">
        <v>21</v>
      </c>
      <c r="R989" s="114"/>
      <c r="S989" s="153"/>
      <c r="T989" s="153"/>
      <c r="U989" s="153"/>
      <c r="V989" s="153"/>
      <c r="W989" s="153"/>
      <c r="X989" s="153"/>
      <c r="Y989" s="153"/>
      <c r="Z989" s="153"/>
      <c r="AA989" s="153"/>
      <c r="AB989" s="153"/>
      <c r="AC989" s="153"/>
      <c r="AD989" s="153"/>
    </row>
    <row r="990" spans="1:30" s="21" customFormat="1" ht="25" x14ac:dyDescent="0.35">
      <c r="A990" s="38">
        <v>984</v>
      </c>
      <c r="B990" s="114" t="s">
        <v>2080</v>
      </c>
      <c r="C990" s="38" t="s">
        <v>10323</v>
      </c>
      <c r="D990" s="17" t="s">
        <v>5</v>
      </c>
      <c r="E990" s="38" t="s">
        <v>11061</v>
      </c>
      <c r="F990" s="38" t="s">
        <v>11218</v>
      </c>
      <c r="G990" s="38">
        <v>20</v>
      </c>
      <c r="H990" s="114">
        <v>1</v>
      </c>
      <c r="I990" s="114">
        <v>1</v>
      </c>
      <c r="J990" s="168">
        <v>1</v>
      </c>
      <c r="K990" s="168">
        <v>1</v>
      </c>
      <c r="L990" s="114">
        <v>1</v>
      </c>
      <c r="M990" s="114">
        <v>1</v>
      </c>
      <c r="N990" s="114">
        <v>1</v>
      </c>
      <c r="O990" s="168">
        <v>1</v>
      </c>
      <c r="P990" s="176">
        <v>1</v>
      </c>
      <c r="Q990" s="114">
        <v>9</v>
      </c>
      <c r="R990" s="114"/>
      <c r="S990" s="153"/>
      <c r="T990" s="153"/>
      <c r="U990" s="153"/>
      <c r="V990" s="153"/>
      <c r="W990" s="153"/>
      <c r="X990" s="153"/>
      <c r="Y990" s="153"/>
      <c r="Z990" s="153"/>
      <c r="AA990" s="153"/>
      <c r="AB990" s="153"/>
      <c r="AC990" s="153"/>
      <c r="AD990" s="153"/>
    </row>
    <row r="991" spans="1:30" s="21" customFormat="1" ht="25" x14ac:dyDescent="0.35">
      <c r="A991" s="38">
        <v>985</v>
      </c>
      <c r="B991" s="114" t="s">
        <v>2080</v>
      </c>
      <c r="C991" s="38" t="s">
        <v>10323</v>
      </c>
      <c r="D991" s="17" t="s">
        <v>5</v>
      </c>
      <c r="E991" s="38" t="s">
        <v>11062</v>
      </c>
      <c r="F991" s="38" t="s">
        <v>11219</v>
      </c>
      <c r="G991" s="38" t="s">
        <v>11306</v>
      </c>
      <c r="H991" s="114">
        <v>1</v>
      </c>
      <c r="I991" s="114">
        <v>1</v>
      </c>
      <c r="J991" s="168">
        <v>1</v>
      </c>
      <c r="K991" s="168">
        <v>1</v>
      </c>
      <c r="L991" s="114">
        <v>1</v>
      </c>
      <c r="M991" s="114">
        <v>1</v>
      </c>
      <c r="N991" s="114">
        <v>1</v>
      </c>
      <c r="O991" s="168">
        <v>1</v>
      </c>
      <c r="P991" s="176">
        <v>1</v>
      </c>
      <c r="Q991" s="114">
        <v>9</v>
      </c>
      <c r="R991" s="114"/>
      <c r="S991" s="153"/>
      <c r="T991" s="153"/>
      <c r="U991" s="153"/>
      <c r="V991" s="153"/>
      <c r="W991" s="153"/>
      <c r="X991" s="153"/>
      <c r="Y991" s="153"/>
      <c r="Z991" s="153"/>
      <c r="AA991" s="153"/>
      <c r="AB991" s="153"/>
      <c r="AC991" s="153"/>
      <c r="AD991" s="153"/>
    </row>
    <row r="992" spans="1:30" s="21" customFormat="1" ht="14.5" x14ac:dyDescent="0.35">
      <c r="A992" s="38">
        <v>986</v>
      </c>
      <c r="B992" s="114" t="s">
        <v>1581</v>
      </c>
      <c r="C992" s="38" t="s">
        <v>3670</v>
      </c>
      <c r="D992" s="17" t="s">
        <v>9639</v>
      </c>
      <c r="E992" s="38" t="s">
        <v>3646</v>
      </c>
      <c r="F992" s="38" t="s">
        <v>114</v>
      </c>
      <c r="G992" s="38" t="s">
        <v>11246</v>
      </c>
      <c r="H992" s="114">
        <v>1</v>
      </c>
      <c r="I992" s="114">
        <v>1</v>
      </c>
      <c r="J992" s="168">
        <v>1</v>
      </c>
      <c r="K992" s="168">
        <v>1</v>
      </c>
      <c r="L992" s="114">
        <v>33</v>
      </c>
      <c r="M992" s="114">
        <v>1</v>
      </c>
      <c r="N992" s="114">
        <v>3</v>
      </c>
      <c r="O992" s="168">
        <v>41</v>
      </c>
      <c r="P992" s="176">
        <v>1</v>
      </c>
      <c r="Q992" s="114">
        <v>83</v>
      </c>
      <c r="R992" s="114"/>
      <c r="S992" s="153"/>
      <c r="T992" s="153"/>
      <c r="U992" s="153"/>
      <c r="V992" s="153"/>
      <c r="W992" s="153"/>
      <c r="X992" s="153"/>
      <c r="Y992" s="153"/>
      <c r="Z992" s="153"/>
      <c r="AA992" s="153"/>
      <c r="AB992" s="153"/>
      <c r="AC992" s="153"/>
      <c r="AD992" s="153"/>
    </row>
    <row r="993" spans="1:30" s="21" customFormat="1" ht="14.5" x14ac:dyDescent="0.35">
      <c r="A993" s="38">
        <v>987</v>
      </c>
      <c r="B993" s="114" t="s">
        <v>1581</v>
      </c>
      <c r="C993" s="38" t="s">
        <v>3670</v>
      </c>
      <c r="D993" s="17" t="s">
        <v>9639</v>
      </c>
      <c r="E993" s="38" t="s">
        <v>9640</v>
      </c>
      <c r="F993" s="38" t="s">
        <v>114</v>
      </c>
      <c r="G993" s="38" t="s">
        <v>11246</v>
      </c>
      <c r="H993" s="114">
        <v>1</v>
      </c>
      <c r="I993" s="114">
        <v>1</v>
      </c>
      <c r="J993" s="168">
        <v>1</v>
      </c>
      <c r="K993" s="168">
        <v>2</v>
      </c>
      <c r="L993" s="114">
        <v>37</v>
      </c>
      <c r="M993" s="114">
        <v>9</v>
      </c>
      <c r="N993" s="114">
        <v>2</v>
      </c>
      <c r="O993" s="168">
        <v>59</v>
      </c>
      <c r="P993" s="176">
        <v>5</v>
      </c>
      <c r="Q993" s="114">
        <v>117</v>
      </c>
      <c r="R993" s="114"/>
      <c r="S993" s="153"/>
      <c r="T993" s="153"/>
      <c r="U993" s="153"/>
      <c r="V993" s="153"/>
      <c r="W993" s="153"/>
      <c r="X993" s="153"/>
      <c r="Y993" s="153"/>
      <c r="Z993" s="153"/>
      <c r="AA993" s="153"/>
      <c r="AB993" s="153"/>
      <c r="AC993" s="153"/>
      <c r="AD993" s="153"/>
    </row>
    <row r="994" spans="1:30" s="21" customFormat="1" ht="14.5" x14ac:dyDescent="0.35">
      <c r="A994" s="38">
        <v>988</v>
      </c>
      <c r="B994" s="114" t="s">
        <v>1581</v>
      </c>
      <c r="C994" s="12" t="s">
        <v>3670</v>
      </c>
      <c r="D994" s="10" t="s">
        <v>9639</v>
      </c>
      <c r="E994" s="12" t="s">
        <v>3805</v>
      </c>
      <c r="F994" s="12" t="s">
        <v>114</v>
      </c>
      <c r="G994" s="12" t="s">
        <v>11246</v>
      </c>
      <c r="H994" s="114">
        <v>1</v>
      </c>
      <c r="I994" s="114">
        <v>87</v>
      </c>
      <c r="J994" s="168">
        <v>1</v>
      </c>
      <c r="K994" s="168">
        <v>14</v>
      </c>
      <c r="L994" s="114">
        <v>12</v>
      </c>
      <c r="M994" s="114">
        <v>1</v>
      </c>
      <c r="N994" s="114">
        <v>2</v>
      </c>
      <c r="O994" s="168">
        <v>42</v>
      </c>
      <c r="P994" s="176">
        <v>3</v>
      </c>
      <c r="Q994" s="114">
        <v>163</v>
      </c>
      <c r="R994" s="114"/>
      <c r="S994" s="153"/>
      <c r="T994" s="153"/>
      <c r="U994" s="153"/>
      <c r="V994" s="153"/>
      <c r="W994" s="153"/>
      <c r="X994" s="153"/>
      <c r="Y994" s="153"/>
      <c r="Z994" s="153"/>
      <c r="AA994" s="153"/>
      <c r="AB994" s="153"/>
      <c r="AC994" s="153"/>
      <c r="AD994" s="153"/>
    </row>
    <row r="995" spans="1:30" s="21" customFormat="1" ht="14.5" x14ac:dyDescent="0.35">
      <c r="A995" s="38">
        <v>989</v>
      </c>
      <c r="B995" s="114" t="s">
        <v>1593</v>
      </c>
      <c r="C995" s="38" t="s">
        <v>10324</v>
      </c>
      <c r="D995" s="17" t="s">
        <v>10631</v>
      </c>
      <c r="E995" s="38" t="s">
        <v>1630</v>
      </c>
      <c r="F995" s="38" t="s">
        <v>105</v>
      </c>
      <c r="G995" s="38" t="s">
        <v>11250</v>
      </c>
      <c r="H995" s="114">
        <v>1</v>
      </c>
      <c r="I995" s="114">
        <v>1</v>
      </c>
      <c r="J995" s="168">
        <v>1</v>
      </c>
      <c r="K995" s="168">
        <v>1</v>
      </c>
      <c r="L995" s="114">
        <v>7</v>
      </c>
      <c r="M995" s="114">
        <v>1</v>
      </c>
      <c r="N995" s="114">
        <v>1</v>
      </c>
      <c r="O995" s="168">
        <v>1</v>
      </c>
      <c r="P995" s="176">
        <v>4</v>
      </c>
      <c r="Q995" s="114">
        <v>18</v>
      </c>
      <c r="R995" s="114"/>
      <c r="S995" s="153"/>
      <c r="T995" s="153"/>
      <c r="U995" s="153"/>
      <c r="V995" s="153"/>
      <c r="W995" s="153"/>
      <c r="X995" s="153"/>
      <c r="Y995" s="153"/>
      <c r="Z995" s="153"/>
      <c r="AA995" s="153"/>
      <c r="AB995" s="153"/>
      <c r="AC995" s="153"/>
      <c r="AD995" s="153"/>
    </row>
    <row r="996" spans="1:30" s="21" customFormat="1" ht="14.5" x14ac:dyDescent="0.35">
      <c r="A996" s="38">
        <v>990</v>
      </c>
      <c r="B996" s="114" t="s">
        <v>1593</v>
      </c>
      <c r="C996" s="38" t="s">
        <v>10324</v>
      </c>
      <c r="D996" s="17" t="s">
        <v>10631</v>
      </c>
      <c r="E996" s="38" t="s">
        <v>3805</v>
      </c>
      <c r="F996" s="38" t="s">
        <v>105</v>
      </c>
      <c r="G996" s="38" t="s">
        <v>11250</v>
      </c>
      <c r="H996" s="114">
        <v>4</v>
      </c>
      <c r="I996" s="114">
        <v>1</v>
      </c>
      <c r="J996" s="168">
        <v>1</v>
      </c>
      <c r="K996" s="168">
        <v>1</v>
      </c>
      <c r="L996" s="114">
        <v>1</v>
      </c>
      <c r="M996" s="114">
        <v>1</v>
      </c>
      <c r="N996" s="114">
        <v>2</v>
      </c>
      <c r="O996" s="168">
        <v>1</v>
      </c>
      <c r="P996" s="176">
        <v>4</v>
      </c>
      <c r="Q996" s="114">
        <v>16</v>
      </c>
      <c r="R996" s="114"/>
      <c r="S996" s="153"/>
      <c r="T996" s="153"/>
      <c r="U996" s="153"/>
      <c r="V996" s="153"/>
      <c r="W996" s="153"/>
      <c r="X996" s="153"/>
      <c r="Y996" s="153"/>
      <c r="Z996" s="153"/>
      <c r="AA996" s="153"/>
      <c r="AB996" s="153"/>
      <c r="AC996" s="153"/>
      <c r="AD996" s="153"/>
    </row>
    <row r="997" spans="1:30" s="21" customFormat="1" ht="14.5" x14ac:dyDescent="0.35">
      <c r="A997" s="38">
        <v>991</v>
      </c>
      <c r="B997" s="114" t="s">
        <v>1593</v>
      </c>
      <c r="C997" s="12" t="s">
        <v>10325</v>
      </c>
      <c r="D997" s="10" t="s">
        <v>190</v>
      </c>
      <c r="E997" s="12" t="s">
        <v>495</v>
      </c>
      <c r="F997" s="12" t="s">
        <v>495</v>
      </c>
      <c r="G997" s="12" t="s">
        <v>11277</v>
      </c>
      <c r="H997" s="114">
        <v>1</v>
      </c>
      <c r="I997" s="114">
        <v>1</v>
      </c>
      <c r="J997" s="168">
        <v>1</v>
      </c>
      <c r="K997" s="168">
        <v>1</v>
      </c>
      <c r="L997" s="114">
        <v>1</v>
      </c>
      <c r="M997" s="114">
        <v>11</v>
      </c>
      <c r="N997" s="114">
        <v>1</v>
      </c>
      <c r="O997" s="168">
        <v>1</v>
      </c>
      <c r="P997" s="176">
        <v>6</v>
      </c>
      <c r="Q997" s="114">
        <v>24</v>
      </c>
      <c r="R997" s="114"/>
      <c r="S997" s="153"/>
      <c r="T997" s="153"/>
      <c r="U997" s="153"/>
      <c r="V997" s="153"/>
      <c r="W997" s="153"/>
      <c r="X997" s="153"/>
      <c r="Y997" s="153"/>
      <c r="Z997" s="153"/>
      <c r="AA997" s="153"/>
      <c r="AB997" s="153"/>
      <c r="AC997" s="153"/>
      <c r="AD997" s="153"/>
    </row>
    <row r="998" spans="1:30" s="21" customFormat="1" ht="14.5" x14ac:dyDescent="0.35">
      <c r="A998" s="38">
        <v>992</v>
      </c>
      <c r="B998" s="114" t="s">
        <v>1668</v>
      </c>
      <c r="C998" s="38" t="s">
        <v>1701</v>
      </c>
      <c r="D998" s="17" t="s">
        <v>5</v>
      </c>
      <c r="E998" s="38" t="s">
        <v>11063</v>
      </c>
      <c r="F998" s="38" t="s">
        <v>33</v>
      </c>
      <c r="G998" s="38" t="s">
        <v>11249</v>
      </c>
      <c r="H998" s="114">
        <v>1</v>
      </c>
      <c r="I998" s="114">
        <v>3</v>
      </c>
      <c r="J998" s="168">
        <v>6</v>
      </c>
      <c r="K998" s="168">
        <v>9</v>
      </c>
      <c r="L998" s="114">
        <v>1</v>
      </c>
      <c r="M998" s="114">
        <v>2</v>
      </c>
      <c r="N998" s="114">
        <v>4</v>
      </c>
      <c r="O998" s="168">
        <v>1</v>
      </c>
      <c r="P998" s="176">
        <v>5</v>
      </c>
      <c r="Q998" s="114">
        <v>32</v>
      </c>
      <c r="R998" s="114"/>
      <c r="S998" s="153"/>
      <c r="T998" s="153"/>
      <c r="U998" s="153"/>
      <c r="V998" s="153"/>
      <c r="W998" s="153"/>
      <c r="X998" s="153"/>
      <c r="Y998" s="153"/>
      <c r="Z998" s="153"/>
      <c r="AA998" s="153"/>
      <c r="AB998" s="153"/>
      <c r="AC998" s="153"/>
      <c r="AD998" s="153"/>
    </row>
    <row r="999" spans="1:30" s="150" customFormat="1" ht="14.5" x14ac:dyDescent="0.35">
      <c r="A999" s="38">
        <v>993</v>
      </c>
      <c r="B999" s="114" t="s">
        <v>1668</v>
      </c>
      <c r="C999" s="10" t="s">
        <v>1667</v>
      </c>
      <c r="D999" s="10" t="s">
        <v>9639</v>
      </c>
      <c r="E999" s="12" t="s">
        <v>3647</v>
      </c>
      <c r="F999" s="12" t="s">
        <v>114</v>
      </c>
      <c r="G999" s="12" t="s">
        <v>11246</v>
      </c>
      <c r="H999" s="114">
        <v>1</v>
      </c>
      <c r="I999" s="114">
        <v>2</v>
      </c>
      <c r="J999" s="168">
        <v>15</v>
      </c>
      <c r="K999" s="168">
        <v>5</v>
      </c>
      <c r="L999" s="114">
        <v>13</v>
      </c>
      <c r="M999" s="114">
        <v>2</v>
      </c>
      <c r="N999" s="114">
        <v>4</v>
      </c>
      <c r="O999" s="168">
        <v>5</v>
      </c>
      <c r="P999" s="176">
        <v>5</v>
      </c>
      <c r="Q999" s="114">
        <v>52</v>
      </c>
      <c r="R999" s="114"/>
      <c r="S999" s="153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s="150" customFormat="1" ht="14.5" x14ac:dyDescent="0.35">
      <c r="A1000" s="38">
        <v>994</v>
      </c>
      <c r="B1000" s="114" t="s">
        <v>204</v>
      </c>
      <c r="C1000" s="38" t="s">
        <v>10326</v>
      </c>
      <c r="D1000" s="17" t="s">
        <v>5</v>
      </c>
      <c r="E1000" s="38" t="s">
        <v>11064</v>
      </c>
      <c r="F1000" s="38" t="s">
        <v>33</v>
      </c>
      <c r="G1000" s="38" t="s">
        <v>11249</v>
      </c>
      <c r="H1000" s="114">
        <v>1</v>
      </c>
      <c r="I1000" s="114">
        <v>596</v>
      </c>
      <c r="J1000" s="168">
        <v>69</v>
      </c>
      <c r="K1000" s="168">
        <v>85</v>
      </c>
      <c r="L1000" s="114">
        <v>1474</v>
      </c>
      <c r="M1000" s="114">
        <v>1</v>
      </c>
      <c r="N1000" s="114">
        <v>400</v>
      </c>
      <c r="O1000" s="168">
        <v>100</v>
      </c>
      <c r="P1000" s="176">
        <v>560</v>
      </c>
      <c r="Q1000" s="114">
        <v>3286</v>
      </c>
      <c r="R1000" s="114"/>
      <c r="S1000" s="153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1:30" s="21" customFormat="1" ht="14.5" x14ac:dyDescent="0.35">
      <c r="A1001" s="38">
        <v>995</v>
      </c>
      <c r="B1001" s="114" t="s">
        <v>1662</v>
      </c>
      <c r="C1001" s="38" t="s">
        <v>10327</v>
      </c>
      <c r="D1001" s="17" t="s">
        <v>5</v>
      </c>
      <c r="E1001" s="38" t="s">
        <v>10865</v>
      </c>
      <c r="F1001" s="38" t="s">
        <v>59</v>
      </c>
      <c r="G1001" s="38" t="s">
        <v>11248</v>
      </c>
      <c r="H1001" s="114">
        <v>1</v>
      </c>
      <c r="I1001" s="114">
        <v>2</v>
      </c>
      <c r="J1001" s="168">
        <v>3</v>
      </c>
      <c r="K1001" s="168">
        <v>30</v>
      </c>
      <c r="L1001" s="114">
        <v>1</v>
      </c>
      <c r="M1001" s="114">
        <v>9</v>
      </c>
      <c r="N1001" s="114">
        <v>1</v>
      </c>
      <c r="O1001" s="168">
        <v>1</v>
      </c>
      <c r="P1001" s="176">
        <v>1</v>
      </c>
      <c r="Q1001" s="114">
        <v>49</v>
      </c>
      <c r="R1001" s="114"/>
      <c r="S1001" s="153"/>
      <c r="T1001" s="153"/>
      <c r="U1001" s="153"/>
      <c r="V1001" s="153"/>
      <c r="W1001" s="153"/>
      <c r="X1001" s="153"/>
      <c r="Y1001" s="153"/>
      <c r="Z1001" s="153"/>
      <c r="AA1001" s="153"/>
      <c r="AB1001" s="153"/>
      <c r="AC1001" s="153"/>
      <c r="AD1001" s="153"/>
    </row>
    <row r="1002" spans="1:30" s="150" customFormat="1" ht="14.5" x14ac:dyDescent="0.35">
      <c r="A1002" s="38">
        <v>996</v>
      </c>
      <c r="B1002" s="114" t="s">
        <v>1662</v>
      </c>
      <c r="C1002" s="38" t="s">
        <v>10328</v>
      </c>
      <c r="D1002" s="17" t="s">
        <v>9639</v>
      </c>
      <c r="E1002" s="38" t="s">
        <v>1630</v>
      </c>
      <c r="F1002" s="38" t="s">
        <v>158</v>
      </c>
      <c r="G1002" s="38" t="s">
        <v>11251</v>
      </c>
      <c r="H1002" s="114">
        <v>1</v>
      </c>
      <c r="I1002" s="114">
        <v>16</v>
      </c>
      <c r="J1002" s="168">
        <v>8</v>
      </c>
      <c r="K1002" s="168">
        <v>4</v>
      </c>
      <c r="L1002" s="114">
        <v>61</v>
      </c>
      <c r="M1002" s="114">
        <v>12</v>
      </c>
      <c r="N1002" s="114">
        <v>35</v>
      </c>
      <c r="O1002" s="168">
        <v>5</v>
      </c>
      <c r="P1002" s="176">
        <v>25</v>
      </c>
      <c r="Q1002" s="114">
        <v>167</v>
      </c>
      <c r="R1002" s="114"/>
      <c r="S1002" s="153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1:30" s="150" customFormat="1" ht="14.5" x14ac:dyDescent="0.35">
      <c r="A1003" s="38">
        <v>997</v>
      </c>
      <c r="B1003" s="114" t="s">
        <v>1662</v>
      </c>
      <c r="C1003" s="38" t="s">
        <v>10329</v>
      </c>
      <c r="D1003" s="17" t="s">
        <v>10639</v>
      </c>
      <c r="E1003" s="38" t="s">
        <v>10755</v>
      </c>
      <c r="F1003" s="38" t="s">
        <v>158</v>
      </c>
      <c r="G1003" s="38" t="s">
        <v>11251</v>
      </c>
      <c r="H1003" s="114">
        <v>1</v>
      </c>
      <c r="I1003" s="114">
        <v>1</v>
      </c>
      <c r="J1003" s="168">
        <v>3</v>
      </c>
      <c r="K1003" s="168">
        <v>1</v>
      </c>
      <c r="L1003" s="114">
        <v>10</v>
      </c>
      <c r="M1003" s="114">
        <v>1</v>
      </c>
      <c r="N1003" s="114">
        <v>1</v>
      </c>
      <c r="O1003" s="168">
        <v>1</v>
      </c>
      <c r="P1003" s="176">
        <v>30</v>
      </c>
      <c r="Q1003" s="114">
        <v>49</v>
      </c>
      <c r="R1003" s="114"/>
      <c r="S1003" s="153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1:30" s="150" customFormat="1" ht="14.5" x14ac:dyDescent="0.35">
      <c r="A1004" s="38">
        <v>998</v>
      </c>
      <c r="B1004" s="114" t="s">
        <v>504</v>
      </c>
      <c r="C1004" s="38" t="s">
        <v>503</v>
      </c>
      <c r="D1004" s="17" t="s">
        <v>9639</v>
      </c>
      <c r="E1004" s="38" t="s">
        <v>9640</v>
      </c>
      <c r="F1004" s="38" t="s">
        <v>224</v>
      </c>
      <c r="G1004" s="38" t="s">
        <v>11259</v>
      </c>
      <c r="H1004" s="114">
        <v>3</v>
      </c>
      <c r="I1004" s="114">
        <v>1</v>
      </c>
      <c r="J1004" s="168">
        <v>1</v>
      </c>
      <c r="K1004" s="168">
        <v>1</v>
      </c>
      <c r="L1004" s="114">
        <v>1</v>
      </c>
      <c r="M1004" s="114">
        <v>1</v>
      </c>
      <c r="N1004" s="114">
        <v>5</v>
      </c>
      <c r="O1004" s="168">
        <v>1</v>
      </c>
      <c r="P1004" s="176">
        <v>1</v>
      </c>
      <c r="Q1004" s="114">
        <v>15</v>
      </c>
      <c r="R1004" s="114"/>
      <c r="S1004" s="153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1:30" s="21" customFormat="1" ht="14.5" x14ac:dyDescent="0.35">
      <c r="A1005" s="38">
        <v>999</v>
      </c>
      <c r="B1005" s="114" t="s">
        <v>1678</v>
      </c>
      <c r="C1005" s="38" t="s">
        <v>10330</v>
      </c>
      <c r="D1005" s="17" t="s">
        <v>5</v>
      </c>
      <c r="E1005" s="38" t="s">
        <v>375</v>
      </c>
      <c r="F1005" s="38" t="s">
        <v>59</v>
      </c>
      <c r="G1005" s="38" t="s">
        <v>11248</v>
      </c>
      <c r="H1005" s="114">
        <v>1</v>
      </c>
      <c r="I1005" s="114">
        <v>1</v>
      </c>
      <c r="J1005" s="168">
        <v>1</v>
      </c>
      <c r="K1005" s="168">
        <v>1</v>
      </c>
      <c r="L1005" s="114">
        <v>1</v>
      </c>
      <c r="M1005" s="114">
        <v>1</v>
      </c>
      <c r="N1005" s="114">
        <v>1</v>
      </c>
      <c r="O1005" s="168">
        <v>1</v>
      </c>
      <c r="P1005" s="176">
        <v>1</v>
      </c>
      <c r="Q1005" s="114">
        <v>9</v>
      </c>
      <c r="R1005" s="114"/>
      <c r="S1005" s="153"/>
      <c r="T1005" s="153"/>
      <c r="U1005" s="153"/>
      <c r="V1005" s="153"/>
      <c r="W1005" s="153"/>
      <c r="X1005" s="153"/>
      <c r="Y1005" s="153"/>
      <c r="Z1005" s="153"/>
      <c r="AA1005" s="153"/>
      <c r="AB1005" s="153"/>
      <c r="AC1005" s="153"/>
      <c r="AD1005" s="153"/>
    </row>
    <row r="1006" spans="1:30" s="21" customFormat="1" ht="14.5" x14ac:dyDescent="0.35">
      <c r="A1006" s="38">
        <v>1000</v>
      </c>
      <c r="B1006" s="114" t="s">
        <v>1674</v>
      </c>
      <c r="C1006" s="38" t="s">
        <v>1672</v>
      </c>
      <c r="D1006" s="17" t="s">
        <v>423</v>
      </c>
      <c r="E1006" s="38">
        <v>5.0000000000000001E-3</v>
      </c>
      <c r="F1006" s="38" t="s">
        <v>1387</v>
      </c>
      <c r="G1006" s="38" t="s">
        <v>11272</v>
      </c>
      <c r="H1006" s="114">
        <v>1</v>
      </c>
      <c r="I1006" s="114">
        <v>220</v>
      </c>
      <c r="J1006" s="168">
        <v>1</v>
      </c>
      <c r="K1006" s="168">
        <v>1</v>
      </c>
      <c r="L1006" s="114">
        <v>16</v>
      </c>
      <c r="M1006" s="114">
        <v>1</v>
      </c>
      <c r="N1006" s="114">
        <v>1</v>
      </c>
      <c r="O1006" s="168">
        <v>1</v>
      </c>
      <c r="P1006" s="176">
        <v>12</v>
      </c>
      <c r="Q1006" s="114">
        <v>254</v>
      </c>
      <c r="R1006" s="114"/>
      <c r="S1006" s="153"/>
      <c r="T1006" s="153"/>
      <c r="U1006" s="153"/>
      <c r="V1006" s="153"/>
      <c r="W1006" s="153"/>
      <c r="X1006" s="153"/>
      <c r="Y1006" s="153"/>
      <c r="Z1006" s="153"/>
      <c r="AA1006" s="153"/>
      <c r="AB1006" s="153"/>
      <c r="AC1006" s="153"/>
      <c r="AD1006" s="153"/>
    </row>
    <row r="1007" spans="1:30" s="21" customFormat="1" ht="14.5" x14ac:dyDescent="0.35">
      <c r="A1007" s="38">
        <v>1001</v>
      </c>
      <c r="B1007" s="114" t="s">
        <v>1614</v>
      </c>
      <c r="C1007" s="38" t="s">
        <v>10331</v>
      </c>
      <c r="D1007" s="17" t="s">
        <v>9639</v>
      </c>
      <c r="E1007" s="38" t="s">
        <v>1714</v>
      </c>
      <c r="F1007" s="38" t="s">
        <v>628</v>
      </c>
      <c r="G1007" s="38" t="s">
        <v>11266</v>
      </c>
      <c r="H1007" s="114">
        <v>1</v>
      </c>
      <c r="I1007" s="114">
        <v>1</v>
      </c>
      <c r="J1007" s="168">
        <v>1</v>
      </c>
      <c r="K1007" s="168">
        <v>1</v>
      </c>
      <c r="L1007" s="114">
        <v>1</v>
      </c>
      <c r="M1007" s="114">
        <v>1</v>
      </c>
      <c r="N1007" s="114">
        <v>9</v>
      </c>
      <c r="O1007" s="168">
        <v>1</v>
      </c>
      <c r="P1007" s="176">
        <v>1</v>
      </c>
      <c r="Q1007" s="114">
        <v>17</v>
      </c>
      <c r="R1007" s="114"/>
      <c r="S1007" s="153"/>
      <c r="T1007" s="153"/>
      <c r="U1007" s="153"/>
      <c r="V1007" s="153"/>
      <c r="W1007" s="153"/>
      <c r="X1007" s="153"/>
      <c r="Y1007" s="153"/>
      <c r="Z1007" s="153"/>
      <c r="AA1007" s="153"/>
      <c r="AB1007" s="153"/>
      <c r="AC1007" s="153"/>
      <c r="AD1007" s="153"/>
    </row>
    <row r="1008" spans="1:30" s="21" customFormat="1" ht="14.5" x14ac:dyDescent="0.35">
      <c r="A1008" s="38">
        <v>1002</v>
      </c>
      <c r="B1008" s="114" t="s">
        <v>1101</v>
      </c>
      <c r="C1008" s="38" t="s">
        <v>10332</v>
      </c>
      <c r="D1008" s="17" t="s">
        <v>10631</v>
      </c>
      <c r="E1008" s="38" t="s">
        <v>3851</v>
      </c>
      <c r="F1008" s="38" t="s">
        <v>609</v>
      </c>
      <c r="G1008" s="38" t="s">
        <v>11277</v>
      </c>
      <c r="H1008" s="114">
        <v>2</v>
      </c>
      <c r="I1008" s="114">
        <v>1</v>
      </c>
      <c r="J1008" s="168">
        <v>1</v>
      </c>
      <c r="K1008" s="168">
        <v>7</v>
      </c>
      <c r="L1008" s="114">
        <v>2</v>
      </c>
      <c r="M1008" s="114">
        <v>1</v>
      </c>
      <c r="N1008" s="114">
        <v>1</v>
      </c>
      <c r="O1008" s="168">
        <v>1</v>
      </c>
      <c r="P1008" s="176">
        <v>1</v>
      </c>
      <c r="Q1008" s="114">
        <v>17</v>
      </c>
      <c r="R1008" s="114"/>
      <c r="S1008" s="153"/>
      <c r="T1008" s="153"/>
      <c r="U1008" s="153"/>
      <c r="V1008" s="153"/>
      <c r="W1008" s="153"/>
      <c r="X1008" s="153"/>
      <c r="Y1008" s="153"/>
      <c r="Z1008" s="153"/>
      <c r="AA1008" s="153"/>
      <c r="AB1008" s="153"/>
      <c r="AC1008" s="153"/>
      <c r="AD1008" s="153"/>
    </row>
    <row r="1009" spans="1:30" s="21" customFormat="1" ht="14.5" x14ac:dyDescent="0.35">
      <c r="A1009" s="38">
        <v>1003</v>
      </c>
      <c r="B1009" s="114" t="s">
        <v>1098</v>
      </c>
      <c r="C1009" s="38" t="s">
        <v>10333</v>
      </c>
      <c r="D1009" s="17" t="s">
        <v>5</v>
      </c>
      <c r="E1009" s="38" t="s">
        <v>3782</v>
      </c>
      <c r="F1009" s="38" t="s">
        <v>59</v>
      </c>
      <c r="G1009" s="38" t="s">
        <v>11248</v>
      </c>
      <c r="H1009" s="114">
        <v>1</v>
      </c>
      <c r="I1009" s="114">
        <v>1</v>
      </c>
      <c r="J1009" s="168">
        <v>1</v>
      </c>
      <c r="K1009" s="168">
        <v>2</v>
      </c>
      <c r="L1009" s="114">
        <v>1</v>
      </c>
      <c r="M1009" s="114">
        <v>1</v>
      </c>
      <c r="N1009" s="114">
        <v>5</v>
      </c>
      <c r="O1009" s="168">
        <v>1</v>
      </c>
      <c r="P1009" s="176">
        <v>1</v>
      </c>
      <c r="Q1009" s="114">
        <v>14</v>
      </c>
      <c r="R1009" s="114"/>
      <c r="S1009" s="153"/>
      <c r="T1009" s="153"/>
      <c r="U1009" s="153"/>
      <c r="V1009" s="153"/>
      <c r="W1009" s="153"/>
      <c r="X1009" s="153"/>
      <c r="Y1009" s="153"/>
      <c r="Z1009" s="153"/>
      <c r="AA1009" s="153"/>
      <c r="AB1009" s="153"/>
      <c r="AC1009" s="153"/>
      <c r="AD1009" s="153"/>
    </row>
    <row r="1010" spans="1:30" s="21" customFormat="1" ht="14.5" x14ac:dyDescent="0.35">
      <c r="A1010" s="38">
        <v>1004</v>
      </c>
      <c r="B1010" s="114" t="s">
        <v>1098</v>
      </c>
      <c r="C1010" s="38" t="s">
        <v>10334</v>
      </c>
      <c r="D1010" s="17" t="s">
        <v>10639</v>
      </c>
      <c r="E1010" s="38" t="s">
        <v>9640</v>
      </c>
      <c r="F1010" s="38" t="s">
        <v>158</v>
      </c>
      <c r="G1010" s="38" t="s">
        <v>11251</v>
      </c>
      <c r="H1010" s="114">
        <v>3</v>
      </c>
      <c r="I1010" s="114">
        <v>24</v>
      </c>
      <c r="J1010" s="168">
        <v>2</v>
      </c>
      <c r="K1010" s="168">
        <v>7</v>
      </c>
      <c r="L1010" s="114">
        <v>1</v>
      </c>
      <c r="M1010" s="114">
        <v>8</v>
      </c>
      <c r="N1010" s="114">
        <v>1</v>
      </c>
      <c r="O1010" s="168">
        <v>5</v>
      </c>
      <c r="P1010" s="176">
        <v>1</v>
      </c>
      <c r="Q1010" s="114">
        <v>52</v>
      </c>
      <c r="R1010" s="114"/>
      <c r="S1010" s="153"/>
      <c r="T1010" s="153"/>
      <c r="U1010" s="153"/>
      <c r="V1010" s="153"/>
      <c r="W1010" s="153"/>
      <c r="X1010" s="153"/>
      <c r="Y1010" s="153"/>
      <c r="Z1010" s="153"/>
      <c r="AA1010" s="153"/>
      <c r="AB1010" s="153"/>
      <c r="AC1010" s="153"/>
      <c r="AD1010" s="153"/>
    </row>
    <row r="1011" spans="1:30" s="150" customFormat="1" ht="14.5" x14ac:dyDescent="0.35">
      <c r="A1011" s="38">
        <v>1005</v>
      </c>
      <c r="B1011" s="114"/>
      <c r="C1011" s="38" t="s">
        <v>1745</v>
      </c>
      <c r="D1011" s="17" t="s">
        <v>65</v>
      </c>
      <c r="E1011" s="38" t="s">
        <v>3717</v>
      </c>
      <c r="F1011" s="38" t="s">
        <v>3717</v>
      </c>
      <c r="G1011" s="38" t="s">
        <v>11270</v>
      </c>
      <c r="H1011" s="114">
        <v>1</v>
      </c>
      <c r="I1011" s="114">
        <v>1</v>
      </c>
      <c r="J1011" s="168">
        <v>1</v>
      </c>
      <c r="K1011" s="168">
        <v>1</v>
      </c>
      <c r="L1011" s="114">
        <v>25</v>
      </c>
      <c r="M1011" s="114">
        <v>1</v>
      </c>
      <c r="N1011" s="114">
        <v>1</v>
      </c>
      <c r="O1011" s="168">
        <v>1</v>
      </c>
      <c r="P1011" s="176">
        <v>1</v>
      </c>
      <c r="Q1011" s="114">
        <v>33</v>
      </c>
      <c r="R1011" s="114"/>
      <c r="S1011" s="153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1:30" s="21" customFormat="1" ht="14.5" x14ac:dyDescent="0.35">
      <c r="A1012" s="38">
        <v>1006</v>
      </c>
      <c r="B1012" s="114" t="s">
        <v>182</v>
      </c>
      <c r="C1012" s="12" t="s">
        <v>1894</v>
      </c>
      <c r="D1012" s="10" t="s">
        <v>10662</v>
      </c>
      <c r="E1012" s="12" t="s">
        <v>3809</v>
      </c>
      <c r="F1012" s="12" t="s">
        <v>114</v>
      </c>
      <c r="G1012" s="12" t="s">
        <v>11246</v>
      </c>
      <c r="H1012" s="114">
        <v>2</v>
      </c>
      <c r="I1012" s="114">
        <v>1</v>
      </c>
      <c r="J1012" s="168">
        <v>1</v>
      </c>
      <c r="K1012" s="168">
        <v>330</v>
      </c>
      <c r="L1012" s="114">
        <v>5</v>
      </c>
      <c r="M1012" s="114">
        <v>1</v>
      </c>
      <c r="N1012" s="114">
        <v>1</v>
      </c>
      <c r="O1012" s="168">
        <v>3</v>
      </c>
      <c r="P1012" s="176">
        <v>1</v>
      </c>
      <c r="Q1012" s="114">
        <v>345</v>
      </c>
      <c r="R1012" s="114"/>
      <c r="S1012" s="153"/>
      <c r="T1012" s="153"/>
      <c r="U1012" s="153"/>
      <c r="V1012" s="153"/>
      <c r="W1012" s="153"/>
      <c r="X1012" s="153"/>
      <c r="Y1012" s="153"/>
      <c r="Z1012" s="153"/>
      <c r="AA1012" s="153"/>
      <c r="AB1012" s="153"/>
      <c r="AC1012" s="153"/>
      <c r="AD1012" s="153"/>
    </row>
    <row r="1013" spans="1:30" s="21" customFormat="1" ht="14.5" x14ac:dyDescent="0.35">
      <c r="A1013" s="38">
        <v>1007</v>
      </c>
      <c r="B1013" s="114" t="s">
        <v>182</v>
      </c>
      <c r="C1013" s="12" t="s">
        <v>10335</v>
      </c>
      <c r="D1013" s="10" t="s">
        <v>9639</v>
      </c>
      <c r="E1013" s="12" t="s">
        <v>3646</v>
      </c>
      <c r="F1013" s="12" t="s">
        <v>114</v>
      </c>
      <c r="G1013" s="12" t="s">
        <v>11246</v>
      </c>
      <c r="H1013" s="114">
        <v>14</v>
      </c>
      <c r="I1013" s="114">
        <v>1</v>
      </c>
      <c r="J1013" s="168">
        <v>1</v>
      </c>
      <c r="K1013" s="168">
        <v>2</v>
      </c>
      <c r="L1013" s="114">
        <v>20</v>
      </c>
      <c r="M1013" s="114">
        <v>1</v>
      </c>
      <c r="N1013" s="114">
        <v>25</v>
      </c>
      <c r="O1013" s="168">
        <v>7</v>
      </c>
      <c r="P1013" s="176">
        <v>15</v>
      </c>
      <c r="Q1013" s="114">
        <v>86</v>
      </c>
      <c r="R1013" s="114"/>
      <c r="S1013" s="153"/>
      <c r="T1013" s="153"/>
      <c r="U1013" s="153"/>
      <c r="V1013" s="153"/>
      <c r="W1013" s="153"/>
      <c r="X1013" s="153"/>
      <c r="Y1013" s="153"/>
      <c r="Z1013" s="153"/>
      <c r="AA1013" s="153"/>
      <c r="AB1013" s="153"/>
      <c r="AC1013" s="153"/>
      <c r="AD1013" s="153"/>
    </row>
    <row r="1014" spans="1:30" s="21" customFormat="1" ht="14.5" x14ac:dyDescent="0.35">
      <c r="A1014" s="38">
        <v>1008</v>
      </c>
      <c r="B1014" s="114" t="s">
        <v>182</v>
      </c>
      <c r="C1014" s="12" t="s">
        <v>1894</v>
      </c>
      <c r="D1014" s="10" t="s">
        <v>10662</v>
      </c>
      <c r="E1014" s="12" t="s">
        <v>9640</v>
      </c>
      <c r="F1014" s="12" t="s">
        <v>95</v>
      </c>
      <c r="G1014" s="12" t="s">
        <v>11245</v>
      </c>
      <c r="H1014" s="114">
        <v>14</v>
      </c>
      <c r="I1014" s="114">
        <v>25</v>
      </c>
      <c r="J1014" s="168">
        <v>107</v>
      </c>
      <c r="K1014" s="168">
        <v>165</v>
      </c>
      <c r="L1014" s="114">
        <v>1</v>
      </c>
      <c r="M1014" s="114">
        <v>7</v>
      </c>
      <c r="N1014" s="114">
        <v>1</v>
      </c>
      <c r="O1014" s="168">
        <v>1</v>
      </c>
      <c r="P1014" s="176">
        <v>3</v>
      </c>
      <c r="Q1014" s="114">
        <v>324</v>
      </c>
      <c r="R1014" s="114"/>
      <c r="S1014" s="153"/>
      <c r="T1014" s="153"/>
      <c r="U1014" s="153"/>
      <c r="V1014" s="153"/>
      <c r="W1014" s="153"/>
      <c r="X1014" s="153"/>
      <c r="Y1014" s="153"/>
      <c r="Z1014" s="153"/>
      <c r="AA1014" s="153"/>
      <c r="AB1014" s="153"/>
      <c r="AC1014" s="153"/>
      <c r="AD1014" s="153"/>
    </row>
    <row r="1015" spans="1:30" s="150" customFormat="1" ht="14.5" x14ac:dyDescent="0.35">
      <c r="A1015" s="38">
        <v>1009</v>
      </c>
      <c r="B1015" s="114" t="s">
        <v>182</v>
      </c>
      <c r="C1015" s="38" t="s">
        <v>1894</v>
      </c>
      <c r="D1015" s="17" t="s">
        <v>10662</v>
      </c>
      <c r="E1015" s="38" t="s">
        <v>10707</v>
      </c>
      <c r="F1015" s="38" t="s">
        <v>114</v>
      </c>
      <c r="G1015" s="38" t="s">
        <v>11246</v>
      </c>
      <c r="H1015" s="114">
        <v>1</v>
      </c>
      <c r="I1015" s="114">
        <v>1</v>
      </c>
      <c r="J1015" s="168">
        <v>1</v>
      </c>
      <c r="K1015" s="168">
        <v>1</v>
      </c>
      <c r="L1015" s="114">
        <v>8</v>
      </c>
      <c r="M1015" s="114">
        <v>1</v>
      </c>
      <c r="N1015" s="114">
        <v>1</v>
      </c>
      <c r="O1015" s="168">
        <v>1</v>
      </c>
      <c r="P1015" s="176">
        <v>1</v>
      </c>
      <c r="Q1015" s="114">
        <v>16</v>
      </c>
      <c r="R1015" s="114"/>
      <c r="S1015" s="153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1:30" s="21" customFormat="1" ht="14.5" x14ac:dyDescent="0.35">
      <c r="A1016" s="38">
        <v>1010</v>
      </c>
      <c r="B1016" s="114" t="s">
        <v>182</v>
      </c>
      <c r="C1016" s="38" t="s">
        <v>10335</v>
      </c>
      <c r="D1016" s="17" t="s">
        <v>9639</v>
      </c>
      <c r="E1016" s="38" t="s">
        <v>3805</v>
      </c>
      <c r="F1016" s="38" t="s">
        <v>95</v>
      </c>
      <c r="G1016" s="38" t="s">
        <v>11245</v>
      </c>
      <c r="H1016" s="114">
        <v>159</v>
      </c>
      <c r="I1016" s="114">
        <v>115</v>
      </c>
      <c r="J1016" s="168">
        <v>270</v>
      </c>
      <c r="K1016" s="168">
        <v>6</v>
      </c>
      <c r="L1016" s="114">
        <v>500</v>
      </c>
      <c r="M1016" s="114">
        <v>620</v>
      </c>
      <c r="N1016" s="114">
        <v>300</v>
      </c>
      <c r="O1016" s="168">
        <v>250</v>
      </c>
      <c r="P1016" s="176">
        <v>400</v>
      </c>
      <c r="Q1016" s="114">
        <v>2620</v>
      </c>
      <c r="R1016" s="114"/>
      <c r="S1016" s="153"/>
      <c r="T1016" s="153"/>
      <c r="U1016" s="153"/>
      <c r="V1016" s="153"/>
      <c r="W1016" s="153"/>
      <c r="X1016" s="153"/>
      <c r="Y1016" s="153"/>
      <c r="Z1016" s="153"/>
      <c r="AA1016" s="153"/>
      <c r="AB1016" s="153"/>
      <c r="AC1016" s="153"/>
      <c r="AD1016" s="153"/>
    </row>
    <row r="1017" spans="1:30" s="150" customFormat="1" ht="14.5" x14ac:dyDescent="0.35">
      <c r="A1017" s="38">
        <v>1011</v>
      </c>
      <c r="B1017" s="114" t="s">
        <v>1704</v>
      </c>
      <c r="C1017" s="38" t="s">
        <v>1703</v>
      </c>
      <c r="D1017" s="17" t="s">
        <v>9639</v>
      </c>
      <c r="E1017" s="38" t="s">
        <v>3949</v>
      </c>
      <c r="F1017" s="38" t="s">
        <v>95</v>
      </c>
      <c r="G1017" s="38" t="s">
        <v>11245</v>
      </c>
      <c r="H1017" s="114">
        <v>1</v>
      </c>
      <c r="I1017" s="114">
        <v>1</v>
      </c>
      <c r="J1017" s="168">
        <v>1</v>
      </c>
      <c r="K1017" s="168">
        <v>1</v>
      </c>
      <c r="L1017" s="114">
        <v>1</v>
      </c>
      <c r="M1017" s="114">
        <v>1</v>
      </c>
      <c r="N1017" s="114">
        <v>1</v>
      </c>
      <c r="O1017" s="168">
        <v>1</v>
      </c>
      <c r="P1017" s="176">
        <v>1</v>
      </c>
      <c r="Q1017" s="114">
        <v>9</v>
      </c>
      <c r="R1017" s="114"/>
      <c r="S1017" s="153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1:30" s="21" customFormat="1" ht="14.5" x14ac:dyDescent="0.35">
      <c r="A1018" s="38">
        <v>1012</v>
      </c>
      <c r="B1018" s="114" t="s">
        <v>1704</v>
      </c>
      <c r="C1018" s="38" t="s">
        <v>1703</v>
      </c>
      <c r="D1018" s="17" t="s">
        <v>9639</v>
      </c>
      <c r="E1018" s="38" t="s">
        <v>1630</v>
      </c>
      <c r="F1018" s="38" t="s">
        <v>95</v>
      </c>
      <c r="G1018" s="38" t="s">
        <v>11245</v>
      </c>
      <c r="H1018" s="114">
        <v>1</v>
      </c>
      <c r="I1018" s="114">
        <v>1</v>
      </c>
      <c r="J1018" s="168">
        <v>180</v>
      </c>
      <c r="K1018" s="168">
        <v>1</v>
      </c>
      <c r="L1018" s="114">
        <v>1</v>
      </c>
      <c r="M1018" s="114">
        <v>1</v>
      </c>
      <c r="N1018" s="114">
        <v>1</v>
      </c>
      <c r="O1018" s="168">
        <v>1</v>
      </c>
      <c r="P1018" s="176">
        <v>1</v>
      </c>
      <c r="Q1018" s="114">
        <v>188</v>
      </c>
      <c r="R1018" s="114"/>
      <c r="S1018" s="153"/>
      <c r="T1018" s="153"/>
      <c r="U1018" s="153"/>
      <c r="V1018" s="153"/>
      <c r="W1018" s="153"/>
      <c r="X1018" s="153"/>
      <c r="Y1018" s="153"/>
      <c r="Z1018" s="153"/>
      <c r="AA1018" s="153"/>
      <c r="AB1018" s="153"/>
      <c r="AC1018" s="153"/>
      <c r="AD1018" s="153"/>
    </row>
    <row r="1019" spans="1:30" s="150" customFormat="1" ht="14.5" x14ac:dyDescent="0.35">
      <c r="A1019" s="38">
        <v>1013</v>
      </c>
      <c r="B1019" s="114" t="s">
        <v>1704</v>
      </c>
      <c r="C1019" s="38" t="s">
        <v>505</v>
      </c>
      <c r="D1019" s="17" t="s">
        <v>9639</v>
      </c>
      <c r="E1019" s="38" t="s">
        <v>9648</v>
      </c>
      <c r="F1019" s="38" t="s">
        <v>95</v>
      </c>
      <c r="G1019" s="38" t="s">
        <v>11245</v>
      </c>
      <c r="H1019" s="114">
        <v>1</v>
      </c>
      <c r="I1019" s="114">
        <v>1</v>
      </c>
      <c r="J1019" s="168">
        <v>1</v>
      </c>
      <c r="K1019" s="168">
        <v>1</v>
      </c>
      <c r="L1019" s="114">
        <v>1</v>
      </c>
      <c r="M1019" s="114">
        <v>2</v>
      </c>
      <c r="N1019" s="114">
        <v>1</v>
      </c>
      <c r="O1019" s="168">
        <v>1</v>
      </c>
      <c r="P1019" s="176">
        <v>1</v>
      </c>
      <c r="Q1019" s="114">
        <v>10</v>
      </c>
      <c r="R1019" s="114"/>
      <c r="S1019" s="153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1:30" s="150" customFormat="1" ht="14.5" x14ac:dyDescent="0.35">
      <c r="A1020" s="38">
        <v>1014</v>
      </c>
      <c r="B1020" s="114" t="s">
        <v>337</v>
      </c>
      <c r="C1020" s="38" t="s">
        <v>2045</v>
      </c>
      <c r="D1020" s="17" t="s">
        <v>9639</v>
      </c>
      <c r="E1020" s="38" t="s">
        <v>3949</v>
      </c>
      <c r="F1020" s="38" t="s">
        <v>95</v>
      </c>
      <c r="G1020" s="38" t="s">
        <v>11245</v>
      </c>
      <c r="H1020" s="114">
        <v>211</v>
      </c>
      <c r="I1020" s="114">
        <v>190</v>
      </c>
      <c r="J1020" s="168">
        <v>145</v>
      </c>
      <c r="K1020" s="168">
        <v>185</v>
      </c>
      <c r="L1020" s="114">
        <v>15</v>
      </c>
      <c r="M1020" s="114">
        <v>145</v>
      </c>
      <c r="N1020" s="114">
        <v>140</v>
      </c>
      <c r="O1020" s="168">
        <v>120</v>
      </c>
      <c r="P1020" s="176">
        <v>190</v>
      </c>
      <c r="Q1020" s="114">
        <v>1341</v>
      </c>
      <c r="R1020" s="114"/>
      <c r="S1020" s="153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1:30" s="21" customFormat="1" ht="14.5" x14ac:dyDescent="0.35">
      <c r="A1021" s="38">
        <v>1015</v>
      </c>
      <c r="B1021" s="114" t="s">
        <v>337</v>
      </c>
      <c r="C1021" s="38" t="s">
        <v>2045</v>
      </c>
      <c r="D1021" s="17" t="s">
        <v>9639</v>
      </c>
      <c r="E1021" s="38" t="s">
        <v>3946</v>
      </c>
      <c r="F1021" s="38" t="s">
        <v>95</v>
      </c>
      <c r="G1021" s="38" t="s">
        <v>11245</v>
      </c>
      <c r="H1021" s="114">
        <v>144</v>
      </c>
      <c r="I1021" s="114">
        <v>1</v>
      </c>
      <c r="J1021" s="168">
        <v>55</v>
      </c>
      <c r="K1021" s="168">
        <v>10</v>
      </c>
      <c r="L1021" s="114">
        <v>40</v>
      </c>
      <c r="M1021" s="114">
        <v>37</v>
      </c>
      <c r="N1021" s="114">
        <v>25</v>
      </c>
      <c r="O1021" s="168">
        <v>100</v>
      </c>
      <c r="P1021" s="176">
        <v>85</v>
      </c>
      <c r="Q1021" s="114">
        <v>497</v>
      </c>
      <c r="R1021" s="114"/>
      <c r="S1021" s="153"/>
      <c r="T1021" s="153"/>
      <c r="U1021" s="153"/>
      <c r="V1021" s="153"/>
      <c r="W1021" s="153"/>
      <c r="X1021" s="153"/>
      <c r="Y1021" s="153"/>
      <c r="Z1021" s="153"/>
      <c r="AA1021" s="153"/>
      <c r="AB1021" s="153"/>
      <c r="AC1021" s="153"/>
      <c r="AD1021" s="153"/>
    </row>
    <row r="1022" spans="1:30" s="150" customFormat="1" ht="14.5" x14ac:dyDescent="0.35">
      <c r="A1022" s="38">
        <v>1016</v>
      </c>
      <c r="B1022" s="114" t="s">
        <v>337</v>
      </c>
      <c r="C1022" s="38" t="s">
        <v>2045</v>
      </c>
      <c r="D1022" s="17" t="s">
        <v>9639</v>
      </c>
      <c r="E1022" s="38" t="s">
        <v>1630</v>
      </c>
      <c r="F1022" s="38" t="s">
        <v>95</v>
      </c>
      <c r="G1022" s="38" t="s">
        <v>11245</v>
      </c>
      <c r="H1022" s="114">
        <v>113</v>
      </c>
      <c r="I1022" s="114">
        <v>110</v>
      </c>
      <c r="J1022" s="168">
        <v>85</v>
      </c>
      <c r="K1022" s="168">
        <v>75</v>
      </c>
      <c r="L1022" s="114">
        <v>41</v>
      </c>
      <c r="M1022" s="114">
        <v>30</v>
      </c>
      <c r="N1022" s="114">
        <v>90</v>
      </c>
      <c r="O1022" s="168">
        <v>88</v>
      </c>
      <c r="P1022" s="176">
        <v>96</v>
      </c>
      <c r="Q1022" s="114">
        <v>728</v>
      </c>
      <c r="R1022" s="114"/>
      <c r="S1022" s="153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1:30" s="150" customFormat="1" ht="14.5" x14ac:dyDescent="0.35">
      <c r="A1023" s="38">
        <v>1017</v>
      </c>
      <c r="B1023" s="114" t="s">
        <v>1671</v>
      </c>
      <c r="C1023" s="38" t="s">
        <v>10336</v>
      </c>
      <c r="D1023" s="17" t="s">
        <v>5</v>
      </c>
      <c r="E1023" s="38" t="s">
        <v>10814</v>
      </c>
      <c r="F1023" s="38" t="s">
        <v>19</v>
      </c>
      <c r="G1023" s="38" t="s">
        <v>11247</v>
      </c>
      <c r="H1023" s="114">
        <v>1</v>
      </c>
      <c r="I1023" s="114">
        <v>11</v>
      </c>
      <c r="J1023" s="168">
        <v>1</v>
      </c>
      <c r="K1023" s="168">
        <v>1</v>
      </c>
      <c r="L1023" s="114">
        <v>1</v>
      </c>
      <c r="M1023" s="114">
        <v>1</v>
      </c>
      <c r="N1023" s="114">
        <v>1</v>
      </c>
      <c r="O1023" s="168">
        <v>1</v>
      </c>
      <c r="P1023" s="176">
        <v>1</v>
      </c>
      <c r="Q1023" s="114">
        <v>19</v>
      </c>
      <c r="R1023" s="114"/>
      <c r="S1023" s="153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1:30" s="21" customFormat="1" ht="14.5" x14ac:dyDescent="0.35">
      <c r="A1024" s="38">
        <v>1018</v>
      </c>
      <c r="B1024" s="114" t="s">
        <v>1723</v>
      </c>
      <c r="C1024" s="38" t="s">
        <v>1722</v>
      </c>
      <c r="D1024" s="17" t="s">
        <v>5</v>
      </c>
      <c r="E1024" s="38" t="s">
        <v>9638</v>
      </c>
      <c r="F1024" s="38" t="s">
        <v>79</v>
      </c>
      <c r="G1024" s="38" t="s">
        <v>11249</v>
      </c>
      <c r="H1024" s="114">
        <v>30</v>
      </c>
      <c r="I1024" s="114">
        <v>1</v>
      </c>
      <c r="J1024" s="168">
        <v>1</v>
      </c>
      <c r="K1024" s="168">
        <v>1</v>
      </c>
      <c r="L1024" s="114">
        <v>1</v>
      </c>
      <c r="M1024" s="114">
        <v>1</v>
      </c>
      <c r="N1024" s="114">
        <v>1</v>
      </c>
      <c r="O1024" s="168">
        <v>1</v>
      </c>
      <c r="P1024" s="176">
        <v>10</v>
      </c>
      <c r="Q1024" s="114">
        <v>47</v>
      </c>
      <c r="R1024" s="114"/>
      <c r="S1024" s="153"/>
      <c r="T1024" s="153"/>
      <c r="U1024" s="153"/>
      <c r="V1024" s="153"/>
      <c r="W1024" s="153"/>
      <c r="X1024" s="153"/>
      <c r="Y1024" s="153"/>
      <c r="Z1024" s="153"/>
      <c r="AA1024" s="153"/>
      <c r="AB1024" s="153"/>
      <c r="AC1024" s="153"/>
      <c r="AD1024" s="153"/>
    </row>
    <row r="1025" spans="1:30" s="150" customFormat="1" ht="14.5" x14ac:dyDescent="0.35">
      <c r="A1025" s="38">
        <v>1019</v>
      </c>
      <c r="B1025" s="114" t="s">
        <v>1606</v>
      </c>
      <c r="C1025" s="38" t="s">
        <v>1705</v>
      </c>
      <c r="D1025" s="17" t="s">
        <v>865</v>
      </c>
      <c r="E1025" s="38" t="s">
        <v>805</v>
      </c>
      <c r="F1025" s="38" t="s">
        <v>805</v>
      </c>
      <c r="G1025" s="38" t="s">
        <v>11249</v>
      </c>
      <c r="H1025" s="114">
        <v>1</v>
      </c>
      <c r="I1025" s="114">
        <v>1</v>
      </c>
      <c r="J1025" s="168">
        <v>1</v>
      </c>
      <c r="K1025" s="168">
        <v>1</v>
      </c>
      <c r="L1025" s="114">
        <v>1</v>
      </c>
      <c r="M1025" s="114">
        <v>1</v>
      </c>
      <c r="N1025" s="114">
        <v>1</v>
      </c>
      <c r="O1025" s="168">
        <v>1</v>
      </c>
      <c r="P1025" s="176">
        <v>1</v>
      </c>
      <c r="Q1025" s="114">
        <v>9</v>
      </c>
      <c r="R1025" s="114"/>
      <c r="S1025" s="153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1:30" s="21" customFormat="1" ht="25" x14ac:dyDescent="0.35">
      <c r="A1026" s="38">
        <v>1020</v>
      </c>
      <c r="B1026" s="114" t="s">
        <v>1606</v>
      </c>
      <c r="C1026" s="38" t="s">
        <v>1926</v>
      </c>
      <c r="D1026" s="17" t="s">
        <v>121</v>
      </c>
      <c r="E1026" s="38" t="s">
        <v>1129</v>
      </c>
      <c r="F1026" s="38" t="s">
        <v>1129</v>
      </c>
      <c r="G1026" s="38" t="s">
        <v>11282</v>
      </c>
      <c r="H1026" s="114">
        <v>1</v>
      </c>
      <c r="I1026" s="114">
        <v>1</v>
      </c>
      <c r="J1026" s="168">
        <v>3</v>
      </c>
      <c r="K1026" s="168">
        <v>25</v>
      </c>
      <c r="L1026" s="114">
        <v>5</v>
      </c>
      <c r="M1026" s="114">
        <v>20</v>
      </c>
      <c r="N1026" s="114">
        <v>1</v>
      </c>
      <c r="O1026" s="168">
        <v>1</v>
      </c>
      <c r="P1026" s="176">
        <v>1</v>
      </c>
      <c r="Q1026" s="114">
        <v>58</v>
      </c>
      <c r="R1026" s="114"/>
      <c r="S1026" s="153"/>
      <c r="T1026" s="153"/>
      <c r="U1026" s="153"/>
      <c r="V1026" s="153"/>
      <c r="W1026" s="153"/>
      <c r="X1026" s="153"/>
      <c r="Y1026" s="153"/>
      <c r="Z1026" s="153"/>
      <c r="AA1026" s="153"/>
      <c r="AB1026" s="153"/>
      <c r="AC1026" s="153"/>
      <c r="AD1026" s="153"/>
    </row>
    <row r="1027" spans="1:30" s="21" customFormat="1" ht="14.5" x14ac:dyDescent="0.35">
      <c r="A1027" s="38">
        <v>1021</v>
      </c>
      <c r="B1027" s="114" t="s">
        <v>1875</v>
      </c>
      <c r="C1027" s="38" t="s">
        <v>1742</v>
      </c>
      <c r="D1027" s="17" t="s">
        <v>9619</v>
      </c>
      <c r="E1027" s="38" t="s">
        <v>11065</v>
      </c>
      <c r="F1027" s="38" t="s">
        <v>11215</v>
      </c>
      <c r="G1027" s="38">
        <v>30</v>
      </c>
      <c r="H1027" s="114">
        <v>3</v>
      </c>
      <c r="I1027" s="114">
        <v>1</v>
      </c>
      <c r="J1027" s="168">
        <v>1</v>
      </c>
      <c r="K1027" s="168">
        <v>1</v>
      </c>
      <c r="L1027" s="114">
        <v>14</v>
      </c>
      <c r="M1027" s="114">
        <v>1</v>
      </c>
      <c r="N1027" s="114">
        <v>1</v>
      </c>
      <c r="O1027" s="168">
        <v>2</v>
      </c>
      <c r="P1027" s="176">
        <v>1</v>
      </c>
      <c r="Q1027" s="114">
        <v>25</v>
      </c>
      <c r="R1027" s="114"/>
      <c r="S1027" s="153"/>
      <c r="T1027" s="153"/>
      <c r="U1027" s="153"/>
      <c r="V1027" s="153"/>
      <c r="W1027" s="153"/>
      <c r="X1027" s="153"/>
      <c r="Y1027" s="153"/>
      <c r="Z1027" s="153"/>
      <c r="AA1027" s="153"/>
      <c r="AB1027" s="153"/>
      <c r="AC1027" s="153"/>
      <c r="AD1027" s="153"/>
    </row>
    <row r="1028" spans="1:30" s="21" customFormat="1" ht="14.5" x14ac:dyDescent="0.35">
      <c r="A1028" s="38">
        <v>1022</v>
      </c>
      <c r="B1028" s="114" t="s">
        <v>1103</v>
      </c>
      <c r="C1028" s="38" t="s">
        <v>10337</v>
      </c>
      <c r="D1028" s="17" t="s">
        <v>10639</v>
      </c>
      <c r="E1028" s="38" t="s">
        <v>10765</v>
      </c>
      <c r="F1028" s="38" t="s">
        <v>158</v>
      </c>
      <c r="G1028" s="38" t="s">
        <v>11251</v>
      </c>
      <c r="H1028" s="114">
        <v>1</v>
      </c>
      <c r="I1028" s="114">
        <v>1</v>
      </c>
      <c r="J1028" s="168">
        <v>1</v>
      </c>
      <c r="K1028" s="168">
        <v>1</v>
      </c>
      <c r="L1028" s="114">
        <v>1</v>
      </c>
      <c r="M1028" s="114">
        <v>1</v>
      </c>
      <c r="N1028" s="114">
        <v>1</v>
      </c>
      <c r="O1028" s="168">
        <v>3</v>
      </c>
      <c r="P1028" s="176">
        <v>1</v>
      </c>
      <c r="Q1028" s="114">
        <v>11</v>
      </c>
      <c r="R1028" s="114"/>
      <c r="S1028" s="153"/>
      <c r="T1028" s="153"/>
      <c r="U1028" s="153"/>
      <c r="V1028" s="153"/>
      <c r="W1028" s="153"/>
      <c r="X1028" s="153"/>
      <c r="Y1028" s="153"/>
      <c r="Z1028" s="153"/>
      <c r="AA1028" s="153"/>
      <c r="AB1028" s="153"/>
      <c r="AC1028" s="153"/>
      <c r="AD1028" s="153"/>
    </row>
    <row r="1029" spans="1:30" s="21" customFormat="1" ht="14.5" x14ac:dyDescent="0.35">
      <c r="A1029" s="38">
        <v>1023</v>
      </c>
      <c r="B1029" s="114" t="s">
        <v>507</v>
      </c>
      <c r="C1029" s="38" t="s">
        <v>10338</v>
      </c>
      <c r="D1029" s="17" t="s">
        <v>9619</v>
      </c>
      <c r="E1029" s="38" t="s">
        <v>10965</v>
      </c>
      <c r="F1029" s="38" t="s">
        <v>406</v>
      </c>
      <c r="G1029" s="38" t="s">
        <v>11244</v>
      </c>
      <c r="H1029" s="114">
        <v>1</v>
      </c>
      <c r="I1029" s="114">
        <v>1</v>
      </c>
      <c r="J1029" s="168">
        <v>1</v>
      </c>
      <c r="K1029" s="168">
        <v>1</v>
      </c>
      <c r="L1029" s="114">
        <v>1</v>
      </c>
      <c r="M1029" s="114">
        <v>1</v>
      </c>
      <c r="N1029" s="114">
        <v>1</v>
      </c>
      <c r="O1029" s="168">
        <v>1</v>
      </c>
      <c r="P1029" s="176">
        <v>1</v>
      </c>
      <c r="Q1029" s="114">
        <v>9</v>
      </c>
      <c r="R1029" s="114"/>
      <c r="S1029" s="153"/>
      <c r="T1029" s="153"/>
      <c r="U1029" s="153"/>
      <c r="V1029" s="153"/>
      <c r="W1029" s="153"/>
      <c r="X1029" s="153"/>
      <c r="Y1029" s="153"/>
      <c r="Z1029" s="153"/>
      <c r="AA1029" s="153"/>
      <c r="AB1029" s="153"/>
      <c r="AC1029" s="153"/>
      <c r="AD1029" s="153"/>
    </row>
    <row r="1030" spans="1:30" s="21" customFormat="1" ht="14.5" x14ac:dyDescent="0.35">
      <c r="A1030" s="38">
        <v>1024</v>
      </c>
      <c r="B1030" s="114" t="s">
        <v>507</v>
      </c>
      <c r="C1030" s="38" t="s">
        <v>10339</v>
      </c>
      <c r="D1030" s="17" t="s">
        <v>9619</v>
      </c>
      <c r="E1030" s="38" t="s">
        <v>3647</v>
      </c>
      <c r="F1030" s="38" t="s">
        <v>406</v>
      </c>
      <c r="G1030" s="38" t="s">
        <v>11244</v>
      </c>
      <c r="H1030" s="114">
        <v>1</v>
      </c>
      <c r="I1030" s="114">
        <v>1</v>
      </c>
      <c r="J1030" s="168">
        <v>1</v>
      </c>
      <c r="K1030" s="168">
        <v>1</v>
      </c>
      <c r="L1030" s="114">
        <v>2</v>
      </c>
      <c r="M1030" s="114">
        <v>1</v>
      </c>
      <c r="N1030" s="114">
        <v>1</v>
      </c>
      <c r="O1030" s="168">
        <v>1</v>
      </c>
      <c r="P1030" s="176">
        <v>1</v>
      </c>
      <c r="Q1030" s="114">
        <v>10</v>
      </c>
      <c r="R1030" s="114"/>
      <c r="S1030" s="153"/>
      <c r="T1030" s="153"/>
      <c r="U1030" s="153"/>
      <c r="V1030" s="153"/>
      <c r="W1030" s="153"/>
      <c r="X1030" s="153"/>
      <c r="Y1030" s="153"/>
      <c r="Z1030" s="153"/>
      <c r="AA1030" s="153"/>
      <c r="AB1030" s="153"/>
      <c r="AC1030" s="153"/>
      <c r="AD1030" s="153"/>
    </row>
    <row r="1031" spans="1:30" s="21" customFormat="1" ht="14.5" x14ac:dyDescent="0.35">
      <c r="A1031" s="38">
        <v>1025</v>
      </c>
      <c r="B1031" s="114" t="s">
        <v>507</v>
      </c>
      <c r="C1031" s="38" t="s">
        <v>10339</v>
      </c>
      <c r="D1031" s="17" t="s">
        <v>9619</v>
      </c>
      <c r="E1031" s="38" t="s">
        <v>3809</v>
      </c>
      <c r="F1031" s="38" t="s">
        <v>406</v>
      </c>
      <c r="G1031" s="38" t="s">
        <v>11244</v>
      </c>
      <c r="H1031" s="114">
        <v>1</v>
      </c>
      <c r="I1031" s="114">
        <v>1</v>
      </c>
      <c r="J1031" s="168">
        <v>1</v>
      </c>
      <c r="K1031" s="168">
        <v>1</v>
      </c>
      <c r="L1031" s="114">
        <v>2</v>
      </c>
      <c r="M1031" s="114">
        <v>1</v>
      </c>
      <c r="N1031" s="114">
        <v>1</v>
      </c>
      <c r="O1031" s="168">
        <v>1</v>
      </c>
      <c r="P1031" s="176">
        <v>1</v>
      </c>
      <c r="Q1031" s="114">
        <v>10</v>
      </c>
      <c r="R1031" s="114"/>
      <c r="S1031" s="153"/>
      <c r="T1031" s="153"/>
      <c r="U1031" s="153"/>
      <c r="V1031" s="153"/>
      <c r="W1031" s="153"/>
      <c r="X1031" s="153"/>
      <c r="Y1031" s="153"/>
      <c r="Z1031" s="153"/>
      <c r="AA1031" s="153"/>
      <c r="AB1031" s="153"/>
      <c r="AC1031" s="153"/>
      <c r="AD1031" s="153"/>
    </row>
    <row r="1032" spans="1:30" s="21" customFormat="1" ht="14.5" x14ac:dyDescent="0.35">
      <c r="A1032" s="38">
        <v>1026</v>
      </c>
      <c r="B1032" s="114" t="s">
        <v>1610</v>
      </c>
      <c r="C1032" s="12" t="s">
        <v>10340</v>
      </c>
      <c r="D1032" s="10" t="s">
        <v>10639</v>
      </c>
      <c r="E1032" s="12" t="s">
        <v>10707</v>
      </c>
      <c r="F1032" s="12" t="s">
        <v>386</v>
      </c>
      <c r="G1032" s="12" t="s">
        <v>11276</v>
      </c>
      <c r="H1032" s="114">
        <v>151</v>
      </c>
      <c r="I1032" s="114">
        <v>24</v>
      </c>
      <c r="J1032" s="168">
        <v>7</v>
      </c>
      <c r="K1032" s="168">
        <v>20</v>
      </c>
      <c r="L1032" s="114">
        <v>48</v>
      </c>
      <c r="M1032" s="114">
        <v>1</v>
      </c>
      <c r="N1032" s="114">
        <v>15</v>
      </c>
      <c r="O1032" s="168">
        <v>1</v>
      </c>
      <c r="P1032" s="176">
        <v>20</v>
      </c>
      <c r="Q1032" s="114">
        <v>287</v>
      </c>
      <c r="R1032" s="114"/>
      <c r="S1032" s="153"/>
      <c r="T1032" s="153"/>
      <c r="U1032" s="153"/>
      <c r="V1032" s="153"/>
      <c r="W1032" s="153"/>
      <c r="X1032" s="153"/>
      <c r="Y1032" s="153"/>
      <c r="Z1032" s="153"/>
      <c r="AA1032" s="153"/>
      <c r="AB1032" s="153"/>
      <c r="AC1032" s="153"/>
      <c r="AD1032" s="153"/>
    </row>
    <row r="1033" spans="1:30" s="150" customFormat="1" ht="14.5" x14ac:dyDescent="0.35">
      <c r="A1033" s="38">
        <v>1027</v>
      </c>
      <c r="B1033" s="114" t="s">
        <v>9743</v>
      </c>
      <c r="C1033" s="38" t="s">
        <v>10341</v>
      </c>
      <c r="D1033" s="17" t="s">
        <v>9639</v>
      </c>
      <c r="E1033" s="38" t="s">
        <v>11066</v>
      </c>
      <c r="F1033" s="38" t="s">
        <v>140</v>
      </c>
      <c r="G1033" s="38" t="s">
        <v>11281</v>
      </c>
      <c r="H1033" s="114">
        <v>1</v>
      </c>
      <c r="I1033" s="114">
        <v>2</v>
      </c>
      <c r="J1033" s="168">
        <v>1</v>
      </c>
      <c r="K1033" s="168">
        <v>1</v>
      </c>
      <c r="L1033" s="114">
        <v>10</v>
      </c>
      <c r="M1033" s="114">
        <v>1</v>
      </c>
      <c r="N1033" s="114">
        <v>1</v>
      </c>
      <c r="O1033" s="168">
        <v>1</v>
      </c>
      <c r="P1033" s="176">
        <v>1</v>
      </c>
      <c r="Q1033" s="114">
        <v>19</v>
      </c>
      <c r="R1033" s="114"/>
      <c r="S1033" s="153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1:30" s="150" customFormat="1" ht="14.5" x14ac:dyDescent="0.35">
      <c r="A1034" s="38">
        <v>1028</v>
      </c>
      <c r="B1034" s="114" t="s">
        <v>509</v>
      </c>
      <c r="C1034" s="38" t="s">
        <v>508</v>
      </c>
      <c r="D1034" s="17" t="s">
        <v>10656</v>
      </c>
      <c r="E1034" s="38" t="s">
        <v>10839</v>
      </c>
      <c r="F1034" s="38" t="s">
        <v>20</v>
      </c>
      <c r="G1034" s="38" t="s">
        <v>11244</v>
      </c>
      <c r="H1034" s="114">
        <v>1</v>
      </c>
      <c r="I1034" s="114">
        <v>1</v>
      </c>
      <c r="J1034" s="168">
        <v>1</v>
      </c>
      <c r="K1034" s="168">
        <v>1</v>
      </c>
      <c r="L1034" s="114">
        <v>16</v>
      </c>
      <c r="M1034" s="114">
        <v>1</v>
      </c>
      <c r="N1034" s="114">
        <v>1</v>
      </c>
      <c r="O1034" s="168">
        <v>1</v>
      </c>
      <c r="P1034" s="176">
        <v>1</v>
      </c>
      <c r="Q1034" s="114">
        <v>24</v>
      </c>
      <c r="R1034" s="114"/>
      <c r="S1034" s="153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1:30" s="150" customFormat="1" ht="14.5" x14ac:dyDescent="0.35">
      <c r="A1035" s="38">
        <v>1029</v>
      </c>
      <c r="B1035" s="114" t="s">
        <v>509</v>
      </c>
      <c r="C1035" s="38" t="s">
        <v>508</v>
      </c>
      <c r="D1035" s="17" t="s">
        <v>9639</v>
      </c>
      <c r="E1035" s="38" t="s">
        <v>9638</v>
      </c>
      <c r="F1035" s="38" t="s">
        <v>114</v>
      </c>
      <c r="G1035" s="38" t="s">
        <v>11246</v>
      </c>
      <c r="H1035" s="114">
        <v>1</v>
      </c>
      <c r="I1035" s="114">
        <v>17</v>
      </c>
      <c r="J1035" s="168">
        <v>2</v>
      </c>
      <c r="K1035" s="168">
        <v>1</v>
      </c>
      <c r="L1035" s="114">
        <v>15</v>
      </c>
      <c r="M1035" s="114">
        <v>1</v>
      </c>
      <c r="N1035" s="114">
        <v>14</v>
      </c>
      <c r="O1035" s="168">
        <v>1</v>
      </c>
      <c r="P1035" s="176">
        <v>1</v>
      </c>
      <c r="Q1035" s="114">
        <v>53</v>
      </c>
      <c r="R1035" s="114"/>
      <c r="S1035" s="153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1:30" s="21" customFormat="1" ht="14.5" x14ac:dyDescent="0.35">
      <c r="A1036" s="38">
        <v>1030</v>
      </c>
      <c r="B1036" s="114" t="s">
        <v>509</v>
      </c>
      <c r="C1036" s="38" t="s">
        <v>508</v>
      </c>
      <c r="D1036" s="17" t="s">
        <v>9639</v>
      </c>
      <c r="E1036" s="38" t="s">
        <v>11067</v>
      </c>
      <c r="F1036" s="38" t="s">
        <v>114</v>
      </c>
      <c r="G1036" s="38" t="s">
        <v>11246</v>
      </c>
      <c r="H1036" s="114">
        <v>1</v>
      </c>
      <c r="I1036" s="114">
        <v>1</v>
      </c>
      <c r="J1036" s="168">
        <v>1</v>
      </c>
      <c r="K1036" s="168">
        <v>1</v>
      </c>
      <c r="L1036" s="114">
        <v>5</v>
      </c>
      <c r="M1036" s="114">
        <v>1</v>
      </c>
      <c r="N1036" s="114">
        <v>13</v>
      </c>
      <c r="O1036" s="168">
        <v>1</v>
      </c>
      <c r="P1036" s="176">
        <v>1</v>
      </c>
      <c r="Q1036" s="114">
        <v>25</v>
      </c>
      <c r="R1036" s="114"/>
      <c r="S1036" s="153"/>
      <c r="T1036" s="153"/>
      <c r="U1036" s="153"/>
      <c r="V1036" s="153"/>
      <c r="W1036" s="153"/>
      <c r="X1036" s="153"/>
      <c r="Y1036" s="153"/>
      <c r="Z1036" s="153"/>
      <c r="AA1036" s="153"/>
      <c r="AB1036" s="153"/>
      <c r="AC1036" s="153"/>
      <c r="AD1036" s="153"/>
    </row>
    <row r="1037" spans="1:30" s="21" customFormat="1" ht="14.5" x14ac:dyDescent="0.35">
      <c r="A1037" s="38">
        <v>1031</v>
      </c>
      <c r="B1037" s="114" t="s">
        <v>509</v>
      </c>
      <c r="C1037" s="38" t="s">
        <v>508</v>
      </c>
      <c r="D1037" s="17" t="s">
        <v>9639</v>
      </c>
      <c r="E1037" s="38" t="s">
        <v>10765</v>
      </c>
      <c r="F1037" s="38" t="s">
        <v>114</v>
      </c>
      <c r="G1037" s="38" t="s">
        <v>11246</v>
      </c>
      <c r="H1037" s="114">
        <v>1</v>
      </c>
      <c r="I1037" s="114">
        <v>1</v>
      </c>
      <c r="J1037" s="168">
        <v>1</v>
      </c>
      <c r="K1037" s="168">
        <v>1</v>
      </c>
      <c r="L1037" s="114">
        <v>3</v>
      </c>
      <c r="M1037" s="114">
        <v>1</v>
      </c>
      <c r="N1037" s="114">
        <v>4</v>
      </c>
      <c r="O1037" s="168">
        <v>1</v>
      </c>
      <c r="P1037" s="176">
        <v>1</v>
      </c>
      <c r="Q1037" s="114">
        <v>14</v>
      </c>
      <c r="R1037" s="114"/>
      <c r="S1037" s="153"/>
      <c r="T1037" s="153"/>
      <c r="U1037" s="153"/>
      <c r="V1037" s="153"/>
      <c r="W1037" s="153"/>
      <c r="X1037" s="153"/>
      <c r="Y1037" s="153"/>
      <c r="Z1037" s="153"/>
      <c r="AA1037" s="153"/>
      <c r="AB1037" s="153"/>
      <c r="AC1037" s="153"/>
      <c r="AD1037" s="153"/>
    </row>
    <row r="1038" spans="1:30" s="150" customFormat="1" ht="14.5" x14ac:dyDescent="0.35">
      <c r="A1038" s="38">
        <v>1032</v>
      </c>
      <c r="B1038" s="114" t="s">
        <v>509</v>
      </c>
      <c r="C1038" s="12" t="s">
        <v>508</v>
      </c>
      <c r="D1038" s="10" t="s">
        <v>9639</v>
      </c>
      <c r="E1038" s="12" t="s">
        <v>9651</v>
      </c>
      <c r="F1038" s="12" t="s">
        <v>114</v>
      </c>
      <c r="G1038" s="12" t="s">
        <v>11246</v>
      </c>
      <c r="H1038" s="114">
        <v>1</v>
      </c>
      <c r="I1038" s="114">
        <v>1</v>
      </c>
      <c r="J1038" s="168">
        <v>1</v>
      </c>
      <c r="K1038" s="168">
        <v>1</v>
      </c>
      <c r="L1038" s="114">
        <v>6</v>
      </c>
      <c r="M1038" s="114">
        <v>1</v>
      </c>
      <c r="N1038" s="114">
        <v>1</v>
      </c>
      <c r="O1038" s="168">
        <v>1</v>
      </c>
      <c r="P1038" s="176">
        <v>1</v>
      </c>
      <c r="Q1038" s="114">
        <v>14</v>
      </c>
      <c r="R1038" s="114"/>
      <c r="S1038" s="153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1:30" s="21" customFormat="1" ht="14.5" x14ac:dyDescent="0.35">
      <c r="A1039" s="38">
        <v>1033</v>
      </c>
      <c r="B1039" s="114" t="s">
        <v>512</v>
      </c>
      <c r="C1039" s="38" t="s">
        <v>511</v>
      </c>
      <c r="D1039" s="17" t="s">
        <v>9639</v>
      </c>
      <c r="E1039" s="38" t="s">
        <v>1630</v>
      </c>
      <c r="F1039" s="38" t="s">
        <v>95</v>
      </c>
      <c r="G1039" s="38" t="s">
        <v>11245</v>
      </c>
      <c r="H1039" s="114">
        <v>12</v>
      </c>
      <c r="I1039" s="114">
        <v>1</v>
      </c>
      <c r="J1039" s="168">
        <v>1</v>
      </c>
      <c r="K1039" s="168">
        <v>2</v>
      </c>
      <c r="L1039" s="114">
        <v>1</v>
      </c>
      <c r="M1039" s="114">
        <v>1</v>
      </c>
      <c r="N1039" s="114">
        <v>4</v>
      </c>
      <c r="O1039" s="168">
        <v>15</v>
      </c>
      <c r="P1039" s="176">
        <v>4</v>
      </c>
      <c r="Q1039" s="114">
        <v>41</v>
      </c>
      <c r="R1039" s="114"/>
      <c r="S1039" s="153"/>
      <c r="T1039" s="153"/>
      <c r="U1039" s="153"/>
      <c r="V1039" s="153"/>
      <c r="W1039" s="153"/>
      <c r="X1039" s="153"/>
      <c r="Y1039" s="153"/>
      <c r="Z1039" s="153"/>
      <c r="AA1039" s="153"/>
      <c r="AB1039" s="153"/>
      <c r="AC1039" s="153"/>
      <c r="AD1039" s="153"/>
    </row>
    <row r="1040" spans="1:30" s="21" customFormat="1" ht="14.5" x14ac:dyDescent="0.35">
      <c r="A1040" s="38">
        <v>1034</v>
      </c>
      <c r="B1040" s="114" t="s">
        <v>512</v>
      </c>
      <c r="C1040" s="38" t="s">
        <v>511</v>
      </c>
      <c r="D1040" s="17" t="s">
        <v>10639</v>
      </c>
      <c r="E1040" s="38" t="s">
        <v>9648</v>
      </c>
      <c r="F1040" s="38" t="s">
        <v>392</v>
      </c>
      <c r="G1040" s="38" t="s">
        <v>11244</v>
      </c>
      <c r="H1040" s="114">
        <v>18</v>
      </c>
      <c r="I1040" s="114">
        <v>7</v>
      </c>
      <c r="J1040" s="168">
        <v>10</v>
      </c>
      <c r="K1040" s="168">
        <v>5</v>
      </c>
      <c r="L1040" s="114">
        <v>27</v>
      </c>
      <c r="M1040" s="114">
        <v>7</v>
      </c>
      <c r="N1040" s="114">
        <v>26</v>
      </c>
      <c r="O1040" s="168">
        <v>13</v>
      </c>
      <c r="P1040" s="176">
        <v>15</v>
      </c>
      <c r="Q1040" s="114">
        <v>128</v>
      </c>
      <c r="R1040" s="114"/>
      <c r="S1040" s="153"/>
      <c r="T1040" s="153"/>
      <c r="U1040" s="153"/>
      <c r="V1040" s="153"/>
      <c r="W1040" s="153"/>
      <c r="X1040" s="153"/>
      <c r="Y1040" s="153"/>
      <c r="Z1040" s="153"/>
      <c r="AA1040" s="153"/>
      <c r="AB1040" s="153"/>
      <c r="AC1040" s="153"/>
      <c r="AD1040" s="153"/>
    </row>
    <row r="1041" spans="1:30" s="21" customFormat="1" ht="14.5" x14ac:dyDescent="0.35">
      <c r="A1041" s="38">
        <v>1035</v>
      </c>
      <c r="B1041" s="114" t="s">
        <v>512</v>
      </c>
      <c r="C1041" s="38" t="s">
        <v>511</v>
      </c>
      <c r="D1041" s="17" t="s">
        <v>9639</v>
      </c>
      <c r="E1041" s="38" t="s">
        <v>10818</v>
      </c>
      <c r="F1041" s="38" t="s">
        <v>392</v>
      </c>
      <c r="G1041" s="38" t="s">
        <v>11244</v>
      </c>
      <c r="H1041" s="114">
        <v>13</v>
      </c>
      <c r="I1041" s="114">
        <v>6</v>
      </c>
      <c r="J1041" s="168">
        <v>3</v>
      </c>
      <c r="K1041" s="168">
        <v>15</v>
      </c>
      <c r="L1041" s="114">
        <v>20</v>
      </c>
      <c r="M1041" s="114">
        <v>17</v>
      </c>
      <c r="N1041" s="114">
        <v>5</v>
      </c>
      <c r="O1041" s="168">
        <v>21</v>
      </c>
      <c r="P1041" s="176">
        <v>10</v>
      </c>
      <c r="Q1041" s="114">
        <v>110</v>
      </c>
      <c r="R1041" s="114"/>
      <c r="S1041" s="153"/>
      <c r="T1041" s="153"/>
      <c r="U1041" s="153"/>
      <c r="V1041" s="153"/>
      <c r="W1041" s="153"/>
      <c r="X1041" s="153"/>
      <c r="Y1041" s="153"/>
      <c r="Z1041" s="153"/>
      <c r="AA1041" s="153"/>
      <c r="AB1041" s="153"/>
      <c r="AC1041" s="153"/>
      <c r="AD1041" s="153"/>
    </row>
    <row r="1042" spans="1:30" s="150" customFormat="1" ht="14.5" x14ac:dyDescent="0.35">
      <c r="A1042" s="38">
        <v>1036</v>
      </c>
      <c r="B1042" s="114" t="s">
        <v>457</v>
      </c>
      <c r="C1042" s="38" t="s">
        <v>10342</v>
      </c>
      <c r="D1042" s="17" t="s">
        <v>9619</v>
      </c>
      <c r="E1042" s="38" t="s">
        <v>10813</v>
      </c>
      <c r="F1042" s="38" t="s">
        <v>425</v>
      </c>
      <c r="G1042" s="38" t="s">
        <v>11263</v>
      </c>
      <c r="H1042" s="114">
        <v>1</v>
      </c>
      <c r="I1042" s="114">
        <v>1</v>
      </c>
      <c r="J1042" s="168">
        <v>1</v>
      </c>
      <c r="K1042" s="168">
        <v>1</v>
      </c>
      <c r="L1042" s="114">
        <v>1</v>
      </c>
      <c r="M1042" s="114">
        <v>1</v>
      </c>
      <c r="N1042" s="114">
        <v>2</v>
      </c>
      <c r="O1042" s="168">
        <v>1</v>
      </c>
      <c r="P1042" s="176">
        <v>6</v>
      </c>
      <c r="Q1042" s="114">
        <v>15</v>
      </c>
      <c r="R1042" s="114"/>
      <c r="S1042" s="153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</row>
    <row r="1043" spans="1:30" s="150" customFormat="1" ht="14.5" x14ac:dyDescent="0.35">
      <c r="A1043" s="38">
        <v>1037</v>
      </c>
      <c r="B1043" s="114" t="s">
        <v>457</v>
      </c>
      <c r="C1043" s="38" t="s">
        <v>10342</v>
      </c>
      <c r="D1043" s="17" t="s">
        <v>9619</v>
      </c>
      <c r="E1043" s="38" t="s">
        <v>10765</v>
      </c>
      <c r="F1043" s="38" t="s">
        <v>456</v>
      </c>
      <c r="G1043" s="38" t="s">
        <v>11281</v>
      </c>
      <c r="H1043" s="114">
        <v>1</v>
      </c>
      <c r="I1043" s="114">
        <v>1</v>
      </c>
      <c r="J1043" s="168">
        <v>1</v>
      </c>
      <c r="K1043" s="168">
        <v>1</v>
      </c>
      <c r="L1043" s="114">
        <v>2</v>
      </c>
      <c r="M1043" s="114">
        <v>1</v>
      </c>
      <c r="N1043" s="114">
        <v>1</v>
      </c>
      <c r="O1043" s="168">
        <v>1</v>
      </c>
      <c r="P1043" s="176">
        <v>15</v>
      </c>
      <c r="Q1043" s="114">
        <v>24</v>
      </c>
      <c r="R1043" s="114"/>
      <c r="S1043" s="153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</row>
    <row r="1044" spans="1:30" s="21" customFormat="1" ht="14.5" x14ac:dyDescent="0.35">
      <c r="A1044" s="38">
        <v>1038</v>
      </c>
      <c r="B1044" s="114" t="s">
        <v>457</v>
      </c>
      <c r="C1044" s="38" t="s">
        <v>10343</v>
      </c>
      <c r="D1044" s="17" t="s">
        <v>514</v>
      </c>
      <c r="E1044" s="38" t="s">
        <v>11068</v>
      </c>
      <c r="F1044" s="38" t="s">
        <v>11220</v>
      </c>
      <c r="G1044" s="38">
        <v>30</v>
      </c>
      <c r="H1044" s="114">
        <v>2</v>
      </c>
      <c r="I1044" s="114">
        <v>1</v>
      </c>
      <c r="J1044" s="168">
        <v>1</v>
      </c>
      <c r="K1044" s="168">
        <v>1</v>
      </c>
      <c r="L1044" s="114">
        <v>1</v>
      </c>
      <c r="M1044" s="114">
        <v>1</v>
      </c>
      <c r="N1044" s="114">
        <v>8</v>
      </c>
      <c r="O1044" s="168">
        <v>1</v>
      </c>
      <c r="P1044" s="176">
        <v>1</v>
      </c>
      <c r="Q1044" s="114">
        <v>17</v>
      </c>
      <c r="R1044" s="114"/>
      <c r="S1044" s="153"/>
      <c r="T1044" s="153"/>
      <c r="U1044" s="153"/>
      <c r="V1044" s="153"/>
      <c r="W1044" s="153"/>
      <c r="X1044" s="153"/>
      <c r="Y1044" s="153"/>
      <c r="Z1044" s="153"/>
      <c r="AA1044" s="153"/>
      <c r="AB1044" s="153"/>
      <c r="AC1044" s="153"/>
      <c r="AD1044" s="153"/>
    </row>
    <row r="1045" spans="1:30" s="21" customFormat="1" ht="14.5" x14ac:dyDescent="0.35">
      <c r="A1045" s="38">
        <v>1039</v>
      </c>
      <c r="B1045" s="114" t="s">
        <v>9744</v>
      </c>
      <c r="C1045" s="38" t="s">
        <v>10344</v>
      </c>
      <c r="D1045" s="17" t="s">
        <v>10677</v>
      </c>
      <c r="E1045" s="38" t="s">
        <v>11069</v>
      </c>
      <c r="F1045" s="38" t="s">
        <v>11188</v>
      </c>
      <c r="G1045" s="38" t="s">
        <v>11245</v>
      </c>
      <c r="H1045" s="114">
        <v>1</v>
      </c>
      <c r="I1045" s="114">
        <v>1</v>
      </c>
      <c r="J1045" s="168">
        <v>1</v>
      </c>
      <c r="K1045" s="168">
        <v>1</v>
      </c>
      <c r="L1045" s="114">
        <v>1</v>
      </c>
      <c r="M1045" s="114">
        <v>10</v>
      </c>
      <c r="N1045" s="114">
        <v>1</v>
      </c>
      <c r="O1045" s="168">
        <v>1</v>
      </c>
      <c r="P1045" s="176">
        <v>1</v>
      </c>
      <c r="Q1045" s="114">
        <v>18</v>
      </c>
      <c r="R1045" s="114"/>
      <c r="S1045" s="153"/>
      <c r="T1045" s="153"/>
      <c r="U1045" s="153"/>
      <c r="V1045" s="153"/>
      <c r="W1045" s="153"/>
      <c r="X1045" s="153"/>
      <c r="Y1045" s="153"/>
      <c r="Z1045" s="153"/>
      <c r="AA1045" s="153"/>
      <c r="AB1045" s="153"/>
      <c r="AC1045" s="153"/>
      <c r="AD1045" s="153"/>
    </row>
    <row r="1046" spans="1:30" s="21" customFormat="1" ht="14.5" x14ac:dyDescent="0.35">
      <c r="A1046" s="38">
        <v>1040</v>
      </c>
      <c r="B1046" s="114" t="s">
        <v>3676</v>
      </c>
      <c r="C1046" s="38" t="s">
        <v>10345</v>
      </c>
      <c r="D1046" s="17" t="s">
        <v>5</v>
      </c>
      <c r="E1046" s="38" t="s">
        <v>11070</v>
      </c>
      <c r="F1046" s="38" t="s">
        <v>11</v>
      </c>
      <c r="G1046" s="38" t="s">
        <v>11248</v>
      </c>
      <c r="H1046" s="114">
        <v>1</v>
      </c>
      <c r="I1046" s="114">
        <v>1</v>
      </c>
      <c r="J1046" s="168">
        <v>15</v>
      </c>
      <c r="K1046" s="168">
        <v>12</v>
      </c>
      <c r="L1046" s="114">
        <v>1</v>
      </c>
      <c r="M1046" s="114">
        <v>1</v>
      </c>
      <c r="N1046" s="114">
        <v>26</v>
      </c>
      <c r="O1046" s="168">
        <v>21</v>
      </c>
      <c r="P1046" s="176">
        <v>10</v>
      </c>
      <c r="Q1046" s="114">
        <v>88</v>
      </c>
      <c r="R1046" s="114"/>
      <c r="S1046" s="153"/>
      <c r="T1046" s="153"/>
      <c r="U1046" s="153"/>
      <c r="V1046" s="153"/>
      <c r="W1046" s="153"/>
      <c r="X1046" s="153"/>
      <c r="Y1046" s="153"/>
      <c r="Z1046" s="153"/>
      <c r="AA1046" s="153"/>
      <c r="AB1046" s="153"/>
      <c r="AC1046" s="153"/>
      <c r="AD1046" s="153"/>
    </row>
    <row r="1047" spans="1:30" s="21" customFormat="1" ht="14.5" x14ac:dyDescent="0.35">
      <c r="A1047" s="38">
        <v>1041</v>
      </c>
      <c r="B1047" s="114" t="s">
        <v>2031</v>
      </c>
      <c r="C1047" s="38" t="s">
        <v>10346</v>
      </c>
      <c r="D1047" s="17" t="s">
        <v>10662</v>
      </c>
      <c r="E1047" s="38" t="s">
        <v>3778</v>
      </c>
      <c r="F1047" s="38" t="s">
        <v>169</v>
      </c>
      <c r="G1047" s="38" t="s">
        <v>11263</v>
      </c>
      <c r="H1047" s="114">
        <v>1</v>
      </c>
      <c r="I1047" s="114">
        <v>1</v>
      </c>
      <c r="J1047" s="168">
        <v>1</v>
      </c>
      <c r="K1047" s="168">
        <v>1</v>
      </c>
      <c r="L1047" s="114">
        <v>1</v>
      </c>
      <c r="M1047" s="114">
        <v>5</v>
      </c>
      <c r="N1047" s="114">
        <v>1</v>
      </c>
      <c r="O1047" s="168">
        <v>1</v>
      </c>
      <c r="P1047" s="176">
        <v>1</v>
      </c>
      <c r="Q1047" s="114">
        <v>13</v>
      </c>
      <c r="R1047" s="114"/>
      <c r="S1047" s="153"/>
      <c r="T1047" s="153"/>
      <c r="U1047" s="153"/>
      <c r="V1047" s="153"/>
      <c r="W1047" s="153"/>
      <c r="X1047" s="153"/>
      <c r="Y1047" s="153"/>
      <c r="Z1047" s="153"/>
      <c r="AA1047" s="153"/>
      <c r="AB1047" s="153"/>
      <c r="AC1047" s="153"/>
      <c r="AD1047" s="153"/>
    </row>
    <row r="1048" spans="1:30" s="21" customFormat="1" ht="14.5" x14ac:dyDescent="0.35">
      <c r="A1048" s="38">
        <v>1042</v>
      </c>
      <c r="B1048" s="114" t="s">
        <v>2031</v>
      </c>
      <c r="C1048" s="38" t="s">
        <v>2032</v>
      </c>
      <c r="D1048" s="17" t="s">
        <v>10662</v>
      </c>
      <c r="E1048" s="38" t="s">
        <v>10775</v>
      </c>
      <c r="F1048" s="38" t="s">
        <v>169</v>
      </c>
      <c r="G1048" s="38" t="s">
        <v>11263</v>
      </c>
      <c r="H1048" s="114">
        <v>1</v>
      </c>
      <c r="I1048" s="114">
        <v>1</v>
      </c>
      <c r="J1048" s="168">
        <v>1</v>
      </c>
      <c r="K1048" s="168">
        <v>1</v>
      </c>
      <c r="L1048" s="114">
        <v>1</v>
      </c>
      <c r="M1048" s="114">
        <v>5</v>
      </c>
      <c r="N1048" s="114">
        <v>1</v>
      </c>
      <c r="O1048" s="168">
        <v>1</v>
      </c>
      <c r="P1048" s="176">
        <v>1</v>
      </c>
      <c r="Q1048" s="114">
        <v>13</v>
      </c>
      <c r="R1048" s="114"/>
      <c r="S1048" s="153"/>
      <c r="T1048" s="153"/>
      <c r="U1048" s="153"/>
      <c r="V1048" s="153"/>
      <c r="W1048" s="153"/>
      <c r="X1048" s="153"/>
      <c r="Y1048" s="153"/>
      <c r="Z1048" s="153"/>
      <c r="AA1048" s="153"/>
      <c r="AB1048" s="153"/>
      <c r="AC1048" s="153"/>
      <c r="AD1048" s="153"/>
    </row>
    <row r="1049" spans="1:30" s="21" customFormat="1" ht="14.5" x14ac:dyDescent="0.35">
      <c r="A1049" s="38">
        <v>1043</v>
      </c>
      <c r="B1049" s="114" t="s">
        <v>2031</v>
      </c>
      <c r="C1049" s="38" t="s">
        <v>10346</v>
      </c>
      <c r="D1049" s="17" t="s">
        <v>10662</v>
      </c>
      <c r="E1049" s="38" t="s">
        <v>9651</v>
      </c>
      <c r="F1049" s="38" t="s">
        <v>169</v>
      </c>
      <c r="G1049" s="38" t="s">
        <v>11263</v>
      </c>
      <c r="H1049" s="114">
        <v>11</v>
      </c>
      <c r="I1049" s="114">
        <v>1</v>
      </c>
      <c r="J1049" s="168">
        <v>1</v>
      </c>
      <c r="K1049" s="168">
        <v>1</v>
      </c>
      <c r="L1049" s="114">
        <v>1</v>
      </c>
      <c r="M1049" s="114">
        <v>2</v>
      </c>
      <c r="N1049" s="114">
        <v>1</v>
      </c>
      <c r="O1049" s="168">
        <v>1</v>
      </c>
      <c r="P1049" s="176">
        <v>1</v>
      </c>
      <c r="Q1049" s="114">
        <v>20</v>
      </c>
      <c r="R1049" s="114"/>
      <c r="S1049" s="153"/>
      <c r="T1049" s="153"/>
      <c r="U1049" s="153"/>
      <c r="V1049" s="153"/>
      <c r="W1049" s="153"/>
      <c r="X1049" s="153"/>
      <c r="Y1049" s="153"/>
      <c r="Z1049" s="153"/>
      <c r="AA1049" s="153"/>
      <c r="AB1049" s="153"/>
      <c r="AC1049" s="153"/>
      <c r="AD1049" s="153"/>
    </row>
    <row r="1050" spans="1:30" s="21" customFormat="1" ht="14.5" x14ac:dyDescent="0.35">
      <c r="A1050" s="38">
        <v>1044</v>
      </c>
      <c r="B1050" s="114" t="s">
        <v>559</v>
      </c>
      <c r="C1050" s="38" t="s">
        <v>556</v>
      </c>
      <c r="D1050" s="17" t="s">
        <v>5</v>
      </c>
      <c r="E1050" s="38" t="s">
        <v>3757</v>
      </c>
      <c r="F1050" s="38" t="s">
        <v>33</v>
      </c>
      <c r="G1050" s="38" t="s">
        <v>11249</v>
      </c>
      <c r="H1050" s="114">
        <v>1</v>
      </c>
      <c r="I1050" s="114">
        <v>4</v>
      </c>
      <c r="J1050" s="168">
        <v>4</v>
      </c>
      <c r="K1050" s="168">
        <v>1</v>
      </c>
      <c r="L1050" s="114">
        <v>1</v>
      </c>
      <c r="M1050" s="114">
        <v>1</v>
      </c>
      <c r="N1050" s="114">
        <v>1</v>
      </c>
      <c r="O1050" s="168">
        <v>1</v>
      </c>
      <c r="P1050" s="176">
        <v>1</v>
      </c>
      <c r="Q1050" s="114">
        <v>15</v>
      </c>
      <c r="R1050" s="114"/>
      <c r="S1050" s="153"/>
      <c r="T1050" s="153"/>
      <c r="U1050" s="153"/>
      <c r="V1050" s="153"/>
      <c r="W1050" s="153"/>
      <c r="X1050" s="153"/>
      <c r="Y1050" s="153"/>
      <c r="Z1050" s="153"/>
      <c r="AA1050" s="153"/>
      <c r="AB1050" s="153"/>
      <c r="AC1050" s="153"/>
      <c r="AD1050" s="153"/>
    </row>
    <row r="1051" spans="1:30" s="21" customFormat="1" ht="14.5" x14ac:dyDescent="0.35">
      <c r="A1051" s="38">
        <v>1045</v>
      </c>
      <c r="B1051" s="114" t="s">
        <v>559</v>
      </c>
      <c r="C1051" s="38" t="s">
        <v>556</v>
      </c>
      <c r="D1051" s="17" t="s">
        <v>5</v>
      </c>
      <c r="E1051" s="38" t="s">
        <v>10861</v>
      </c>
      <c r="F1051" s="38" t="s">
        <v>33</v>
      </c>
      <c r="G1051" s="38" t="s">
        <v>11249</v>
      </c>
      <c r="H1051" s="114">
        <v>1</v>
      </c>
      <c r="I1051" s="114">
        <v>1</v>
      </c>
      <c r="J1051" s="168">
        <v>1</v>
      </c>
      <c r="K1051" s="168">
        <v>1</v>
      </c>
      <c r="L1051" s="114">
        <v>1</v>
      </c>
      <c r="M1051" s="114">
        <v>1</v>
      </c>
      <c r="N1051" s="114">
        <v>1</v>
      </c>
      <c r="O1051" s="168">
        <v>1</v>
      </c>
      <c r="P1051" s="176">
        <v>6</v>
      </c>
      <c r="Q1051" s="114">
        <v>14</v>
      </c>
      <c r="R1051" s="114"/>
      <c r="S1051" s="153"/>
      <c r="T1051" s="153"/>
      <c r="U1051" s="153"/>
      <c r="V1051" s="153"/>
      <c r="W1051" s="153"/>
      <c r="X1051" s="153"/>
      <c r="Y1051" s="153"/>
      <c r="Z1051" s="153"/>
      <c r="AA1051" s="153"/>
      <c r="AB1051" s="153"/>
      <c r="AC1051" s="153"/>
      <c r="AD1051" s="153"/>
    </row>
    <row r="1052" spans="1:30" s="21" customFormat="1" ht="14.5" x14ac:dyDescent="0.35">
      <c r="A1052" s="38">
        <v>1046</v>
      </c>
      <c r="B1052" s="114" t="s">
        <v>559</v>
      </c>
      <c r="C1052" s="38" t="s">
        <v>556</v>
      </c>
      <c r="D1052" s="17" t="s">
        <v>5</v>
      </c>
      <c r="E1052" s="38" t="s">
        <v>3521</v>
      </c>
      <c r="F1052" s="38" t="s">
        <v>33</v>
      </c>
      <c r="G1052" s="38" t="s">
        <v>11249</v>
      </c>
      <c r="H1052" s="114">
        <v>1</v>
      </c>
      <c r="I1052" s="114">
        <v>1</v>
      </c>
      <c r="J1052" s="168">
        <v>1</v>
      </c>
      <c r="K1052" s="168">
        <v>1</v>
      </c>
      <c r="L1052" s="114">
        <v>1</v>
      </c>
      <c r="M1052" s="114">
        <v>1</v>
      </c>
      <c r="N1052" s="114">
        <v>1</v>
      </c>
      <c r="O1052" s="168">
        <v>1</v>
      </c>
      <c r="P1052" s="176">
        <v>1</v>
      </c>
      <c r="Q1052" s="114">
        <v>9</v>
      </c>
      <c r="R1052" s="114"/>
      <c r="S1052" s="153"/>
      <c r="T1052" s="153"/>
      <c r="U1052" s="153"/>
      <c r="V1052" s="153"/>
      <c r="W1052" s="153"/>
      <c r="X1052" s="153"/>
      <c r="Y1052" s="153"/>
      <c r="Z1052" s="153"/>
      <c r="AA1052" s="153"/>
      <c r="AB1052" s="153"/>
      <c r="AC1052" s="153"/>
      <c r="AD1052" s="153"/>
    </row>
    <row r="1053" spans="1:30" s="21" customFormat="1" ht="14.5" x14ac:dyDescent="0.35">
      <c r="A1053" s="38">
        <v>1047</v>
      </c>
      <c r="B1053" s="114" t="s">
        <v>564</v>
      </c>
      <c r="C1053" s="38" t="s">
        <v>563</v>
      </c>
      <c r="D1053" s="17" t="s">
        <v>9639</v>
      </c>
      <c r="E1053" s="38" t="s">
        <v>3949</v>
      </c>
      <c r="F1053" s="38" t="s">
        <v>169</v>
      </c>
      <c r="G1053" s="38" t="s">
        <v>11263</v>
      </c>
      <c r="H1053" s="114">
        <v>10</v>
      </c>
      <c r="I1053" s="114">
        <v>1</v>
      </c>
      <c r="J1053" s="168">
        <v>4</v>
      </c>
      <c r="K1053" s="168">
        <v>1</v>
      </c>
      <c r="L1053" s="114">
        <v>1</v>
      </c>
      <c r="M1053" s="114">
        <v>1</v>
      </c>
      <c r="N1053" s="114">
        <v>35</v>
      </c>
      <c r="O1053" s="168">
        <v>3</v>
      </c>
      <c r="P1053" s="176">
        <v>1</v>
      </c>
      <c r="Q1053" s="114">
        <v>57</v>
      </c>
      <c r="R1053" s="114"/>
      <c r="S1053" s="153"/>
      <c r="T1053" s="153"/>
      <c r="U1053" s="153"/>
      <c r="V1053" s="153"/>
      <c r="W1053" s="153"/>
      <c r="X1053" s="153"/>
      <c r="Y1053" s="153"/>
      <c r="Z1053" s="153"/>
      <c r="AA1053" s="153"/>
      <c r="AB1053" s="153"/>
      <c r="AC1053" s="153"/>
      <c r="AD1053" s="153"/>
    </row>
    <row r="1054" spans="1:30" s="21" customFormat="1" ht="14.5" x14ac:dyDescent="0.35">
      <c r="A1054" s="38">
        <v>1048</v>
      </c>
      <c r="B1054" s="114" t="s">
        <v>564</v>
      </c>
      <c r="C1054" s="38" t="s">
        <v>563</v>
      </c>
      <c r="D1054" s="17" t="s">
        <v>9639</v>
      </c>
      <c r="E1054" s="38" t="s">
        <v>1630</v>
      </c>
      <c r="F1054" s="38" t="s">
        <v>169</v>
      </c>
      <c r="G1054" s="38" t="s">
        <v>11263</v>
      </c>
      <c r="H1054" s="114">
        <v>32</v>
      </c>
      <c r="I1054" s="114">
        <v>1</v>
      </c>
      <c r="J1054" s="168">
        <v>1</v>
      </c>
      <c r="K1054" s="168">
        <v>25</v>
      </c>
      <c r="L1054" s="114">
        <v>32</v>
      </c>
      <c r="M1054" s="114">
        <v>4</v>
      </c>
      <c r="N1054" s="114">
        <v>34</v>
      </c>
      <c r="O1054" s="168">
        <v>8</v>
      </c>
      <c r="P1054" s="176">
        <v>2</v>
      </c>
      <c r="Q1054" s="114">
        <v>139</v>
      </c>
      <c r="R1054" s="114"/>
      <c r="S1054" s="153"/>
      <c r="T1054" s="153"/>
      <c r="U1054" s="153"/>
      <c r="V1054" s="153"/>
      <c r="W1054" s="153"/>
      <c r="X1054" s="153"/>
      <c r="Y1054" s="153"/>
      <c r="Z1054" s="153"/>
      <c r="AA1054" s="153"/>
      <c r="AB1054" s="153"/>
      <c r="AC1054" s="153"/>
      <c r="AD1054" s="153"/>
    </row>
    <row r="1055" spans="1:30" s="21" customFormat="1" ht="14.5" x14ac:dyDescent="0.35">
      <c r="A1055" s="38">
        <v>1049</v>
      </c>
      <c r="B1055" s="114" t="s">
        <v>564</v>
      </c>
      <c r="C1055" s="38" t="s">
        <v>10347</v>
      </c>
      <c r="D1055" s="17" t="s">
        <v>9639</v>
      </c>
      <c r="E1055" s="38" t="s">
        <v>9648</v>
      </c>
      <c r="F1055" s="38" t="s">
        <v>169</v>
      </c>
      <c r="G1055" s="38" t="s">
        <v>11263</v>
      </c>
      <c r="H1055" s="114">
        <v>27</v>
      </c>
      <c r="I1055" s="114">
        <v>11</v>
      </c>
      <c r="J1055" s="168">
        <v>8</v>
      </c>
      <c r="K1055" s="168">
        <v>26</v>
      </c>
      <c r="L1055" s="114">
        <v>52</v>
      </c>
      <c r="M1055" s="114">
        <v>23</v>
      </c>
      <c r="N1055" s="114">
        <v>30</v>
      </c>
      <c r="O1055" s="168">
        <v>1</v>
      </c>
      <c r="P1055" s="176">
        <v>2</v>
      </c>
      <c r="Q1055" s="114">
        <v>180</v>
      </c>
      <c r="R1055" s="114"/>
      <c r="S1055" s="153"/>
      <c r="T1055" s="153"/>
      <c r="U1055" s="153"/>
      <c r="V1055" s="153"/>
      <c r="W1055" s="153"/>
      <c r="X1055" s="153"/>
      <c r="Y1055" s="153"/>
      <c r="Z1055" s="153"/>
      <c r="AA1055" s="153"/>
      <c r="AB1055" s="153"/>
      <c r="AC1055" s="153"/>
      <c r="AD1055" s="153"/>
    </row>
    <row r="1056" spans="1:30" s="150" customFormat="1" ht="14.5" x14ac:dyDescent="0.35">
      <c r="A1056" s="38">
        <v>1050</v>
      </c>
      <c r="B1056" s="114" t="s">
        <v>564</v>
      </c>
      <c r="C1056" s="38" t="s">
        <v>563</v>
      </c>
      <c r="D1056" s="17" t="s">
        <v>9639</v>
      </c>
      <c r="E1056" s="38" t="s">
        <v>10755</v>
      </c>
      <c r="F1056" s="38" t="s">
        <v>169</v>
      </c>
      <c r="G1056" s="38" t="s">
        <v>11263</v>
      </c>
      <c r="H1056" s="114">
        <v>18</v>
      </c>
      <c r="I1056" s="114">
        <v>1</v>
      </c>
      <c r="J1056" s="168">
        <v>1</v>
      </c>
      <c r="K1056" s="168">
        <v>20</v>
      </c>
      <c r="L1056" s="114">
        <v>36</v>
      </c>
      <c r="M1056" s="114">
        <v>1</v>
      </c>
      <c r="N1056" s="114">
        <v>34</v>
      </c>
      <c r="O1056" s="168">
        <v>1</v>
      </c>
      <c r="P1056" s="176">
        <v>4</v>
      </c>
      <c r="Q1056" s="114">
        <v>116</v>
      </c>
      <c r="R1056" s="114"/>
      <c r="S1056" s="153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</row>
    <row r="1057" spans="1:30" s="150" customFormat="1" ht="14.5" x14ac:dyDescent="0.35">
      <c r="A1057" s="38">
        <v>1051</v>
      </c>
      <c r="B1057" s="114" t="s">
        <v>340</v>
      </c>
      <c r="C1057" s="38" t="s">
        <v>339</v>
      </c>
      <c r="D1057" s="17" t="s">
        <v>10678</v>
      </c>
      <c r="E1057" s="38" t="s">
        <v>9640</v>
      </c>
      <c r="F1057" s="38" t="s">
        <v>143</v>
      </c>
      <c r="G1057" s="38" t="s">
        <v>11248</v>
      </c>
      <c r="H1057" s="114">
        <v>1</v>
      </c>
      <c r="I1057" s="114">
        <v>1</v>
      </c>
      <c r="J1057" s="168">
        <v>1</v>
      </c>
      <c r="K1057" s="168">
        <v>1</v>
      </c>
      <c r="L1057" s="114">
        <v>1</v>
      </c>
      <c r="M1057" s="114">
        <v>1</v>
      </c>
      <c r="N1057" s="114">
        <v>1</v>
      </c>
      <c r="O1057" s="168">
        <v>1</v>
      </c>
      <c r="P1057" s="176">
        <v>1</v>
      </c>
      <c r="Q1057" s="114">
        <v>9</v>
      </c>
      <c r="R1057" s="114"/>
      <c r="S1057" s="153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</row>
    <row r="1058" spans="1:30" s="21" customFormat="1" ht="14.5" x14ac:dyDescent="0.35">
      <c r="A1058" s="38">
        <v>1052</v>
      </c>
      <c r="B1058" s="114" t="s">
        <v>1846</v>
      </c>
      <c r="C1058" s="38" t="s">
        <v>10348</v>
      </c>
      <c r="D1058" s="17" t="s">
        <v>9619</v>
      </c>
      <c r="E1058" s="38" t="s">
        <v>10986</v>
      </c>
      <c r="F1058" s="38" t="s">
        <v>1343</v>
      </c>
      <c r="G1058" s="38" t="s">
        <v>11251</v>
      </c>
      <c r="H1058" s="114">
        <v>734</v>
      </c>
      <c r="I1058" s="114">
        <v>2</v>
      </c>
      <c r="J1058" s="168">
        <v>1</v>
      </c>
      <c r="K1058" s="168">
        <v>1</v>
      </c>
      <c r="L1058" s="114">
        <v>1</v>
      </c>
      <c r="M1058" s="114">
        <v>7</v>
      </c>
      <c r="N1058" s="114">
        <v>240</v>
      </c>
      <c r="O1058" s="168">
        <v>69</v>
      </c>
      <c r="P1058" s="176">
        <v>214</v>
      </c>
      <c r="Q1058" s="114">
        <v>1269</v>
      </c>
      <c r="R1058" s="114"/>
      <c r="S1058" s="153"/>
      <c r="T1058" s="153"/>
      <c r="U1058" s="153"/>
      <c r="V1058" s="153"/>
      <c r="W1058" s="153"/>
      <c r="X1058" s="153"/>
      <c r="Y1058" s="153"/>
      <c r="Z1058" s="153"/>
      <c r="AA1058" s="153"/>
      <c r="AB1058" s="153"/>
      <c r="AC1058" s="153"/>
      <c r="AD1058" s="153"/>
    </row>
    <row r="1059" spans="1:30" s="21" customFormat="1" ht="14.5" x14ac:dyDescent="0.35">
      <c r="A1059" s="38">
        <v>1053</v>
      </c>
      <c r="B1059" s="114" t="s">
        <v>1846</v>
      </c>
      <c r="C1059" s="12" t="s">
        <v>10348</v>
      </c>
      <c r="D1059" s="10" t="s">
        <v>321</v>
      </c>
      <c r="E1059" s="12" t="s">
        <v>10986</v>
      </c>
      <c r="F1059" s="12" t="s">
        <v>9622</v>
      </c>
      <c r="G1059" s="12" t="s">
        <v>11248</v>
      </c>
      <c r="H1059" s="114">
        <v>18</v>
      </c>
      <c r="I1059" s="114">
        <v>1</v>
      </c>
      <c r="J1059" s="168">
        <v>1</v>
      </c>
      <c r="K1059" s="168">
        <v>1</v>
      </c>
      <c r="L1059" s="114">
        <v>1</v>
      </c>
      <c r="M1059" s="114">
        <v>1</v>
      </c>
      <c r="N1059" s="114">
        <v>2</v>
      </c>
      <c r="O1059" s="168">
        <v>1</v>
      </c>
      <c r="P1059" s="176">
        <v>1</v>
      </c>
      <c r="Q1059" s="114">
        <v>27</v>
      </c>
      <c r="R1059" s="114"/>
      <c r="S1059" s="153"/>
      <c r="T1059" s="153"/>
      <c r="U1059" s="153"/>
      <c r="V1059" s="153"/>
      <c r="W1059" s="153"/>
      <c r="X1059" s="153"/>
      <c r="Y1059" s="153"/>
      <c r="Z1059" s="153"/>
      <c r="AA1059" s="153"/>
      <c r="AB1059" s="153"/>
      <c r="AC1059" s="153"/>
      <c r="AD1059" s="153"/>
    </row>
    <row r="1060" spans="1:30" s="21" customFormat="1" ht="14.5" x14ac:dyDescent="0.35">
      <c r="A1060" s="38">
        <v>1054</v>
      </c>
      <c r="B1060" s="114" t="s">
        <v>1115</v>
      </c>
      <c r="C1060" s="12" t="s">
        <v>10349</v>
      </c>
      <c r="D1060" s="10" t="s">
        <v>66</v>
      </c>
      <c r="E1060" s="12" t="s">
        <v>10980</v>
      </c>
      <c r="F1060" s="12" t="s">
        <v>1331</v>
      </c>
      <c r="G1060" s="12" t="s">
        <v>11267</v>
      </c>
      <c r="H1060" s="114">
        <v>30</v>
      </c>
      <c r="I1060" s="114">
        <v>6</v>
      </c>
      <c r="J1060" s="168">
        <v>35</v>
      </c>
      <c r="K1060" s="168">
        <v>1</v>
      </c>
      <c r="L1060" s="114">
        <v>17</v>
      </c>
      <c r="M1060" s="114">
        <v>1</v>
      </c>
      <c r="N1060" s="114">
        <v>5</v>
      </c>
      <c r="O1060" s="168">
        <v>16</v>
      </c>
      <c r="P1060" s="176">
        <v>15</v>
      </c>
      <c r="Q1060" s="114">
        <v>126</v>
      </c>
      <c r="R1060" s="114"/>
      <c r="S1060" s="153"/>
      <c r="T1060" s="153"/>
      <c r="U1060" s="153"/>
      <c r="V1060" s="153"/>
      <c r="W1060" s="153"/>
      <c r="X1060" s="153"/>
      <c r="Y1060" s="153"/>
      <c r="Z1060" s="153"/>
      <c r="AA1060" s="153"/>
      <c r="AB1060" s="153"/>
      <c r="AC1060" s="153"/>
      <c r="AD1060" s="153"/>
    </row>
    <row r="1061" spans="1:30" s="21" customFormat="1" ht="14.5" x14ac:dyDescent="0.35">
      <c r="A1061" s="38">
        <v>1055</v>
      </c>
      <c r="B1061" s="114" t="s">
        <v>1115</v>
      </c>
      <c r="C1061" s="38" t="s">
        <v>10349</v>
      </c>
      <c r="D1061" s="17" t="s">
        <v>10671</v>
      </c>
      <c r="E1061" s="38" t="s">
        <v>11071</v>
      </c>
      <c r="F1061" s="38" t="s">
        <v>25</v>
      </c>
      <c r="G1061" s="38" t="s">
        <v>11250</v>
      </c>
      <c r="H1061" s="114">
        <v>38</v>
      </c>
      <c r="I1061" s="114">
        <v>11</v>
      </c>
      <c r="J1061" s="168">
        <v>2</v>
      </c>
      <c r="K1061" s="168">
        <v>36</v>
      </c>
      <c r="L1061" s="114">
        <v>12</v>
      </c>
      <c r="M1061" s="114">
        <v>11</v>
      </c>
      <c r="N1061" s="114">
        <v>53</v>
      </c>
      <c r="O1061" s="168">
        <v>45</v>
      </c>
      <c r="P1061" s="176">
        <v>46</v>
      </c>
      <c r="Q1061" s="114">
        <v>254</v>
      </c>
      <c r="R1061" s="114"/>
      <c r="S1061" s="153"/>
      <c r="T1061" s="153"/>
      <c r="U1061" s="153"/>
      <c r="V1061" s="153"/>
      <c r="W1061" s="153"/>
      <c r="X1061" s="153"/>
      <c r="Y1061" s="153"/>
      <c r="Z1061" s="153"/>
      <c r="AA1061" s="153"/>
      <c r="AB1061" s="153"/>
      <c r="AC1061" s="153"/>
      <c r="AD1061" s="153"/>
    </row>
    <row r="1062" spans="1:30" s="21" customFormat="1" ht="14.5" x14ac:dyDescent="0.35">
      <c r="A1062" s="38">
        <v>1056</v>
      </c>
      <c r="B1062" s="114" t="s">
        <v>1115</v>
      </c>
      <c r="C1062" s="38" t="s">
        <v>10350</v>
      </c>
      <c r="D1062" s="17" t="s">
        <v>9639</v>
      </c>
      <c r="E1062" s="38" t="s">
        <v>9651</v>
      </c>
      <c r="F1062" s="38" t="s">
        <v>1116</v>
      </c>
      <c r="G1062" s="38" t="s">
        <v>11282</v>
      </c>
      <c r="H1062" s="114">
        <v>1</v>
      </c>
      <c r="I1062" s="114">
        <v>1</v>
      </c>
      <c r="J1062" s="168">
        <v>1</v>
      </c>
      <c r="K1062" s="168">
        <v>1</v>
      </c>
      <c r="L1062" s="114">
        <v>1</v>
      </c>
      <c r="M1062" s="114">
        <v>1</v>
      </c>
      <c r="N1062" s="114">
        <v>1</v>
      </c>
      <c r="O1062" s="168">
        <v>1</v>
      </c>
      <c r="P1062" s="176">
        <v>1</v>
      </c>
      <c r="Q1062" s="114">
        <v>9</v>
      </c>
      <c r="R1062" s="114"/>
      <c r="S1062" s="153"/>
      <c r="T1062" s="153"/>
      <c r="U1062" s="153"/>
      <c r="V1062" s="153"/>
      <c r="W1062" s="153"/>
      <c r="X1062" s="153"/>
      <c r="Y1062" s="153"/>
      <c r="Z1062" s="153"/>
      <c r="AA1062" s="153"/>
      <c r="AB1062" s="153"/>
      <c r="AC1062" s="153"/>
      <c r="AD1062" s="153"/>
    </row>
    <row r="1063" spans="1:30" s="21" customFormat="1" ht="14.5" x14ac:dyDescent="0.35">
      <c r="A1063" s="38">
        <v>1057</v>
      </c>
      <c r="B1063" s="114" t="s">
        <v>1115</v>
      </c>
      <c r="C1063" s="38" t="s">
        <v>10350</v>
      </c>
      <c r="D1063" s="17" t="s">
        <v>5</v>
      </c>
      <c r="E1063" s="38" t="s">
        <v>10759</v>
      </c>
      <c r="F1063" s="38" t="s">
        <v>59</v>
      </c>
      <c r="G1063" s="38" t="s">
        <v>11248</v>
      </c>
      <c r="H1063" s="114">
        <v>1</v>
      </c>
      <c r="I1063" s="114">
        <v>6</v>
      </c>
      <c r="J1063" s="168">
        <v>10</v>
      </c>
      <c r="K1063" s="168">
        <v>3</v>
      </c>
      <c r="L1063" s="114">
        <v>29</v>
      </c>
      <c r="M1063" s="114">
        <v>10</v>
      </c>
      <c r="N1063" s="114">
        <v>1</v>
      </c>
      <c r="O1063" s="168">
        <v>13</v>
      </c>
      <c r="P1063" s="176">
        <v>15</v>
      </c>
      <c r="Q1063" s="114">
        <v>88</v>
      </c>
      <c r="R1063" s="114"/>
      <c r="S1063" s="153"/>
      <c r="T1063" s="153"/>
      <c r="U1063" s="153"/>
      <c r="V1063" s="153"/>
      <c r="W1063" s="153"/>
      <c r="X1063" s="153"/>
      <c r="Y1063" s="153"/>
      <c r="Z1063" s="153"/>
      <c r="AA1063" s="153"/>
      <c r="AB1063" s="153"/>
      <c r="AC1063" s="153"/>
      <c r="AD1063" s="153"/>
    </row>
    <row r="1064" spans="1:30" s="21" customFormat="1" ht="14.5" x14ac:dyDescent="0.35">
      <c r="A1064" s="38">
        <v>1058</v>
      </c>
      <c r="B1064" s="114" t="s">
        <v>475</v>
      </c>
      <c r="C1064" s="38" t="s">
        <v>10351</v>
      </c>
      <c r="D1064" s="17" t="s">
        <v>65</v>
      </c>
      <c r="E1064" s="38" t="s">
        <v>470</v>
      </c>
      <c r="F1064" s="38" t="s">
        <v>470</v>
      </c>
      <c r="G1064" s="38" t="s">
        <v>11244</v>
      </c>
      <c r="H1064" s="114">
        <v>1</v>
      </c>
      <c r="I1064" s="114">
        <v>1</v>
      </c>
      <c r="J1064" s="168">
        <v>1</v>
      </c>
      <c r="K1064" s="168">
        <v>1</v>
      </c>
      <c r="L1064" s="114">
        <v>2</v>
      </c>
      <c r="M1064" s="114">
        <v>1</v>
      </c>
      <c r="N1064" s="114">
        <v>1</v>
      </c>
      <c r="O1064" s="168">
        <v>1</v>
      </c>
      <c r="P1064" s="176">
        <v>30</v>
      </c>
      <c r="Q1064" s="114">
        <v>39</v>
      </c>
      <c r="R1064" s="114"/>
      <c r="S1064" s="153"/>
      <c r="T1064" s="153"/>
      <c r="U1064" s="153"/>
      <c r="V1064" s="153"/>
      <c r="W1064" s="153"/>
      <c r="X1064" s="153"/>
      <c r="Y1064" s="153"/>
      <c r="Z1064" s="153"/>
      <c r="AA1064" s="153"/>
      <c r="AB1064" s="153"/>
      <c r="AC1064" s="153"/>
      <c r="AD1064" s="153"/>
    </row>
    <row r="1065" spans="1:30" s="21" customFormat="1" ht="14.5" x14ac:dyDescent="0.35">
      <c r="A1065" s="38">
        <v>1059</v>
      </c>
      <c r="B1065" s="114" t="s">
        <v>475</v>
      </c>
      <c r="C1065" s="38" t="s">
        <v>10352</v>
      </c>
      <c r="D1065" s="17" t="s">
        <v>65</v>
      </c>
      <c r="E1065" s="38" t="s">
        <v>1547</v>
      </c>
      <c r="F1065" s="38" t="s">
        <v>1547</v>
      </c>
      <c r="G1065" s="38" t="s">
        <v>11278</v>
      </c>
      <c r="H1065" s="114">
        <v>1</v>
      </c>
      <c r="I1065" s="114">
        <v>3</v>
      </c>
      <c r="J1065" s="168">
        <v>2</v>
      </c>
      <c r="K1065" s="168">
        <v>1</v>
      </c>
      <c r="L1065" s="114">
        <v>1</v>
      </c>
      <c r="M1065" s="114">
        <v>1</v>
      </c>
      <c r="N1065" s="114">
        <v>1</v>
      </c>
      <c r="O1065" s="168">
        <v>1</v>
      </c>
      <c r="P1065" s="176">
        <v>3</v>
      </c>
      <c r="Q1065" s="114">
        <v>14</v>
      </c>
      <c r="R1065" s="114"/>
      <c r="S1065" s="153"/>
      <c r="T1065" s="153"/>
      <c r="U1065" s="153"/>
      <c r="V1065" s="153"/>
      <c r="W1065" s="153"/>
      <c r="X1065" s="153"/>
      <c r="Y1065" s="153"/>
      <c r="Z1065" s="153"/>
      <c r="AA1065" s="153"/>
      <c r="AB1065" s="153"/>
      <c r="AC1065" s="153"/>
      <c r="AD1065" s="153"/>
    </row>
    <row r="1066" spans="1:30" s="21" customFormat="1" ht="14.5" x14ac:dyDescent="0.35">
      <c r="A1066" s="38">
        <v>1060</v>
      </c>
      <c r="B1066" s="114" t="s">
        <v>3678</v>
      </c>
      <c r="C1066" s="38" t="s">
        <v>10353</v>
      </c>
      <c r="D1066" s="17" t="s">
        <v>121</v>
      </c>
      <c r="E1066" s="38" t="s">
        <v>11072</v>
      </c>
      <c r="F1066" s="38" t="s">
        <v>531</v>
      </c>
      <c r="G1066" s="38" t="s">
        <v>11245</v>
      </c>
      <c r="H1066" s="114">
        <v>1</v>
      </c>
      <c r="I1066" s="114">
        <v>1</v>
      </c>
      <c r="J1066" s="168">
        <v>1</v>
      </c>
      <c r="K1066" s="168">
        <v>1</v>
      </c>
      <c r="L1066" s="114">
        <v>1</v>
      </c>
      <c r="M1066" s="114">
        <v>1</v>
      </c>
      <c r="N1066" s="114">
        <v>1</v>
      </c>
      <c r="O1066" s="168">
        <v>1</v>
      </c>
      <c r="P1066" s="176">
        <v>1</v>
      </c>
      <c r="Q1066" s="114">
        <v>9</v>
      </c>
      <c r="R1066" s="114"/>
      <c r="S1066" s="153"/>
      <c r="T1066" s="153"/>
      <c r="U1066" s="153"/>
      <c r="V1066" s="153"/>
      <c r="W1066" s="153"/>
      <c r="X1066" s="153"/>
      <c r="Y1066" s="153"/>
      <c r="Z1066" s="153"/>
      <c r="AA1066" s="153"/>
      <c r="AB1066" s="153"/>
      <c r="AC1066" s="153"/>
      <c r="AD1066" s="153"/>
    </row>
    <row r="1067" spans="1:30" s="21" customFormat="1" ht="14.5" x14ac:dyDescent="0.35">
      <c r="A1067" s="38">
        <v>1061</v>
      </c>
      <c r="B1067" s="114" t="s">
        <v>1010</v>
      </c>
      <c r="C1067" s="38" t="s">
        <v>1002</v>
      </c>
      <c r="D1067" s="17" t="s">
        <v>121</v>
      </c>
      <c r="E1067" s="38" t="s">
        <v>809</v>
      </c>
      <c r="F1067" s="38" t="s">
        <v>809</v>
      </c>
      <c r="G1067" s="38" t="s">
        <v>11251</v>
      </c>
      <c r="H1067" s="114">
        <v>1</v>
      </c>
      <c r="I1067" s="114">
        <v>1</v>
      </c>
      <c r="J1067" s="168">
        <v>1</v>
      </c>
      <c r="K1067" s="168">
        <v>1</v>
      </c>
      <c r="L1067" s="114">
        <v>1</v>
      </c>
      <c r="M1067" s="114">
        <v>1</v>
      </c>
      <c r="N1067" s="114">
        <v>1</v>
      </c>
      <c r="O1067" s="168">
        <v>1</v>
      </c>
      <c r="P1067" s="176">
        <v>1</v>
      </c>
      <c r="Q1067" s="114">
        <v>9</v>
      </c>
      <c r="R1067" s="114"/>
      <c r="S1067" s="153"/>
      <c r="T1067" s="153"/>
      <c r="U1067" s="153"/>
      <c r="V1067" s="153"/>
      <c r="W1067" s="153"/>
      <c r="X1067" s="153"/>
      <c r="Y1067" s="153"/>
      <c r="Z1067" s="153"/>
      <c r="AA1067" s="153"/>
      <c r="AB1067" s="153"/>
      <c r="AC1067" s="153"/>
      <c r="AD1067" s="153"/>
    </row>
    <row r="1068" spans="1:30" s="21" customFormat="1" ht="14.5" x14ac:dyDescent="0.35">
      <c r="A1068" s="38">
        <v>1062</v>
      </c>
      <c r="B1068" s="114" t="s">
        <v>1635</v>
      </c>
      <c r="C1068" s="38" t="s">
        <v>10354</v>
      </c>
      <c r="D1068" s="17" t="s">
        <v>921</v>
      </c>
      <c r="E1068" s="38" t="s">
        <v>10751</v>
      </c>
      <c r="F1068" s="38" t="s">
        <v>678</v>
      </c>
      <c r="G1068" s="38" t="s">
        <v>11246</v>
      </c>
      <c r="H1068" s="114">
        <v>1</v>
      </c>
      <c r="I1068" s="114">
        <v>1</v>
      </c>
      <c r="J1068" s="168">
        <v>1</v>
      </c>
      <c r="K1068" s="168">
        <v>2</v>
      </c>
      <c r="L1068" s="114">
        <v>1</v>
      </c>
      <c r="M1068" s="114">
        <v>1</v>
      </c>
      <c r="N1068" s="114">
        <v>1</v>
      </c>
      <c r="O1068" s="168">
        <v>3</v>
      </c>
      <c r="P1068" s="176">
        <v>1</v>
      </c>
      <c r="Q1068" s="114">
        <v>12</v>
      </c>
      <c r="R1068" s="114"/>
      <c r="S1068" s="153"/>
      <c r="T1068" s="153"/>
      <c r="U1068" s="153"/>
      <c r="V1068" s="153"/>
      <c r="W1068" s="153"/>
      <c r="X1068" s="153"/>
      <c r="Y1068" s="153"/>
      <c r="Z1068" s="153"/>
      <c r="AA1068" s="153"/>
      <c r="AB1068" s="153"/>
      <c r="AC1068" s="153"/>
      <c r="AD1068" s="153"/>
    </row>
    <row r="1069" spans="1:30" s="21" customFormat="1" ht="14.5" x14ac:dyDescent="0.35">
      <c r="A1069" s="38">
        <v>1063</v>
      </c>
      <c r="B1069" s="114" t="s">
        <v>1687</v>
      </c>
      <c r="C1069" s="38" t="s">
        <v>1682</v>
      </c>
      <c r="D1069" s="17" t="s">
        <v>10639</v>
      </c>
      <c r="E1069" s="38" t="s">
        <v>3949</v>
      </c>
      <c r="F1069" s="38" t="s">
        <v>114</v>
      </c>
      <c r="G1069" s="38" t="s">
        <v>11246</v>
      </c>
      <c r="H1069" s="114">
        <v>1</v>
      </c>
      <c r="I1069" s="114">
        <v>1</v>
      </c>
      <c r="J1069" s="168">
        <v>1</v>
      </c>
      <c r="K1069" s="168">
        <v>1</v>
      </c>
      <c r="L1069" s="114">
        <v>1</v>
      </c>
      <c r="M1069" s="114">
        <v>1</v>
      </c>
      <c r="N1069" s="114">
        <v>1</v>
      </c>
      <c r="O1069" s="168">
        <v>1</v>
      </c>
      <c r="P1069" s="176">
        <v>1</v>
      </c>
      <c r="Q1069" s="114">
        <v>9</v>
      </c>
      <c r="R1069" s="114"/>
      <c r="S1069" s="153"/>
      <c r="T1069" s="153"/>
      <c r="U1069" s="153"/>
      <c r="V1069" s="153"/>
      <c r="W1069" s="153"/>
      <c r="X1069" s="153"/>
      <c r="Y1069" s="153"/>
      <c r="Z1069" s="153"/>
      <c r="AA1069" s="153"/>
      <c r="AB1069" s="153"/>
      <c r="AC1069" s="153"/>
      <c r="AD1069" s="153"/>
    </row>
    <row r="1070" spans="1:30" s="21" customFormat="1" ht="14.5" x14ac:dyDescent="0.35">
      <c r="A1070" s="38">
        <v>1064</v>
      </c>
      <c r="B1070" s="114" t="s">
        <v>566</v>
      </c>
      <c r="C1070" s="38" t="s">
        <v>10355</v>
      </c>
      <c r="D1070" s="17" t="s">
        <v>9639</v>
      </c>
      <c r="E1070" s="38" t="s">
        <v>9640</v>
      </c>
      <c r="F1070" s="38" t="s">
        <v>95</v>
      </c>
      <c r="G1070" s="38" t="s">
        <v>11245</v>
      </c>
      <c r="H1070" s="114">
        <v>52</v>
      </c>
      <c r="I1070" s="114">
        <v>30</v>
      </c>
      <c r="J1070" s="168">
        <v>97</v>
      </c>
      <c r="K1070" s="168">
        <v>80</v>
      </c>
      <c r="L1070" s="114">
        <v>39</v>
      </c>
      <c r="M1070" s="114">
        <v>55</v>
      </c>
      <c r="N1070" s="114">
        <v>50</v>
      </c>
      <c r="O1070" s="168">
        <v>70</v>
      </c>
      <c r="P1070" s="176">
        <v>150</v>
      </c>
      <c r="Q1070" s="114">
        <v>623</v>
      </c>
      <c r="R1070" s="114"/>
      <c r="S1070" s="153"/>
      <c r="T1070" s="153"/>
      <c r="U1070" s="153"/>
      <c r="V1070" s="153"/>
      <c r="W1070" s="153"/>
      <c r="X1070" s="153"/>
      <c r="Y1070" s="153"/>
      <c r="Z1070" s="153"/>
      <c r="AA1070" s="153"/>
      <c r="AB1070" s="153"/>
      <c r="AC1070" s="153"/>
      <c r="AD1070" s="153"/>
    </row>
    <row r="1071" spans="1:30" s="21" customFormat="1" ht="14.5" x14ac:dyDescent="0.35">
      <c r="A1071" s="38">
        <v>1065</v>
      </c>
      <c r="B1071" s="114" t="s">
        <v>566</v>
      </c>
      <c r="C1071" s="38" t="s">
        <v>10355</v>
      </c>
      <c r="D1071" s="17" t="s">
        <v>9639</v>
      </c>
      <c r="E1071" s="38" t="s">
        <v>3646</v>
      </c>
      <c r="F1071" s="38" t="s">
        <v>95</v>
      </c>
      <c r="G1071" s="38" t="s">
        <v>11245</v>
      </c>
      <c r="H1071" s="114">
        <v>11</v>
      </c>
      <c r="I1071" s="114">
        <v>2</v>
      </c>
      <c r="J1071" s="168">
        <v>76</v>
      </c>
      <c r="K1071" s="168">
        <v>1</v>
      </c>
      <c r="L1071" s="114">
        <v>26</v>
      </c>
      <c r="M1071" s="114">
        <v>1</v>
      </c>
      <c r="N1071" s="114">
        <v>4</v>
      </c>
      <c r="O1071" s="168">
        <v>11</v>
      </c>
      <c r="P1071" s="176">
        <v>55</v>
      </c>
      <c r="Q1071" s="114">
        <v>187</v>
      </c>
      <c r="R1071" s="114"/>
      <c r="S1071" s="153"/>
      <c r="T1071" s="153"/>
      <c r="U1071" s="153"/>
      <c r="V1071" s="153"/>
      <c r="W1071" s="153"/>
      <c r="X1071" s="153"/>
      <c r="Y1071" s="153"/>
      <c r="Z1071" s="153"/>
      <c r="AA1071" s="153"/>
      <c r="AB1071" s="153"/>
      <c r="AC1071" s="153"/>
      <c r="AD1071" s="153"/>
    </row>
    <row r="1072" spans="1:30" s="21" customFormat="1" ht="14.5" x14ac:dyDescent="0.35">
      <c r="A1072" s="38">
        <v>1066</v>
      </c>
      <c r="B1072" s="114" t="s">
        <v>9745</v>
      </c>
      <c r="C1072" s="38" t="s">
        <v>10356</v>
      </c>
      <c r="D1072" s="17" t="s">
        <v>5</v>
      </c>
      <c r="E1072" s="38" t="s">
        <v>802</v>
      </c>
      <c r="F1072" s="38" t="s">
        <v>11221</v>
      </c>
      <c r="G1072" s="38">
        <v>1</v>
      </c>
      <c r="H1072" s="114">
        <v>1</v>
      </c>
      <c r="I1072" s="114">
        <v>1</v>
      </c>
      <c r="J1072" s="168">
        <v>1</v>
      </c>
      <c r="K1072" s="168">
        <v>1</v>
      </c>
      <c r="L1072" s="114">
        <v>12</v>
      </c>
      <c r="M1072" s="114">
        <v>1</v>
      </c>
      <c r="N1072" s="114">
        <v>1</v>
      </c>
      <c r="O1072" s="168">
        <v>1</v>
      </c>
      <c r="P1072" s="176">
        <v>1</v>
      </c>
      <c r="Q1072" s="114">
        <v>20</v>
      </c>
      <c r="R1072" s="114"/>
      <c r="S1072" s="153"/>
      <c r="T1072" s="153"/>
      <c r="U1072" s="153"/>
      <c r="V1072" s="153"/>
      <c r="W1072" s="153"/>
      <c r="X1072" s="153"/>
      <c r="Y1072" s="153"/>
      <c r="Z1072" s="153"/>
      <c r="AA1072" s="153"/>
      <c r="AB1072" s="153"/>
      <c r="AC1072" s="153"/>
      <c r="AD1072" s="153"/>
    </row>
    <row r="1073" spans="1:30" s="21" customFormat="1" ht="14.5" x14ac:dyDescent="0.35">
      <c r="A1073" s="38">
        <v>1067</v>
      </c>
      <c r="B1073" s="114" t="s">
        <v>9745</v>
      </c>
      <c r="C1073" s="38" t="s">
        <v>10356</v>
      </c>
      <c r="D1073" s="17" t="s">
        <v>5</v>
      </c>
      <c r="E1073" s="38" t="s">
        <v>366</v>
      </c>
      <c r="F1073" s="38" t="s">
        <v>11221</v>
      </c>
      <c r="G1073" s="38">
        <v>1</v>
      </c>
      <c r="H1073" s="114">
        <v>1</v>
      </c>
      <c r="I1073" s="114">
        <v>1</v>
      </c>
      <c r="J1073" s="168">
        <v>1</v>
      </c>
      <c r="K1073" s="168">
        <v>1</v>
      </c>
      <c r="L1073" s="114">
        <v>12</v>
      </c>
      <c r="M1073" s="114">
        <v>1</v>
      </c>
      <c r="N1073" s="114">
        <v>1</v>
      </c>
      <c r="O1073" s="168">
        <v>1</v>
      </c>
      <c r="P1073" s="176">
        <v>1</v>
      </c>
      <c r="Q1073" s="114">
        <v>20</v>
      </c>
      <c r="R1073" s="114"/>
      <c r="S1073" s="153"/>
      <c r="T1073" s="153"/>
      <c r="U1073" s="153"/>
      <c r="V1073" s="153"/>
      <c r="W1073" s="153"/>
      <c r="X1073" s="153"/>
      <c r="Y1073" s="153"/>
      <c r="Z1073" s="153"/>
      <c r="AA1073" s="153"/>
      <c r="AB1073" s="153"/>
      <c r="AC1073" s="153"/>
      <c r="AD1073" s="153"/>
    </row>
    <row r="1074" spans="1:30" s="21" customFormat="1" ht="14.5" x14ac:dyDescent="0.35">
      <c r="A1074" s="38">
        <v>1068</v>
      </c>
      <c r="B1074" s="114" t="s">
        <v>2083</v>
      </c>
      <c r="C1074" s="38" t="s">
        <v>2084</v>
      </c>
      <c r="D1074" s="17" t="s">
        <v>9639</v>
      </c>
      <c r="E1074" s="38" t="s">
        <v>10713</v>
      </c>
      <c r="F1074" s="38" t="s">
        <v>2085</v>
      </c>
      <c r="G1074" s="38" t="s">
        <v>11268</v>
      </c>
      <c r="H1074" s="114">
        <v>1</v>
      </c>
      <c r="I1074" s="114">
        <v>1</v>
      </c>
      <c r="J1074" s="168">
        <v>1</v>
      </c>
      <c r="K1074" s="168">
        <v>1</v>
      </c>
      <c r="L1074" s="114">
        <v>1</v>
      </c>
      <c r="M1074" s="114">
        <v>1</v>
      </c>
      <c r="N1074" s="114">
        <v>1</v>
      </c>
      <c r="O1074" s="168">
        <v>1</v>
      </c>
      <c r="P1074" s="176">
        <v>1</v>
      </c>
      <c r="Q1074" s="114">
        <v>9</v>
      </c>
      <c r="R1074" s="114"/>
      <c r="S1074" s="153"/>
      <c r="T1074" s="153"/>
      <c r="U1074" s="153"/>
      <c r="V1074" s="153"/>
      <c r="W1074" s="153"/>
      <c r="X1074" s="153"/>
      <c r="Y1074" s="153"/>
      <c r="Z1074" s="153"/>
      <c r="AA1074" s="153"/>
      <c r="AB1074" s="153"/>
      <c r="AC1074" s="153"/>
      <c r="AD1074" s="153"/>
    </row>
    <row r="1075" spans="1:30" s="150" customFormat="1" ht="14.5" x14ac:dyDescent="0.35">
      <c r="A1075" s="38">
        <v>1069</v>
      </c>
      <c r="B1075" s="114" t="s">
        <v>444</v>
      </c>
      <c r="C1075" s="38" t="s">
        <v>10357</v>
      </c>
      <c r="D1075" s="17" t="s">
        <v>65</v>
      </c>
      <c r="E1075" s="38">
        <v>1</v>
      </c>
      <c r="F1075" s="38" t="s">
        <v>11222</v>
      </c>
      <c r="G1075" s="38" t="s">
        <v>11253</v>
      </c>
      <c r="H1075" s="114">
        <v>1</v>
      </c>
      <c r="I1075" s="114">
        <v>4</v>
      </c>
      <c r="J1075" s="168">
        <v>1</v>
      </c>
      <c r="K1075" s="168">
        <v>1</v>
      </c>
      <c r="L1075" s="114">
        <v>1</v>
      </c>
      <c r="M1075" s="114">
        <v>1</v>
      </c>
      <c r="N1075" s="114">
        <v>7</v>
      </c>
      <c r="O1075" s="168">
        <v>1</v>
      </c>
      <c r="P1075" s="176">
        <v>1</v>
      </c>
      <c r="Q1075" s="114">
        <v>18</v>
      </c>
      <c r="R1075" s="114"/>
      <c r="S1075" s="153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</row>
    <row r="1076" spans="1:30" s="21" customFormat="1" ht="14.5" x14ac:dyDescent="0.35">
      <c r="A1076" s="38">
        <v>1070</v>
      </c>
      <c r="B1076" s="114" t="s">
        <v>444</v>
      </c>
      <c r="C1076" s="12" t="s">
        <v>10358</v>
      </c>
      <c r="D1076" s="10" t="s">
        <v>10679</v>
      </c>
      <c r="E1076" s="12" t="s">
        <v>17</v>
      </c>
      <c r="F1076" s="12" t="s">
        <v>17</v>
      </c>
      <c r="G1076" s="12" t="s">
        <v>11258</v>
      </c>
      <c r="H1076" s="114">
        <v>1</v>
      </c>
      <c r="I1076" s="114">
        <v>1</v>
      </c>
      <c r="J1076" s="168">
        <v>30</v>
      </c>
      <c r="K1076" s="168">
        <v>1</v>
      </c>
      <c r="L1076" s="114">
        <v>49</v>
      </c>
      <c r="M1076" s="114">
        <v>1</v>
      </c>
      <c r="N1076" s="114">
        <v>1</v>
      </c>
      <c r="O1076" s="168">
        <v>18</v>
      </c>
      <c r="P1076" s="176">
        <v>80</v>
      </c>
      <c r="Q1076" s="114">
        <v>182</v>
      </c>
      <c r="R1076" s="114"/>
      <c r="S1076" s="153"/>
      <c r="T1076" s="153"/>
      <c r="U1076" s="153"/>
      <c r="V1076" s="153"/>
      <c r="W1076" s="153"/>
      <c r="X1076" s="153"/>
      <c r="Y1076" s="153"/>
      <c r="Z1076" s="153"/>
      <c r="AA1076" s="153"/>
      <c r="AB1076" s="153"/>
      <c r="AC1076" s="153"/>
      <c r="AD1076" s="153"/>
    </row>
    <row r="1077" spans="1:30" s="21" customFormat="1" ht="14.5" x14ac:dyDescent="0.35">
      <c r="A1077" s="38">
        <v>1071</v>
      </c>
      <c r="B1077" s="114" t="s">
        <v>567</v>
      </c>
      <c r="C1077" s="38" t="s">
        <v>10359</v>
      </c>
      <c r="D1077" s="17" t="s">
        <v>9639</v>
      </c>
      <c r="E1077" s="38" t="s">
        <v>3646</v>
      </c>
      <c r="F1077" s="38" t="s">
        <v>966</v>
      </c>
      <c r="G1077" s="38" t="s">
        <v>11254</v>
      </c>
      <c r="H1077" s="114">
        <v>1</v>
      </c>
      <c r="I1077" s="114">
        <v>2</v>
      </c>
      <c r="J1077" s="168">
        <v>1</v>
      </c>
      <c r="K1077" s="168">
        <v>1</v>
      </c>
      <c r="L1077" s="114">
        <v>2</v>
      </c>
      <c r="M1077" s="114">
        <v>1</v>
      </c>
      <c r="N1077" s="114">
        <v>1</v>
      </c>
      <c r="O1077" s="168">
        <v>1</v>
      </c>
      <c r="P1077" s="176">
        <v>1</v>
      </c>
      <c r="Q1077" s="114">
        <v>11</v>
      </c>
      <c r="R1077" s="114"/>
      <c r="S1077" s="153"/>
      <c r="T1077" s="153"/>
      <c r="U1077" s="153"/>
      <c r="V1077" s="153"/>
      <c r="W1077" s="153"/>
      <c r="X1077" s="153"/>
      <c r="Y1077" s="153"/>
      <c r="Z1077" s="153"/>
      <c r="AA1077" s="153"/>
      <c r="AB1077" s="153"/>
      <c r="AC1077" s="153"/>
      <c r="AD1077" s="153"/>
    </row>
    <row r="1078" spans="1:30" s="21" customFormat="1" ht="14.5" x14ac:dyDescent="0.35">
      <c r="A1078" s="38">
        <v>1072</v>
      </c>
      <c r="B1078" s="114" t="s">
        <v>1370</v>
      </c>
      <c r="C1078" s="38" t="s">
        <v>10360</v>
      </c>
      <c r="D1078" s="17" t="s">
        <v>9619</v>
      </c>
      <c r="E1078" s="38" t="s">
        <v>3647</v>
      </c>
      <c r="F1078" s="38" t="s">
        <v>196</v>
      </c>
      <c r="G1078" s="38" t="s">
        <v>11245</v>
      </c>
      <c r="H1078" s="114">
        <v>1</v>
      </c>
      <c r="I1078" s="114">
        <v>1</v>
      </c>
      <c r="J1078" s="168">
        <v>10</v>
      </c>
      <c r="K1078" s="168">
        <v>1</v>
      </c>
      <c r="L1078" s="114">
        <v>1</v>
      </c>
      <c r="M1078" s="114">
        <v>1</v>
      </c>
      <c r="N1078" s="114">
        <v>1</v>
      </c>
      <c r="O1078" s="168">
        <v>1</v>
      </c>
      <c r="P1078" s="176">
        <v>1</v>
      </c>
      <c r="Q1078" s="114">
        <v>18</v>
      </c>
      <c r="R1078" s="114"/>
      <c r="S1078" s="153"/>
      <c r="T1078" s="153"/>
      <c r="U1078" s="153"/>
      <c r="V1078" s="153"/>
      <c r="W1078" s="153"/>
      <c r="X1078" s="153"/>
      <c r="Y1078" s="153"/>
      <c r="Z1078" s="153"/>
      <c r="AA1078" s="153"/>
      <c r="AB1078" s="153"/>
      <c r="AC1078" s="153"/>
      <c r="AD1078" s="153"/>
    </row>
    <row r="1079" spans="1:30" s="21" customFormat="1" ht="14.5" x14ac:dyDescent="0.35">
      <c r="A1079" s="38">
        <v>1073</v>
      </c>
      <c r="B1079" s="114" t="s">
        <v>1370</v>
      </c>
      <c r="C1079" s="12" t="s">
        <v>10361</v>
      </c>
      <c r="D1079" s="10" t="s">
        <v>9639</v>
      </c>
      <c r="E1079" s="12" t="s">
        <v>10720</v>
      </c>
      <c r="F1079" s="12" t="s">
        <v>95</v>
      </c>
      <c r="G1079" s="12" t="s">
        <v>11245</v>
      </c>
      <c r="H1079" s="114">
        <v>1</v>
      </c>
      <c r="I1079" s="114">
        <v>2</v>
      </c>
      <c r="J1079" s="168">
        <v>10</v>
      </c>
      <c r="K1079" s="168">
        <v>1</v>
      </c>
      <c r="L1079" s="114">
        <v>1</v>
      </c>
      <c r="M1079" s="114">
        <v>1</v>
      </c>
      <c r="N1079" s="114">
        <v>1</v>
      </c>
      <c r="O1079" s="168">
        <v>1</v>
      </c>
      <c r="P1079" s="176">
        <v>1</v>
      </c>
      <c r="Q1079" s="114">
        <v>19</v>
      </c>
      <c r="R1079" s="114"/>
      <c r="S1079" s="153"/>
      <c r="T1079" s="153"/>
      <c r="U1079" s="153"/>
      <c r="V1079" s="153"/>
      <c r="W1079" s="153"/>
      <c r="X1079" s="153"/>
      <c r="Y1079" s="153"/>
      <c r="Z1079" s="153"/>
      <c r="AA1079" s="153"/>
      <c r="AB1079" s="153"/>
      <c r="AC1079" s="153"/>
      <c r="AD1079" s="153"/>
    </row>
    <row r="1080" spans="1:30" s="21" customFormat="1" ht="25" x14ac:dyDescent="0.35">
      <c r="A1080" s="38">
        <v>1074</v>
      </c>
      <c r="B1080" s="114" t="s">
        <v>962</v>
      </c>
      <c r="C1080" s="38" t="s">
        <v>10362</v>
      </c>
      <c r="D1080" s="17"/>
      <c r="E1080" s="38" t="s">
        <v>833</v>
      </c>
      <c r="F1080" s="38" t="s">
        <v>833</v>
      </c>
      <c r="G1080" s="38" t="s">
        <v>11248</v>
      </c>
      <c r="H1080" s="114">
        <v>1</v>
      </c>
      <c r="I1080" s="114">
        <v>1</v>
      </c>
      <c r="J1080" s="168">
        <v>1</v>
      </c>
      <c r="K1080" s="168">
        <v>1</v>
      </c>
      <c r="L1080" s="114">
        <v>1</v>
      </c>
      <c r="M1080" s="114">
        <v>1</v>
      </c>
      <c r="N1080" s="114">
        <v>1</v>
      </c>
      <c r="O1080" s="168">
        <v>1</v>
      </c>
      <c r="P1080" s="176">
        <v>1</v>
      </c>
      <c r="Q1080" s="114">
        <v>9</v>
      </c>
      <c r="R1080" s="114"/>
      <c r="S1080" s="153"/>
      <c r="T1080" s="153"/>
      <c r="U1080" s="153"/>
      <c r="V1080" s="153"/>
      <c r="W1080" s="153"/>
      <c r="X1080" s="153"/>
      <c r="Y1080" s="153"/>
      <c r="Z1080" s="153"/>
      <c r="AA1080" s="153"/>
      <c r="AB1080" s="153"/>
      <c r="AC1080" s="153"/>
      <c r="AD1080" s="153"/>
    </row>
    <row r="1081" spans="1:30" s="21" customFormat="1" ht="14.5" x14ac:dyDescent="0.35">
      <c r="A1081" s="38">
        <v>1075</v>
      </c>
      <c r="B1081" s="114" t="s">
        <v>962</v>
      </c>
      <c r="C1081" s="38" t="s">
        <v>10363</v>
      </c>
      <c r="D1081" s="17" t="s">
        <v>5</v>
      </c>
      <c r="E1081" s="38" t="s">
        <v>3757</v>
      </c>
      <c r="F1081" s="38" t="s">
        <v>970</v>
      </c>
      <c r="G1081" s="38">
        <v>50</v>
      </c>
      <c r="H1081" s="114">
        <v>1</v>
      </c>
      <c r="I1081" s="114">
        <v>1</v>
      </c>
      <c r="J1081" s="168">
        <v>1</v>
      </c>
      <c r="K1081" s="168">
        <v>1</v>
      </c>
      <c r="L1081" s="114">
        <v>2</v>
      </c>
      <c r="M1081" s="114">
        <v>1</v>
      </c>
      <c r="N1081" s="114">
        <v>10</v>
      </c>
      <c r="O1081" s="168">
        <v>1</v>
      </c>
      <c r="P1081" s="176">
        <v>8</v>
      </c>
      <c r="Q1081" s="114">
        <v>26</v>
      </c>
      <c r="R1081" s="114"/>
      <c r="S1081" s="153"/>
      <c r="T1081" s="153"/>
      <c r="U1081" s="153"/>
      <c r="V1081" s="153"/>
      <c r="W1081" s="153"/>
      <c r="X1081" s="153"/>
      <c r="Y1081" s="153"/>
      <c r="Z1081" s="153"/>
      <c r="AA1081" s="153"/>
      <c r="AB1081" s="153"/>
      <c r="AC1081" s="153"/>
      <c r="AD1081" s="153"/>
    </row>
    <row r="1082" spans="1:30" s="150" customFormat="1" ht="14.5" x14ac:dyDescent="0.35">
      <c r="A1082" s="38">
        <v>1076</v>
      </c>
      <c r="B1082" s="114" t="s">
        <v>1367</v>
      </c>
      <c r="C1082" s="12" t="s">
        <v>10364</v>
      </c>
      <c r="D1082" s="10" t="s">
        <v>67</v>
      </c>
      <c r="E1082" s="12" t="s">
        <v>9634</v>
      </c>
      <c r="F1082" s="12" t="s">
        <v>9634</v>
      </c>
      <c r="G1082" s="12" t="s">
        <v>11264</v>
      </c>
      <c r="H1082" s="114">
        <v>79</v>
      </c>
      <c r="I1082" s="114">
        <v>5</v>
      </c>
      <c r="J1082" s="168">
        <v>91</v>
      </c>
      <c r="K1082" s="168">
        <v>30</v>
      </c>
      <c r="L1082" s="114">
        <v>1</v>
      </c>
      <c r="M1082" s="114">
        <v>1</v>
      </c>
      <c r="N1082" s="114">
        <v>4</v>
      </c>
      <c r="O1082" s="168">
        <v>24</v>
      </c>
      <c r="P1082" s="176">
        <v>3</v>
      </c>
      <c r="Q1082" s="114">
        <v>238</v>
      </c>
      <c r="R1082" s="114"/>
      <c r="S1082" s="153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</row>
    <row r="1083" spans="1:30" s="21" customFormat="1" ht="14.5" x14ac:dyDescent="0.35">
      <c r="A1083" s="38">
        <v>1077</v>
      </c>
      <c r="B1083" s="114" t="s">
        <v>569</v>
      </c>
      <c r="C1083" s="12" t="s">
        <v>568</v>
      </c>
      <c r="D1083" s="10" t="s">
        <v>570</v>
      </c>
      <c r="E1083" s="12" t="s">
        <v>10952</v>
      </c>
      <c r="F1083" s="12" t="s">
        <v>1541</v>
      </c>
      <c r="G1083" s="12" t="s">
        <v>11245</v>
      </c>
      <c r="H1083" s="114">
        <v>22</v>
      </c>
      <c r="I1083" s="114">
        <v>7</v>
      </c>
      <c r="J1083" s="168">
        <v>1</v>
      </c>
      <c r="K1083" s="168">
        <v>30</v>
      </c>
      <c r="L1083" s="114">
        <v>10</v>
      </c>
      <c r="M1083" s="114">
        <v>18</v>
      </c>
      <c r="N1083" s="114">
        <v>1</v>
      </c>
      <c r="O1083" s="168">
        <v>1</v>
      </c>
      <c r="P1083" s="176">
        <v>1</v>
      </c>
      <c r="Q1083" s="114">
        <v>91</v>
      </c>
      <c r="R1083" s="114"/>
      <c r="S1083" s="153"/>
      <c r="T1083" s="153"/>
      <c r="U1083" s="153"/>
      <c r="V1083" s="153"/>
      <c r="W1083" s="153"/>
      <c r="X1083" s="153"/>
      <c r="Y1083" s="153"/>
      <c r="Z1083" s="153"/>
      <c r="AA1083" s="153"/>
      <c r="AB1083" s="153"/>
      <c r="AC1083" s="153"/>
      <c r="AD1083" s="153"/>
    </row>
    <row r="1084" spans="1:30" s="150" customFormat="1" ht="14.5" x14ac:dyDescent="0.35">
      <c r="A1084" s="38">
        <v>1078</v>
      </c>
      <c r="B1084" s="114" t="s">
        <v>569</v>
      </c>
      <c r="C1084" s="38" t="s">
        <v>568</v>
      </c>
      <c r="D1084" s="17" t="s">
        <v>10680</v>
      </c>
      <c r="E1084" s="38" t="s">
        <v>10755</v>
      </c>
      <c r="F1084" s="38" t="s">
        <v>406</v>
      </c>
      <c r="G1084" s="38" t="s">
        <v>11244</v>
      </c>
      <c r="H1084" s="114">
        <v>55</v>
      </c>
      <c r="I1084" s="114">
        <v>15</v>
      </c>
      <c r="J1084" s="168">
        <v>1</v>
      </c>
      <c r="K1084" s="168">
        <v>1</v>
      </c>
      <c r="L1084" s="114">
        <v>28</v>
      </c>
      <c r="M1084" s="114">
        <v>11</v>
      </c>
      <c r="N1084" s="114">
        <v>8</v>
      </c>
      <c r="O1084" s="168">
        <v>5</v>
      </c>
      <c r="P1084" s="176">
        <v>1</v>
      </c>
      <c r="Q1084" s="114">
        <v>125</v>
      </c>
      <c r="R1084" s="114"/>
      <c r="S1084" s="153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</row>
    <row r="1085" spans="1:30" s="150" customFormat="1" ht="14.5" x14ac:dyDescent="0.35">
      <c r="A1085" s="38">
        <v>1079</v>
      </c>
      <c r="B1085" s="114" t="s">
        <v>447</v>
      </c>
      <c r="C1085" s="38" t="s">
        <v>10365</v>
      </c>
      <c r="D1085" s="17" t="s">
        <v>9639</v>
      </c>
      <c r="E1085" s="38" t="s">
        <v>10755</v>
      </c>
      <c r="F1085" s="38" t="s">
        <v>169</v>
      </c>
      <c r="G1085" s="38" t="s">
        <v>11263</v>
      </c>
      <c r="H1085" s="114">
        <v>1</v>
      </c>
      <c r="I1085" s="114">
        <v>1</v>
      </c>
      <c r="J1085" s="168">
        <v>4</v>
      </c>
      <c r="K1085" s="168">
        <v>5</v>
      </c>
      <c r="L1085" s="114">
        <v>5</v>
      </c>
      <c r="M1085" s="114">
        <v>2</v>
      </c>
      <c r="N1085" s="114">
        <v>4</v>
      </c>
      <c r="O1085" s="168">
        <v>12</v>
      </c>
      <c r="P1085" s="176">
        <v>15</v>
      </c>
      <c r="Q1085" s="114">
        <v>49</v>
      </c>
      <c r="R1085" s="114"/>
      <c r="S1085" s="153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</row>
    <row r="1086" spans="1:30" s="21" customFormat="1" ht="14.5" x14ac:dyDescent="0.35">
      <c r="A1086" s="38">
        <v>1080</v>
      </c>
      <c r="B1086" s="114" t="s">
        <v>447</v>
      </c>
      <c r="C1086" s="38" t="s">
        <v>10365</v>
      </c>
      <c r="D1086" s="17" t="s">
        <v>9639</v>
      </c>
      <c r="E1086" s="38" t="s">
        <v>9648</v>
      </c>
      <c r="F1086" s="38" t="s">
        <v>169</v>
      </c>
      <c r="G1086" s="38" t="s">
        <v>11263</v>
      </c>
      <c r="H1086" s="114">
        <v>1</v>
      </c>
      <c r="I1086" s="114">
        <v>130</v>
      </c>
      <c r="J1086" s="168">
        <v>6</v>
      </c>
      <c r="K1086" s="168">
        <v>5</v>
      </c>
      <c r="L1086" s="114">
        <v>5</v>
      </c>
      <c r="M1086" s="114">
        <v>40</v>
      </c>
      <c r="N1086" s="114">
        <v>38</v>
      </c>
      <c r="O1086" s="168">
        <v>28</v>
      </c>
      <c r="P1086" s="176">
        <v>76</v>
      </c>
      <c r="Q1086" s="114">
        <v>329</v>
      </c>
      <c r="R1086" s="114"/>
      <c r="S1086" s="153"/>
      <c r="T1086" s="153"/>
      <c r="U1086" s="153"/>
      <c r="V1086" s="153"/>
      <c r="W1086" s="153"/>
      <c r="X1086" s="153"/>
      <c r="Y1086" s="153"/>
      <c r="Z1086" s="153"/>
      <c r="AA1086" s="153"/>
      <c r="AB1086" s="153"/>
      <c r="AC1086" s="153"/>
      <c r="AD1086" s="153"/>
    </row>
    <row r="1087" spans="1:30" s="21" customFormat="1" ht="14.5" x14ac:dyDescent="0.35">
      <c r="A1087" s="38">
        <v>1081</v>
      </c>
      <c r="B1087" s="114" t="s">
        <v>9746</v>
      </c>
      <c r="C1087" s="12" t="s">
        <v>10366</v>
      </c>
      <c r="D1087" s="10" t="s">
        <v>9639</v>
      </c>
      <c r="E1087" s="12" t="s">
        <v>3646</v>
      </c>
      <c r="F1087" s="12" t="s">
        <v>169</v>
      </c>
      <c r="G1087" s="12" t="s">
        <v>11263</v>
      </c>
      <c r="H1087" s="114">
        <v>1</v>
      </c>
      <c r="I1087" s="114">
        <v>10</v>
      </c>
      <c r="J1087" s="168">
        <v>1</v>
      </c>
      <c r="K1087" s="168">
        <v>1</v>
      </c>
      <c r="L1087" s="114">
        <v>1</v>
      </c>
      <c r="M1087" s="114">
        <v>1</v>
      </c>
      <c r="N1087" s="114">
        <v>1</v>
      </c>
      <c r="O1087" s="168">
        <v>1</v>
      </c>
      <c r="P1087" s="176">
        <v>1</v>
      </c>
      <c r="Q1087" s="114">
        <v>18</v>
      </c>
      <c r="R1087" s="114"/>
      <c r="S1087" s="153"/>
      <c r="T1087" s="153"/>
      <c r="U1087" s="153"/>
      <c r="V1087" s="153"/>
      <c r="W1087" s="153"/>
      <c r="X1087" s="153"/>
      <c r="Y1087" s="153"/>
      <c r="Z1087" s="153"/>
      <c r="AA1087" s="153"/>
      <c r="AB1087" s="153"/>
      <c r="AC1087" s="153"/>
      <c r="AD1087" s="153"/>
    </row>
    <row r="1088" spans="1:30" s="21" customFormat="1" ht="14.5" x14ac:dyDescent="0.35">
      <c r="A1088" s="38">
        <v>1082</v>
      </c>
      <c r="B1088" s="114" t="s">
        <v>73</v>
      </c>
      <c r="C1088" s="38" t="s">
        <v>10367</v>
      </c>
      <c r="D1088" s="17" t="s">
        <v>5</v>
      </c>
      <c r="E1088" s="38" t="s">
        <v>11073</v>
      </c>
      <c r="F1088" s="38" t="s">
        <v>59</v>
      </c>
      <c r="G1088" s="38" t="s">
        <v>11248</v>
      </c>
      <c r="H1088" s="114">
        <v>104</v>
      </c>
      <c r="I1088" s="114">
        <v>26</v>
      </c>
      <c r="J1088" s="168">
        <v>17</v>
      </c>
      <c r="K1088" s="168">
        <v>45</v>
      </c>
      <c r="L1088" s="114">
        <v>205</v>
      </c>
      <c r="M1088" s="114">
        <v>4</v>
      </c>
      <c r="N1088" s="114">
        <v>17</v>
      </c>
      <c r="O1088" s="168">
        <v>8</v>
      </c>
      <c r="P1088" s="176">
        <v>21</v>
      </c>
      <c r="Q1088" s="114">
        <v>447</v>
      </c>
      <c r="R1088" s="114"/>
      <c r="S1088" s="153"/>
      <c r="T1088" s="153"/>
      <c r="U1088" s="153"/>
      <c r="V1088" s="153"/>
      <c r="W1088" s="153"/>
      <c r="X1088" s="153"/>
      <c r="Y1088" s="153"/>
      <c r="Z1088" s="153"/>
      <c r="AA1088" s="153"/>
      <c r="AB1088" s="153"/>
      <c r="AC1088" s="153"/>
      <c r="AD1088" s="153"/>
    </row>
    <row r="1089" spans="1:30" s="150" customFormat="1" ht="14.5" x14ac:dyDescent="0.35">
      <c r="A1089" s="38">
        <v>1083</v>
      </c>
      <c r="B1089" s="114" t="s">
        <v>62</v>
      </c>
      <c r="C1089" s="38" t="s">
        <v>10368</v>
      </c>
      <c r="D1089" s="17" t="s">
        <v>5</v>
      </c>
      <c r="E1089" s="38" t="s">
        <v>11074</v>
      </c>
      <c r="F1089" s="38" t="s">
        <v>1054</v>
      </c>
      <c r="G1089" s="38" t="s">
        <v>11244</v>
      </c>
      <c r="H1089" s="114">
        <v>203</v>
      </c>
      <c r="I1089" s="114">
        <v>79</v>
      </c>
      <c r="J1089" s="168">
        <v>20</v>
      </c>
      <c r="K1089" s="168">
        <v>110</v>
      </c>
      <c r="L1089" s="114">
        <v>28</v>
      </c>
      <c r="M1089" s="114">
        <v>1</v>
      </c>
      <c r="N1089" s="114">
        <v>220</v>
      </c>
      <c r="O1089" s="168">
        <v>18</v>
      </c>
      <c r="P1089" s="176">
        <v>215</v>
      </c>
      <c r="Q1089" s="114">
        <v>894</v>
      </c>
      <c r="R1089" s="114"/>
      <c r="S1089" s="153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</row>
    <row r="1090" spans="1:30" s="21" customFormat="1" ht="14.5" x14ac:dyDescent="0.35">
      <c r="A1090" s="38">
        <v>1084</v>
      </c>
      <c r="B1090" s="114" t="s">
        <v>62</v>
      </c>
      <c r="C1090" s="38" t="s">
        <v>10368</v>
      </c>
      <c r="D1090" s="17" t="s">
        <v>5</v>
      </c>
      <c r="E1090" s="38" t="s">
        <v>11075</v>
      </c>
      <c r="F1090" s="38" t="s">
        <v>1054</v>
      </c>
      <c r="G1090" s="38" t="s">
        <v>11244</v>
      </c>
      <c r="H1090" s="114">
        <v>54</v>
      </c>
      <c r="I1090" s="114">
        <v>13</v>
      </c>
      <c r="J1090" s="168">
        <v>5</v>
      </c>
      <c r="K1090" s="168">
        <v>10</v>
      </c>
      <c r="L1090" s="114">
        <v>41</v>
      </c>
      <c r="M1090" s="114">
        <v>19</v>
      </c>
      <c r="N1090" s="114">
        <v>11</v>
      </c>
      <c r="O1090" s="168">
        <v>22</v>
      </c>
      <c r="P1090" s="176">
        <v>37</v>
      </c>
      <c r="Q1090" s="114">
        <v>212</v>
      </c>
      <c r="R1090" s="114"/>
      <c r="S1090" s="153"/>
      <c r="T1090" s="153"/>
      <c r="U1090" s="153"/>
      <c r="V1090" s="153"/>
      <c r="W1090" s="153"/>
      <c r="X1090" s="153"/>
      <c r="Y1090" s="153"/>
      <c r="Z1090" s="153"/>
      <c r="AA1090" s="153"/>
      <c r="AB1090" s="153"/>
      <c r="AC1090" s="153"/>
      <c r="AD1090" s="153"/>
    </row>
    <row r="1091" spans="1:30" s="21" customFormat="1" ht="14.5" x14ac:dyDescent="0.35">
      <c r="A1091" s="38">
        <v>1085</v>
      </c>
      <c r="B1091" s="114" t="s">
        <v>399</v>
      </c>
      <c r="C1091" s="38" t="s">
        <v>10369</v>
      </c>
      <c r="D1091" s="17" t="s">
        <v>5</v>
      </c>
      <c r="E1091" s="38">
        <v>0.04</v>
      </c>
      <c r="F1091" s="38" t="s">
        <v>4009</v>
      </c>
      <c r="G1091" s="38" t="s">
        <v>11307</v>
      </c>
      <c r="H1091" s="114">
        <v>1</v>
      </c>
      <c r="I1091" s="114">
        <v>88</v>
      </c>
      <c r="J1091" s="168">
        <v>1</v>
      </c>
      <c r="K1091" s="168">
        <v>1</v>
      </c>
      <c r="L1091" s="114">
        <v>1</v>
      </c>
      <c r="M1091" s="114">
        <v>1</v>
      </c>
      <c r="N1091" s="114">
        <v>1</v>
      </c>
      <c r="O1091" s="168">
        <v>1</v>
      </c>
      <c r="P1091" s="176">
        <v>1</v>
      </c>
      <c r="Q1091" s="114">
        <v>96</v>
      </c>
      <c r="R1091" s="114"/>
      <c r="S1091" s="153"/>
      <c r="T1091" s="153"/>
      <c r="U1091" s="153"/>
      <c r="V1091" s="153"/>
      <c r="W1091" s="153"/>
      <c r="X1091" s="153"/>
      <c r="Y1091" s="153"/>
      <c r="Z1091" s="153"/>
      <c r="AA1091" s="153"/>
      <c r="AB1091" s="153"/>
      <c r="AC1091" s="153"/>
      <c r="AD1091" s="153"/>
    </row>
    <row r="1092" spans="1:30" s="21" customFormat="1" ht="14.5" x14ac:dyDescent="0.35">
      <c r="A1092" s="38">
        <v>1086</v>
      </c>
      <c r="B1092" s="114" t="s">
        <v>399</v>
      </c>
      <c r="C1092" s="38" t="s">
        <v>398</v>
      </c>
      <c r="D1092" s="17" t="s">
        <v>5</v>
      </c>
      <c r="E1092" s="38" t="s">
        <v>11076</v>
      </c>
      <c r="F1092" s="38" t="s">
        <v>394</v>
      </c>
      <c r="G1092" s="38" t="s">
        <v>11250</v>
      </c>
      <c r="H1092" s="114">
        <v>3</v>
      </c>
      <c r="I1092" s="114">
        <v>1</v>
      </c>
      <c r="J1092" s="168">
        <v>1</v>
      </c>
      <c r="K1092" s="168">
        <v>215</v>
      </c>
      <c r="L1092" s="114">
        <v>1</v>
      </c>
      <c r="M1092" s="114">
        <v>1</v>
      </c>
      <c r="N1092" s="114">
        <v>1</v>
      </c>
      <c r="O1092" s="168">
        <v>1</v>
      </c>
      <c r="P1092" s="176">
        <v>1</v>
      </c>
      <c r="Q1092" s="114">
        <v>225</v>
      </c>
      <c r="R1092" s="114"/>
      <c r="S1092" s="153"/>
      <c r="T1092" s="153"/>
      <c r="U1092" s="153"/>
      <c r="V1092" s="153"/>
      <c r="W1092" s="153"/>
      <c r="X1092" s="153"/>
      <c r="Y1092" s="153"/>
      <c r="Z1092" s="153"/>
      <c r="AA1092" s="153"/>
      <c r="AB1092" s="153"/>
      <c r="AC1092" s="153"/>
      <c r="AD1092" s="153"/>
    </row>
    <row r="1093" spans="1:30" s="21" customFormat="1" ht="14.5" x14ac:dyDescent="0.35">
      <c r="A1093" s="38">
        <v>1087</v>
      </c>
      <c r="B1093" s="114" t="s">
        <v>399</v>
      </c>
      <c r="C1093" s="38" t="s">
        <v>398</v>
      </c>
      <c r="D1093" s="17" t="s">
        <v>5</v>
      </c>
      <c r="E1093" s="38" t="s">
        <v>11077</v>
      </c>
      <c r="F1093" s="38" t="s">
        <v>394</v>
      </c>
      <c r="G1093" s="38" t="s">
        <v>11250</v>
      </c>
      <c r="H1093" s="114">
        <v>3</v>
      </c>
      <c r="I1093" s="114">
        <v>1</v>
      </c>
      <c r="J1093" s="168">
        <v>1</v>
      </c>
      <c r="K1093" s="168">
        <v>1</v>
      </c>
      <c r="L1093" s="114">
        <v>1</v>
      </c>
      <c r="M1093" s="114">
        <v>1</v>
      </c>
      <c r="N1093" s="114">
        <v>1</v>
      </c>
      <c r="O1093" s="168">
        <v>1</v>
      </c>
      <c r="P1093" s="176">
        <v>1</v>
      </c>
      <c r="Q1093" s="114">
        <v>11</v>
      </c>
      <c r="R1093" s="114"/>
      <c r="S1093" s="153"/>
      <c r="T1093" s="153"/>
      <c r="U1093" s="153"/>
      <c r="V1093" s="153"/>
      <c r="W1093" s="153"/>
      <c r="X1093" s="153"/>
      <c r="Y1093" s="153"/>
      <c r="Z1093" s="153"/>
      <c r="AA1093" s="153"/>
      <c r="AB1093" s="153"/>
      <c r="AC1093" s="153"/>
      <c r="AD1093" s="153"/>
    </row>
    <row r="1094" spans="1:30" s="21" customFormat="1" ht="14.5" x14ac:dyDescent="0.35">
      <c r="A1094" s="38">
        <v>1088</v>
      </c>
      <c r="B1094" s="114" t="s">
        <v>1516</v>
      </c>
      <c r="C1094" s="38" t="s">
        <v>10370</v>
      </c>
      <c r="D1094" s="17" t="s">
        <v>10681</v>
      </c>
      <c r="E1094" s="38" t="s">
        <v>495</v>
      </c>
      <c r="F1094" s="38" t="s">
        <v>11185</v>
      </c>
      <c r="G1094" s="38" t="s">
        <v>11251</v>
      </c>
      <c r="H1094" s="114">
        <v>2</v>
      </c>
      <c r="I1094" s="114">
        <v>2</v>
      </c>
      <c r="J1094" s="168">
        <v>80</v>
      </c>
      <c r="K1094" s="168">
        <v>100</v>
      </c>
      <c r="L1094" s="114">
        <v>25</v>
      </c>
      <c r="M1094" s="114">
        <v>1</v>
      </c>
      <c r="N1094" s="114">
        <v>5</v>
      </c>
      <c r="O1094" s="168">
        <v>1</v>
      </c>
      <c r="P1094" s="176">
        <v>3</v>
      </c>
      <c r="Q1094" s="114">
        <v>219</v>
      </c>
      <c r="R1094" s="114"/>
      <c r="S1094" s="153"/>
      <c r="T1094" s="153"/>
      <c r="U1094" s="153"/>
      <c r="V1094" s="153"/>
      <c r="W1094" s="153"/>
      <c r="X1094" s="153"/>
      <c r="Y1094" s="153"/>
      <c r="Z1094" s="153"/>
      <c r="AA1094" s="153"/>
      <c r="AB1094" s="153"/>
      <c r="AC1094" s="153"/>
      <c r="AD1094" s="153"/>
    </row>
    <row r="1095" spans="1:30" s="150" customFormat="1" ht="14.5" x14ac:dyDescent="0.35">
      <c r="A1095" s="38">
        <v>1089</v>
      </c>
      <c r="B1095" s="114" t="s">
        <v>786</v>
      </c>
      <c r="C1095" s="38" t="s">
        <v>1499</v>
      </c>
      <c r="D1095" s="17" t="s">
        <v>65</v>
      </c>
      <c r="E1095" s="38" t="s">
        <v>833</v>
      </c>
      <c r="F1095" s="38" t="s">
        <v>833</v>
      </c>
      <c r="G1095" s="38" t="s">
        <v>11248</v>
      </c>
      <c r="H1095" s="114">
        <v>373</v>
      </c>
      <c r="I1095" s="114">
        <v>95</v>
      </c>
      <c r="J1095" s="168">
        <v>7</v>
      </c>
      <c r="K1095" s="168">
        <v>90</v>
      </c>
      <c r="L1095" s="114">
        <v>40</v>
      </c>
      <c r="M1095" s="114">
        <v>45</v>
      </c>
      <c r="N1095" s="114">
        <v>101</v>
      </c>
      <c r="O1095" s="168">
        <v>3</v>
      </c>
      <c r="P1095" s="176">
        <v>370</v>
      </c>
      <c r="Q1095" s="114">
        <v>1124</v>
      </c>
      <c r="R1095" s="114"/>
      <c r="S1095" s="153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</row>
    <row r="1096" spans="1:30" s="21" customFormat="1" ht="14.5" x14ac:dyDescent="0.35">
      <c r="A1096" s="38">
        <v>1090</v>
      </c>
      <c r="B1096" s="114" t="s">
        <v>786</v>
      </c>
      <c r="C1096" s="38" t="s">
        <v>10371</v>
      </c>
      <c r="D1096" s="17" t="s">
        <v>5</v>
      </c>
      <c r="E1096" s="38" t="s">
        <v>27</v>
      </c>
      <c r="F1096" s="38" t="s">
        <v>1294</v>
      </c>
      <c r="G1096" s="38" t="s">
        <v>11282</v>
      </c>
      <c r="H1096" s="114">
        <v>10</v>
      </c>
      <c r="I1096" s="114">
        <v>1</v>
      </c>
      <c r="J1096" s="168">
        <v>1</v>
      </c>
      <c r="K1096" s="168">
        <v>1</v>
      </c>
      <c r="L1096" s="114">
        <v>1</v>
      </c>
      <c r="M1096" s="114">
        <v>1</v>
      </c>
      <c r="N1096" s="114">
        <v>1</v>
      </c>
      <c r="O1096" s="168">
        <v>1</v>
      </c>
      <c r="P1096" s="176">
        <v>1</v>
      </c>
      <c r="Q1096" s="114">
        <v>18</v>
      </c>
      <c r="R1096" s="114"/>
      <c r="S1096" s="153"/>
      <c r="T1096" s="153"/>
      <c r="U1096" s="153"/>
      <c r="V1096" s="153"/>
      <c r="W1096" s="153"/>
      <c r="X1096" s="153"/>
      <c r="Y1096" s="153"/>
      <c r="Z1096" s="153"/>
      <c r="AA1096" s="153"/>
      <c r="AB1096" s="153"/>
      <c r="AC1096" s="153"/>
      <c r="AD1096" s="153"/>
    </row>
    <row r="1097" spans="1:30" s="21" customFormat="1" ht="14.5" x14ac:dyDescent="0.35">
      <c r="A1097" s="38">
        <v>1091</v>
      </c>
      <c r="B1097" s="114" t="s">
        <v>786</v>
      </c>
      <c r="C1097" s="38" t="s">
        <v>10372</v>
      </c>
      <c r="D1097" s="17" t="s">
        <v>5</v>
      </c>
      <c r="E1097" s="38" t="s">
        <v>11078</v>
      </c>
      <c r="F1097" s="38" t="s">
        <v>33</v>
      </c>
      <c r="G1097" s="38" t="s">
        <v>11249</v>
      </c>
      <c r="H1097" s="114">
        <v>5</v>
      </c>
      <c r="I1097" s="114">
        <v>1</v>
      </c>
      <c r="J1097" s="168">
        <v>1</v>
      </c>
      <c r="K1097" s="168">
        <v>1</v>
      </c>
      <c r="L1097" s="114">
        <v>1</v>
      </c>
      <c r="M1097" s="114">
        <v>1</v>
      </c>
      <c r="N1097" s="114">
        <v>1</v>
      </c>
      <c r="O1097" s="168">
        <v>1</v>
      </c>
      <c r="P1097" s="176">
        <v>1</v>
      </c>
      <c r="Q1097" s="114">
        <v>13</v>
      </c>
      <c r="R1097" s="114"/>
      <c r="S1097" s="153"/>
      <c r="T1097" s="153"/>
      <c r="U1097" s="153"/>
      <c r="V1097" s="153"/>
      <c r="W1097" s="153"/>
      <c r="X1097" s="153"/>
      <c r="Y1097" s="153"/>
      <c r="Z1097" s="153"/>
      <c r="AA1097" s="153"/>
      <c r="AB1097" s="153"/>
      <c r="AC1097" s="153"/>
      <c r="AD1097" s="153"/>
    </row>
    <row r="1098" spans="1:30" s="21" customFormat="1" ht="14.5" x14ac:dyDescent="0.35">
      <c r="A1098" s="38">
        <v>1092</v>
      </c>
      <c r="B1098" s="114" t="s">
        <v>298</v>
      </c>
      <c r="C1098" s="38" t="s">
        <v>10373</v>
      </c>
      <c r="D1098" s="17" t="s">
        <v>9639</v>
      </c>
      <c r="E1098" s="38" t="s">
        <v>10755</v>
      </c>
      <c r="F1098" s="38" t="s">
        <v>114</v>
      </c>
      <c r="G1098" s="38" t="s">
        <v>11246</v>
      </c>
      <c r="H1098" s="114">
        <v>6</v>
      </c>
      <c r="I1098" s="114">
        <v>1</v>
      </c>
      <c r="J1098" s="168">
        <v>1</v>
      </c>
      <c r="K1098" s="168">
        <v>2</v>
      </c>
      <c r="L1098" s="114">
        <v>6</v>
      </c>
      <c r="M1098" s="114">
        <v>1</v>
      </c>
      <c r="N1098" s="114">
        <v>1</v>
      </c>
      <c r="O1098" s="168">
        <v>1</v>
      </c>
      <c r="P1098" s="176">
        <v>1</v>
      </c>
      <c r="Q1098" s="114">
        <v>20</v>
      </c>
      <c r="R1098" s="114"/>
      <c r="S1098" s="153"/>
      <c r="T1098" s="153"/>
      <c r="U1098" s="153"/>
      <c r="V1098" s="153"/>
      <c r="W1098" s="153"/>
      <c r="X1098" s="153"/>
      <c r="Y1098" s="153"/>
      <c r="Z1098" s="153"/>
      <c r="AA1098" s="153"/>
      <c r="AB1098" s="153"/>
      <c r="AC1098" s="153"/>
      <c r="AD1098" s="153"/>
    </row>
    <row r="1099" spans="1:30" s="21" customFormat="1" ht="14.5" x14ac:dyDescent="0.35">
      <c r="A1099" s="38">
        <v>1093</v>
      </c>
      <c r="B1099" s="114" t="s">
        <v>298</v>
      </c>
      <c r="C1099" s="38" t="s">
        <v>10373</v>
      </c>
      <c r="D1099" s="17" t="s">
        <v>9639</v>
      </c>
      <c r="E1099" s="38" t="s">
        <v>2023</v>
      </c>
      <c r="F1099" s="38" t="s">
        <v>95</v>
      </c>
      <c r="G1099" s="38" t="s">
        <v>11245</v>
      </c>
      <c r="H1099" s="114">
        <v>1</v>
      </c>
      <c r="I1099" s="114">
        <v>1</v>
      </c>
      <c r="J1099" s="168">
        <v>1</v>
      </c>
      <c r="K1099" s="168">
        <v>1</v>
      </c>
      <c r="L1099" s="114">
        <v>10</v>
      </c>
      <c r="M1099" s="114">
        <v>1</v>
      </c>
      <c r="N1099" s="114">
        <v>1</v>
      </c>
      <c r="O1099" s="168">
        <v>1</v>
      </c>
      <c r="P1099" s="176">
        <v>1</v>
      </c>
      <c r="Q1099" s="114">
        <v>18</v>
      </c>
      <c r="R1099" s="114"/>
      <c r="S1099" s="153"/>
      <c r="T1099" s="153"/>
      <c r="U1099" s="153"/>
      <c r="V1099" s="153"/>
      <c r="W1099" s="153"/>
      <c r="X1099" s="153"/>
      <c r="Y1099" s="153"/>
      <c r="Z1099" s="153"/>
      <c r="AA1099" s="153"/>
      <c r="AB1099" s="153"/>
      <c r="AC1099" s="153"/>
      <c r="AD1099" s="153"/>
    </row>
    <row r="1100" spans="1:30" s="21" customFormat="1" ht="14.5" x14ac:dyDescent="0.35">
      <c r="A1100" s="38">
        <v>1094</v>
      </c>
      <c r="B1100" s="114" t="s">
        <v>396</v>
      </c>
      <c r="C1100" s="38" t="s">
        <v>10374</v>
      </c>
      <c r="D1100" s="17" t="s">
        <v>9639</v>
      </c>
      <c r="E1100" s="38" t="s">
        <v>3805</v>
      </c>
      <c r="F1100" s="38" t="s">
        <v>392</v>
      </c>
      <c r="G1100" s="38" t="s">
        <v>11244</v>
      </c>
      <c r="H1100" s="114">
        <v>1</v>
      </c>
      <c r="I1100" s="114">
        <v>26</v>
      </c>
      <c r="J1100" s="168">
        <v>25</v>
      </c>
      <c r="K1100" s="168">
        <v>50</v>
      </c>
      <c r="L1100" s="114">
        <v>35</v>
      </c>
      <c r="M1100" s="114">
        <v>28</v>
      </c>
      <c r="N1100" s="114">
        <v>40</v>
      </c>
      <c r="O1100" s="168">
        <v>17</v>
      </c>
      <c r="P1100" s="176">
        <v>30</v>
      </c>
      <c r="Q1100" s="114">
        <v>252</v>
      </c>
      <c r="R1100" s="114"/>
      <c r="S1100" s="153"/>
      <c r="T1100" s="153"/>
      <c r="U1100" s="153"/>
      <c r="V1100" s="153"/>
      <c r="W1100" s="153"/>
      <c r="X1100" s="153"/>
      <c r="Y1100" s="153"/>
      <c r="Z1100" s="153"/>
      <c r="AA1100" s="153"/>
      <c r="AB1100" s="153"/>
      <c r="AC1100" s="153"/>
      <c r="AD1100" s="153"/>
    </row>
    <row r="1101" spans="1:30" s="150" customFormat="1" ht="14.5" x14ac:dyDescent="0.35">
      <c r="A1101" s="38">
        <v>1095</v>
      </c>
      <c r="B1101" s="114" t="s">
        <v>396</v>
      </c>
      <c r="C1101" s="38" t="s">
        <v>10374</v>
      </c>
      <c r="D1101" s="17" t="s">
        <v>9639</v>
      </c>
      <c r="E1101" s="38" t="s">
        <v>9640</v>
      </c>
      <c r="F1101" s="38" t="s">
        <v>95</v>
      </c>
      <c r="G1101" s="38" t="s">
        <v>11245</v>
      </c>
      <c r="H1101" s="114">
        <v>1</v>
      </c>
      <c r="I1101" s="114">
        <v>17</v>
      </c>
      <c r="J1101" s="168">
        <v>10</v>
      </c>
      <c r="K1101" s="168">
        <v>1</v>
      </c>
      <c r="L1101" s="114">
        <v>28</v>
      </c>
      <c r="M1101" s="114">
        <v>1</v>
      </c>
      <c r="N1101" s="114">
        <v>1</v>
      </c>
      <c r="O1101" s="168">
        <v>1</v>
      </c>
      <c r="P1101" s="176">
        <v>24</v>
      </c>
      <c r="Q1101" s="114">
        <v>84</v>
      </c>
      <c r="R1101" s="114"/>
      <c r="S1101" s="153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</row>
    <row r="1102" spans="1:30" s="150" customFormat="1" ht="14.5" x14ac:dyDescent="0.35">
      <c r="A1102" s="38">
        <v>1096</v>
      </c>
      <c r="B1102" s="114" t="s">
        <v>396</v>
      </c>
      <c r="C1102" s="12" t="s">
        <v>10374</v>
      </c>
      <c r="D1102" s="10" t="s">
        <v>9639</v>
      </c>
      <c r="E1102" s="12" t="s">
        <v>3646</v>
      </c>
      <c r="F1102" s="12" t="s">
        <v>105</v>
      </c>
      <c r="G1102" s="12" t="s">
        <v>11250</v>
      </c>
      <c r="H1102" s="114">
        <v>1</v>
      </c>
      <c r="I1102" s="114">
        <v>13</v>
      </c>
      <c r="J1102" s="168">
        <v>25</v>
      </c>
      <c r="K1102" s="168">
        <v>6</v>
      </c>
      <c r="L1102" s="114">
        <v>35</v>
      </c>
      <c r="M1102" s="114">
        <v>15</v>
      </c>
      <c r="N1102" s="114">
        <v>40</v>
      </c>
      <c r="O1102" s="168">
        <v>19</v>
      </c>
      <c r="P1102" s="176">
        <v>1</v>
      </c>
      <c r="Q1102" s="114">
        <v>155</v>
      </c>
      <c r="R1102" s="114"/>
      <c r="S1102" s="153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</row>
    <row r="1103" spans="1:30" s="21" customFormat="1" ht="14.5" x14ac:dyDescent="0.35">
      <c r="A1103" s="38">
        <v>1097</v>
      </c>
      <c r="B1103" s="114" t="s">
        <v>481</v>
      </c>
      <c r="C1103" s="12" t="s">
        <v>10375</v>
      </c>
      <c r="D1103" s="10" t="s">
        <v>5</v>
      </c>
      <c r="E1103" s="12" t="s">
        <v>42</v>
      </c>
      <c r="F1103" s="12" t="s">
        <v>19</v>
      </c>
      <c r="G1103" s="12" t="s">
        <v>11247</v>
      </c>
      <c r="H1103" s="114">
        <v>1</v>
      </c>
      <c r="I1103" s="114">
        <v>1</v>
      </c>
      <c r="J1103" s="168">
        <v>1</v>
      </c>
      <c r="K1103" s="168">
        <v>1</v>
      </c>
      <c r="L1103" s="114">
        <v>1</v>
      </c>
      <c r="M1103" s="114">
        <v>1</v>
      </c>
      <c r="N1103" s="114">
        <v>1</v>
      </c>
      <c r="O1103" s="168">
        <v>1</v>
      </c>
      <c r="P1103" s="176">
        <v>1</v>
      </c>
      <c r="Q1103" s="114">
        <v>9</v>
      </c>
      <c r="R1103" s="114"/>
      <c r="S1103" s="153"/>
      <c r="T1103" s="153"/>
      <c r="U1103" s="153"/>
      <c r="V1103" s="153"/>
      <c r="W1103" s="153"/>
      <c r="X1103" s="153"/>
      <c r="Y1103" s="153"/>
      <c r="Z1103" s="153"/>
      <c r="AA1103" s="153"/>
      <c r="AB1103" s="153"/>
      <c r="AC1103" s="153"/>
      <c r="AD1103" s="153"/>
    </row>
    <row r="1104" spans="1:30" s="21" customFormat="1" ht="14.5" x14ac:dyDescent="0.35">
      <c r="A1104" s="38">
        <v>1098</v>
      </c>
      <c r="B1104" s="114" t="s">
        <v>449</v>
      </c>
      <c r="C1104" s="12" t="s">
        <v>448</v>
      </c>
      <c r="D1104" s="10" t="s">
        <v>5</v>
      </c>
      <c r="E1104" s="12" t="s">
        <v>4150</v>
      </c>
      <c r="F1104" s="12" t="s">
        <v>11</v>
      </c>
      <c r="G1104" s="12" t="s">
        <v>11248</v>
      </c>
      <c r="H1104" s="114">
        <v>1</v>
      </c>
      <c r="I1104" s="114">
        <v>1</v>
      </c>
      <c r="J1104" s="168">
        <v>1</v>
      </c>
      <c r="K1104" s="168">
        <v>1</v>
      </c>
      <c r="L1104" s="114">
        <v>1</v>
      </c>
      <c r="M1104" s="114">
        <v>1</v>
      </c>
      <c r="N1104" s="114">
        <v>11</v>
      </c>
      <c r="O1104" s="168">
        <v>1</v>
      </c>
      <c r="P1104" s="176">
        <v>3</v>
      </c>
      <c r="Q1104" s="114">
        <v>21</v>
      </c>
      <c r="R1104" s="114"/>
      <c r="S1104" s="153"/>
      <c r="T1104" s="153"/>
      <c r="U1104" s="153"/>
      <c r="V1104" s="153"/>
      <c r="W1104" s="153"/>
      <c r="X1104" s="153"/>
      <c r="Y1104" s="153"/>
      <c r="Z1104" s="153"/>
      <c r="AA1104" s="153"/>
      <c r="AB1104" s="153"/>
      <c r="AC1104" s="153"/>
      <c r="AD1104" s="153"/>
    </row>
    <row r="1105" spans="1:30" s="21" customFormat="1" ht="25" x14ac:dyDescent="0.35">
      <c r="A1105" s="38">
        <v>1099</v>
      </c>
      <c r="B1105" s="114" t="s">
        <v>1120</v>
      </c>
      <c r="C1105" s="38" t="s">
        <v>10376</v>
      </c>
      <c r="D1105" s="17" t="s">
        <v>423</v>
      </c>
      <c r="E1105" s="38">
        <v>0.1</v>
      </c>
      <c r="F1105" s="38" t="s">
        <v>10873</v>
      </c>
      <c r="G1105" s="38" t="s">
        <v>11287</v>
      </c>
      <c r="H1105" s="114">
        <v>1</v>
      </c>
      <c r="I1105" s="114">
        <v>7</v>
      </c>
      <c r="J1105" s="168">
        <v>10</v>
      </c>
      <c r="K1105" s="168">
        <v>1</v>
      </c>
      <c r="L1105" s="114">
        <v>12</v>
      </c>
      <c r="M1105" s="114">
        <v>1</v>
      </c>
      <c r="N1105" s="114">
        <v>5</v>
      </c>
      <c r="O1105" s="168">
        <v>1</v>
      </c>
      <c r="P1105" s="176">
        <v>7</v>
      </c>
      <c r="Q1105" s="114">
        <v>45</v>
      </c>
      <c r="R1105" s="114"/>
      <c r="S1105" s="153"/>
      <c r="T1105" s="153"/>
      <c r="U1105" s="153"/>
      <c r="V1105" s="153"/>
      <c r="W1105" s="153"/>
      <c r="X1105" s="153"/>
      <c r="Y1105" s="153"/>
      <c r="Z1105" s="153"/>
      <c r="AA1105" s="153"/>
      <c r="AB1105" s="153"/>
      <c r="AC1105" s="153"/>
      <c r="AD1105" s="153"/>
    </row>
    <row r="1106" spans="1:30" s="150" customFormat="1" ht="25" x14ac:dyDescent="0.35">
      <c r="A1106" s="38">
        <v>1100</v>
      </c>
      <c r="B1106" s="114" t="s">
        <v>1120</v>
      </c>
      <c r="C1106" s="38" t="s">
        <v>10377</v>
      </c>
      <c r="D1106" s="17" t="s">
        <v>423</v>
      </c>
      <c r="E1106" s="38"/>
      <c r="F1106" s="38" t="s">
        <v>11223</v>
      </c>
      <c r="G1106" s="38" t="s">
        <v>11269</v>
      </c>
      <c r="H1106" s="114">
        <v>1</v>
      </c>
      <c r="I1106" s="114">
        <v>13</v>
      </c>
      <c r="J1106" s="168">
        <v>1</v>
      </c>
      <c r="K1106" s="168">
        <v>1</v>
      </c>
      <c r="L1106" s="114">
        <v>48</v>
      </c>
      <c r="M1106" s="114">
        <v>1</v>
      </c>
      <c r="N1106" s="114">
        <v>16</v>
      </c>
      <c r="O1106" s="168">
        <v>7</v>
      </c>
      <c r="P1106" s="176">
        <v>30</v>
      </c>
      <c r="Q1106" s="114">
        <v>118</v>
      </c>
      <c r="R1106" s="114"/>
      <c r="S1106" s="153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</row>
    <row r="1107" spans="1:30" s="21" customFormat="1" ht="14.5" x14ac:dyDescent="0.35">
      <c r="A1107" s="38">
        <v>1101</v>
      </c>
      <c r="B1107" s="114" t="s">
        <v>701</v>
      </c>
      <c r="C1107" s="38" t="s">
        <v>1700</v>
      </c>
      <c r="D1107" s="17" t="s">
        <v>9639</v>
      </c>
      <c r="E1107" s="38" t="s">
        <v>11079</v>
      </c>
      <c r="F1107" s="38" t="s">
        <v>105</v>
      </c>
      <c r="G1107" s="38" t="s">
        <v>11250</v>
      </c>
      <c r="H1107" s="114">
        <v>15</v>
      </c>
      <c r="I1107" s="114">
        <v>1</v>
      </c>
      <c r="J1107" s="168">
        <v>3</v>
      </c>
      <c r="K1107" s="168">
        <v>20</v>
      </c>
      <c r="L1107" s="114">
        <v>4</v>
      </c>
      <c r="M1107" s="114">
        <v>6</v>
      </c>
      <c r="N1107" s="114">
        <v>4</v>
      </c>
      <c r="O1107" s="168">
        <v>11</v>
      </c>
      <c r="P1107" s="176">
        <v>35</v>
      </c>
      <c r="Q1107" s="114">
        <v>99</v>
      </c>
      <c r="R1107" s="114"/>
      <c r="S1107" s="153"/>
      <c r="T1107" s="153"/>
      <c r="U1107" s="153"/>
      <c r="V1107" s="153"/>
      <c r="W1107" s="153"/>
      <c r="X1107" s="153"/>
      <c r="Y1107" s="153"/>
      <c r="Z1107" s="153"/>
      <c r="AA1107" s="153"/>
      <c r="AB1107" s="153"/>
      <c r="AC1107" s="153"/>
      <c r="AD1107" s="153"/>
    </row>
    <row r="1108" spans="1:30" s="21" customFormat="1" ht="14.5" x14ac:dyDescent="0.35">
      <c r="A1108" s="38">
        <v>1102</v>
      </c>
      <c r="B1108" s="114" t="s">
        <v>701</v>
      </c>
      <c r="C1108" s="38" t="s">
        <v>1700</v>
      </c>
      <c r="D1108" s="17" t="s">
        <v>9639</v>
      </c>
      <c r="E1108" s="38" t="s">
        <v>11080</v>
      </c>
      <c r="F1108" s="38" t="s">
        <v>143</v>
      </c>
      <c r="G1108" s="38" t="s">
        <v>11248</v>
      </c>
      <c r="H1108" s="114">
        <v>55</v>
      </c>
      <c r="I1108" s="114">
        <v>54</v>
      </c>
      <c r="J1108" s="168">
        <v>35</v>
      </c>
      <c r="K1108" s="168">
        <v>10</v>
      </c>
      <c r="L1108" s="114">
        <v>66</v>
      </c>
      <c r="M1108" s="114">
        <v>12</v>
      </c>
      <c r="N1108" s="114">
        <v>20</v>
      </c>
      <c r="O1108" s="168">
        <v>19</v>
      </c>
      <c r="P1108" s="176">
        <v>15</v>
      </c>
      <c r="Q1108" s="114">
        <v>286</v>
      </c>
      <c r="R1108" s="114"/>
      <c r="S1108" s="153"/>
      <c r="T1108" s="153"/>
      <c r="U1108" s="153"/>
      <c r="V1108" s="153"/>
      <c r="W1108" s="153"/>
      <c r="X1108" s="153"/>
      <c r="Y1108" s="153"/>
      <c r="Z1108" s="153"/>
      <c r="AA1108" s="153"/>
      <c r="AB1108" s="153"/>
      <c r="AC1108" s="153"/>
      <c r="AD1108" s="153"/>
    </row>
    <row r="1109" spans="1:30" s="150" customFormat="1" ht="14.5" x14ac:dyDescent="0.35">
      <c r="A1109" s="38">
        <v>1103</v>
      </c>
      <c r="B1109" s="114" t="s">
        <v>701</v>
      </c>
      <c r="C1109" s="38" t="s">
        <v>1700</v>
      </c>
      <c r="D1109" s="17" t="s">
        <v>600</v>
      </c>
      <c r="E1109" s="38" t="s">
        <v>11081</v>
      </c>
      <c r="F1109" s="38" t="s">
        <v>20</v>
      </c>
      <c r="G1109" s="38" t="s">
        <v>11244</v>
      </c>
      <c r="H1109" s="114">
        <v>1</v>
      </c>
      <c r="I1109" s="114">
        <v>1</v>
      </c>
      <c r="J1109" s="168">
        <v>1</v>
      </c>
      <c r="K1109" s="168">
        <v>1</v>
      </c>
      <c r="L1109" s="114">
        <v>2</v>
      </c>
      <c r="M1109" s="114">
        <v>2</v>
      </c>
      <c r="N1109" s="114">
        <v>1</v>
      </c>
      <c r="O1109" s="168">
        <v>1</v>
      </c>
      <c r="P1109" s="176">
        <v>1</v>
      </c>
      <c r="Q1109" s="114">
        <v>11</v>
      </c>
      <c r="R1109" s="114"/>
      <c r="S1109" s="153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</row>
    <row r="1110" spans="1:30" s="150" customFormat="1" ht="14.5" x14ac:dyDescent="0.35">
      <c r="A1110" s="38">
        <v>1104</v>
      </c>
      <c r="B1110" s="114" t="s">
        <v>701</v>
      </c>
      <c r="C1110" s="38" t="s">
        <v>10378</v>
      </c>
      <c r="D1110" s="17" t="s">
        <v>5</v>
      </c>
      <c r="E1110" s="38" t="s">
        <v>11082</v>
      </c>
      <c r="F1110" s="38" t="s">
        <v>59</v>
      </c>
      <c r="G1110" s="38" t="s">
        <v>11248</v>
      </c>
      <c r="H1110" s="114">
        <v>139</v>
      </c>
      <c r="I1110" s="114">
        <v>60</v>
      </c>
      <c r="J1110" s="168">
        <v>7</v>
      </c>
      <c r="K1110" s="168">
        <v>20</v>
      </c>
      <c r="L1110" s="114">
        <v>91</v>
      </c>
      <c r="M1110" s="114">
        <v>1</v>
      </c>
      <c r="N1110" s="114">
        <v>30</v>
      </c>
      <c r="O1110" s="168">
        <v>40</v>
      </c>
      <c r="P1110" s="176">
        <v>210</v>
      </c>
      <c r="Q1110" s="114">
        <v>598</v>
      </c>
      <c r="R1110" s="114"/>
      <c r="S1110" s="153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</row>
    <row r="1111" spans="1:30" s="150" customFormat="1" ht="14.5" x14ac:dyDescent="0.35">
      <c r="A1111" s="38">
        <v>1105</v>
      </c>
      <c r="B1111" s="114" t="s">
        <v>1684</v>
      </c>
      <c r="C1111" s="38" t="s">
        <v>10379</v>
      </c>
      <c r="D1111" s="17" t="s">
        <v>9639</v>
      </c>
      <c r="E1111" s="38" t="s">
        <v>9629</v>
      </c>
      <c r="F1111" s="38" t="s">
        <v>158</v>
      </c>
      <c r="G1111" s="38" t="s">
        <v>11251</v>
      </c>
      <c r="H1111" s="114">
        <v>1</v>
      </c>
      <c r="I1111" s="114">
        <v>1</v>
      </c>
      <c r="J1111" s="168">
        <v>10</v>
      </c>
      <c r="K1111" s="168">
        <v>1</v>
      </c>
      <c r="L1111" s="114">
        <v>2</v>
      </c>
      <c r="M1111" s="114">
        <v>1</v>
      </c>
      <c r="N1111" s="114">
        <v>1</v>
      </c>
      <c r="O1111" s="168">
        <v>1</v>
      </c>
      <c r="P1111" s="176">
        <v>2</v>
      </c>
      <c r="Q1111" s="114">
        <v>20</v>
      </c>
      <c r="R1111" s="114"/>
      <c r="S1111" s="153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</row>
    <row r="1112" spans="1:30" s="150" customFormat="1" ht="14.5" x14ac:dyDescent="0.35">
      <c r="A1112" s="38">
        <v>1106</v>
      </c>
      <c r="B1112" s="114" t="s">
        <v>1345</v>
      </c>
      <c r="C1112" s="38" t="s">
        <v>10380</v>
      </c>
      <c r="D1112" s="17" t="s">
        <v>9619</v>
      </c>
      <c r="E1112" s="38" t="s">
        <v>11083</v>
      </c>
      <c r="F1112" s="38" t="s">
        <v>1343</v>
      </c>
      <c r="G1112" s="38" t="s">
        <v>11251</v>
      </c>
      <c r="H1112" s="114">
        <v>1</v>
      </c>
      <c r="I1112" s="114">
        <v>7</v>
      </c>
      <c r="J1112" s="168">
        <v>1</v>
      </c>
      <c r="K1112" s="168">
        <v>1</v>
      </c>
      <c r="L1112" s="114">
        <v>1</v>
      </c>
      <c r="M1112" s="114">
        <v>1</v>
      </c>
      <c r="N1112" s="114">
        <v>1</v>
      </c>
      <c r="O1112" s="168">
        <v>1</v>
      </c>
      <c r="P1112" s="176">
        <v>15</v>
      </c>
      <c r="Q1112" s="114">
        <v>29</v>
      </c>
      <c r="R1112" s="114"/>
      <c r="S1112" s="153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</row>
    <row r="1113" spans="1:30" s="21" customFormat="1" ht="14.5" x14ac:dyDescent="0.35">
      <c r="A1113" s="38">
        <v>1107</v>
      </c>
      <c r="B1113" s="114" t="s">
        <v>1345</v>
      </c>
      <c r="C1113" s="38" t="s">
        <v>10381</v>
      </c>
      <c r="D1113" s="17" t="s">
        <v>5</v>
      </c>
      <c r="E1113" s="38" t="s">
        <v>11084</v>
      </c>
      <c r="F1113" s="38" t="s">
        <v>59</v>
      </c>
      <c r="G1113" s="38" t="s">
        <v>11248</v>
      </c>
      <c r="H1113" s="114">
        <v>1</v>
      </c>
      <c r="I1113" s="114">
        <v>1</v>
      </c>
      <c r="J1113" s="168">
        <v>2</v>
      </c>
      <c r="K1113" s="168">
        <v>1</v>
      </c>
      <c r="L1113" s="114">
        <v>1</v>
      </c>
      <c r="M1113" s="114">
        <v>1</v>
      </c>
      <c r="N1113" s="114">
        <v>1</v>
      </c>
      <c r="O1113" s="168">
        <v>2</v>
      </c>
      <c r="P1113" s="176">
        <v>5</v>
      </c>
      <c r="Q1113" s="114">
        <v>15</v>
      </c>
      <c r="R1113" s="114"/>
      <c r="S1113" s="153"/>
      <c r="T1113" s="153"/>
      <c r="U1113" s="153"/>
      <c r="V1113" s="153"/>
      <c r="W1113" s="153"/>
      <c r="X1113" s="153"/>
      <c r="Y1113" s="153"/>
      <c r="Z1113" s="153"/>
      <c r="AA1113" s="153"/>
      <c r="AB1113" s="153"/>
      <c r="AC1113" s="153"/>
      <c r="AD1113" s="153"/>
    </row>
    <row r="1114" spans="1:30" s="21" customFormat="1" ht="14.5" x14ac:dyDescent="0.35">
      <c r="A1114" s="38">
        <v>1108</v>
      </c>
      <c r="B1114" s="114" t="s">
        <v>1347</v>
      </c>
      <c r="C1114" s="38" t="s">
        <v>10382</v>
      </c>
      <c r="D1114" s="17" t="s">
        <v>9639</v>
      </c>
      <c r="E1114" s="38" t="s">
        <v>10707</v>
      </c>
      <c r="F1114" s="38" t="s">
        <v>95</v>
      </c>
      <c r="G1114" s="38" t="s">
        <v>11245</v>
      </c>
      <c r="H1114" s="114">
        <v>1</v>
      </c>
      <c r="I1114" s="114">
        <v>1</v>
      </c>
      <c r="J1114" s="168">
        <v>1</v>
      </c>
      <c r="K1114" s="168">
        <v>1</v>
      </c>
      <c r="L1114" s="114">
        <v>1</v>
      </c>
      <c r="M1114" s="114">
        <v>1</v>
      </c>
      <c r="N1114" s="114">
        <v>1</v>
      </c>
      <c r="O1114" s="168">
        <v>1</v>
      </c>
      <c r="P1114" s="176">
        <v>8</v>
      </c>
      <c r="Q1114" s="114">
        <v>16</v>
      </c>
      <c r="R1114" s="114"/>
      <c r="S1114" s="153"/>
      <c r="T1114" s="153"/>
      <c r="U1114" s="153"/>
      <c r="V1114" s="153"/>
      <c r="W1114" s="153"/>
      <c r="X1114" s="153"/>
      <c r="Y1114" s="153"/>
      <c r="Z1114" s="153"/>
      <c r="AA1114" s="153"/>
      <c r="AB1114" s="153"/>
      <c r="AC1114" s="153"/>
      <c r="AD1114" s="153"/>
    </row>
    <row r="1115" spans="1:30" s="21" customFormat="1" ht="14.5" x14ac:dyDescent="0.35">
      <c r="A1115" s="38">
        <v>1109</v>
      </c>
      <c r="B1115" s="114" t="s">
        <v>1347</v>
      </c>
      <c r="C1115" s="38" t="s">
        <v>10382</v>
      </c>
      <c r="D1115" s="17" t="s">
        <v>9639</v>
      </c>
      <c r="E1115" s="38" t="s">
        <v>3646</v>
      </c>
      <c r="F1115" s="38" t="s">
        <v>386</v>
      </c>
      <c r="G1115" s="38" t="s">
        <v>11276</v>
      </c>
      <c r="H1115" s="114">
        <v>1</v>
      </c>
      <c r="I1115" s="114">
        <v>1</v>
      </c>
      <c r="J1115" s="168">
        <v>1</v>
      </c>
      <c r="K1115" s="168">
        <v>1</v>
      </c>
      <c r="L1115" s="114">
        <v>1</v>
      </c>
      <c r="M1115" s="114">
        <v>1</v>
      </c>
      <c r="N1115" s="114">
        <v>1</v>
      </c>
      <c r="O1115" s="168">
        <v>1</v>
      </c>
      <c r="P1115" s="176">
        <v>1</v>
      </c>
      <c r="Q1115" s="114">
        <v>9</v>
      </c>
      <c r="R1115" s="114"/>
      <c r="S1115" s="153"/>
      <c r="T1115" s="153"/>
      <c r="U1115" s="153"/>
      <c r="V1115" s="153"/>
      <c r="W1115" s="153"/>
      <c r="X1115" s="153"/>
      <c r="Y1115" s="153"/>
      <c r="Z1115" s="153"/>
      <c r="AA1115" s="153"/>
      <c r="AB1115" s="153"/>
      <c r="AC1115" s="153"/>
      <c r="AD1115" s="153"/>
    </row>
    <row r="1116" spans="1:30" s="21" customFormat="1" ht="14.5" x14ac:dyDescent="0.35">
      <c r="A1116" s="38">
        <v>1110</v>
      </c>
      <c r="B1116" s="114" t="s">
        <v>1347</v>
      </c>
      <c r="C1116" s="12" t="s">
        <v>10382</v>
      </c>
      <c r="D1116" s="10" t="s">
        <v>9639</v>
      </c>
      <c r="E1116" s="12" t="s">
        <v>9640</v>
      </c>
      <c r="F1116" s="12" t="s">
        <v>386</v>
      </c>
      <c r="G1116" s="12" t="s">
        <v>11276</v>
      </c>
      <c r="H1116" s="114">
        <v>1</v>
      </c>
      <c r="I1116" s="114">
        <v>1</v>
      </c>
      <c r="J1116" s="168">
        <v>1</v>
      </c>
      <c r="K1116" s="168">
        <v>4</v>
      </c>
      <c r="L1116" s="114">
        <v>5</v>
      </c>
      <c r="M1116" s="114">
        <v>55</v>
      </c>
      <c r="N1116" s="114">
        <v>1</v>
      </c>
      <c r="O1116" s="168">
        <v>2</v>
      </c>
      <c r="P1116" s="176">
        <v>46</v>
      </c>
      <c r="Q1116" s="114">
        <v>116</v>
      </c>
      <c r="R1116" s="114"/>
      <c r="S1116" s="153"/>
      <c r="T1116" s="153"/>
      <c r="U1116" s="153"/>
      <c r="V1116" s="153"/>
      <c r="W1116" s="153"/>
      <c r="X1116" s="153"/>
      <c r="Y1116" s="153"/>
      <c r="Z1116" s="153"/>
      <c r="AA1116" s="153"/>
      <c r="AB1116" s="153"/>
      <c r="AC1116" s="153"/>
      <c r="AD1116" s="153"/>
    </row>
    <row r="1117" spans="1:30" s="21" customFormat="1" ht="14.5" x14ac:dyDescent="0.35">
      <c r="A1117" s="38">
        <v>1111</v>
      </c>
      <c r="B1117" s="114" t="s">
        <v>1870</v>
      </c>
      <c r="C1117" s="38" t="s">
        <v>1689</v>
      </c>
      <c r="D1117" s="17" t="s">
        <v>106</v>
      </c>
      <c r="E1117" s="38"/>
      <c r="F1117" s="38" t="s">
        <v>108</v>
      </c>
      <c r="G1117" s="38" t="s">
        <v>11248</v>
      </c>
      <c r="H1117" s="114">
        <v>1</v>
      </c>
      <c r="I1117" s="114">
        <v>1</v>
      </c>
      <c r="J1117" s="168">
        <v>1</v>
      </c>
      <c r="K1117" s="168">
        <v>1</v>
      </c>
      <c r="L1117" s="114">
        <v>1</v>
      </c>
      <c r="M1117" s="114">
        <v>1</v>
      </c>
      <c r="N1117" s="114">
        <v>1</v>
      </c>
      <c r="O1117" s="168">
        <v>1</v>
      </c>
      <c r="P1117" s="176">
        <v>2</v>
      </c>
      <c r="Q1117" s="114">
        <v>10</v>
      </c>
      <c r="R1117" s="114"/>
      <c r="S1117" s="153"/>
      <c r="T1117" s="153"/>
      <c r="U1117" s="153"/>
      <c r="V1117" s="153"/>
      <c r="W1117" s="153"/>
      <c r="X1117" s="153"/>
      <c r="Y1117" s="153"/>
      <c r="Z1117" s="153"/>
      <c r="AA1117" s="153"/>
      <c r="AB1117" s="153"/>
      <c r="AC1117" s="153"/>
      <c r="AD1117" s="153"/>
    </row>
    <row r="1118" spans="1:30" s="150" customFormat="1" ht="14.5" x14ac:dyDescent="0.35">
      <c r="A1118" s="38">
        <v>1112</v>
      </c>
      <c r="B1118" s="114" t="s">
        <v>9747</v>
      </c>
      <c r="C1118" s="38" t="s">
        <v>10383</v>
      </c>
      <c r="D1118" s="17" t="s">
        <v>9639</v>
      </c>
      <c r="E1118" s="38" t="s">
        <v>9640</v>
      </c>
      <c r="F1118" s="38" t="s">
        <v>100</v>
      </c>
      <c r="G1118" s="38" t="s">
        <v>11253</v>
      </c>
      <c r="H1118" s="114">
        <v>1</v>
      </c>
      <c r="I1118" s="114">
        <v>1</v>
      </c>
      <c r="J1118" s="168">
        <v>1</v>
      </c>
      <c r="K1118" s="168">
        <v>1</v>
      </c>
      <c r="L1118" s="114">
        <v>1</v>
      </c>
      <c r="M1118" s="114">
        <v>1</v>
      </c>
      <c r="N1118" s="114">
        <v>1</v>
      </c>
      <c r="O1118" s="168">
        <v>1</v>
      </c>
      <c r="P1118" s="176">
        <v>1</v>
      </c>
      <c r="Q1118" s="114">
        <v>9</v>
      </c>
      <c r="R1118" s="114"/>
      <c r="S1118" s="153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</row>
    <row r="1119" spans="1:30" s="150" customFormat="1" ht="14.5" x14ac:dyDescent="0.35">
      <c r="A1119" s="38">
        <v>1113</v>
      </c>
      <c r="B1119" s="114" t="s">
        <v>1371</v>
      </c>
      <c r="C1119" s="38" t="s">
        <v>1372</v>
      </c>
      <c r="D1119" s="17" t="s">
        <v>5</v>
      </c>
      <c r="E1119" s="38" t="s">
        <v>183</v>
      </c>
      <c r="F1119" s="38" t="s">
        <v>11</v>
      </c>
      <c r="G1119" s="38" t="s">
        <v>11248</v>
      </c>
      <c r="H1119" s="114">
        <v>12</v>
      </c>
      <c r="I1119" s="114">
        <v>5</v>
      </c>
      <c r="J1119" s="168">
        <v>3</v>
      </c>
      <c r="K1119" s="168">
        <v>15</v>
      </c>
      <c r="L1119" s="114">
        <v>42</v>
      </c>
      <c r="M1119" s="114">
        <v>1</v>
      </c>
      <c r="N1119" s="114">
        <v>12</v>
      </c>
      <c r="O1119" s="168">
        <v>1</v>
      </c>
      <c r="P1119" s="176">
        <v>100</v>
      </c>
      <c r="Q1119" s="114">
        <v>191</v>
      </c>
      <c r="R1119" s="114"/>
      <c r="S1119" s="153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</row>
    <row r="1120" spans="1:30" s="150" customFormat="1" ht="25" x14ac:dyDescent="0.35">
      <c r="A1120" s="38">
        <v>1114</v>
      </c>
      <c r="B1120" s="114"/>
      <c r="C1120" s="38" t="s">
        <v>10384</v>
      </c>
      <c r="D1120" s="17" t="s">
        <v>3858</v>
      </c>
      <c r="E1120" s="38" t="s">
        <v>11085</v>
      </c>
      <c r="F1120" s="38" t="s">
        <v>1907</v>
      </c>
      <c r="G1120" s="38" t="s">
        <v>11251</v>
      </c>
      <c r="H1120" s="114">
        <v>1</v>
      </c>
      <c r="I1120" s="114">
        <v>1</v>
      </c>
      <c r="J1120" s="168">
        <v>1</v>
      </c>
      <c r="K1120" s="168">
        <v>1</v>
      </c>
      <c r="L1120" s="114">
        <v>1</v>
      </c>
      <c r="M1120" s="114">
        <v>5</v>
      </c>
      <c r="N1120" s="114">
        <v>1</v>
      </c>
      <c r="O1120" s="168">
        <v>1</v>
      </c>
      <c r="P1120" s="176">
        <v>1</v>
      </c>
      <c r="Q1120" s="114">
        <v>13</v>
      </c>
      <c r="R1120" s="114"/>
      <c r="S1120" s="153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</row>
    <row r="1121" spans="1:30" s="150" customFormat="1" ht="14.5" x14ac:dyDescent="0.35">
      <c r="A1121" s="38">
        <v>1115</v>
      </c>
      <c r="B1121" s="114"/>
      <c r="C1121" s="38" t="s">
        <v>10385</v>
      </c>
      <c r="D1121" s="17" t="s">
        <v>423</v>
      </c>
      <c r="E1121" s="38" t="s">
        <v>27</v>
      </c>
      <c r="F1121" s="38" t="s">
        <v>27</v>
      </c>
      <c r="G1121" s="38" t="s">
        <v>11248</v>
      </c>
      <c r="H1121" s="114">
        <v>1</v>
      </c>
      <c r="I1121" s="114">
        <v>1</v>
      </c>
      <c r="J1121" s="168">
        <v>1</v>
      </c>
      <c r="K1121" s="168">
        <v>1</v>
      </c>
      <c r="L1121" s="114">
        <v>1</v>
      </c>
      <c r="M1121" s="114">
        <v>2</v>
      </c>
      <c r="N1121" s="114">
        <v>1</v>
      </c>
      <c r="O1121" s="168">
        <v>1</v>
      </c>
      <c r="P1121" s="176">
        <v>1</v>
      </c>
      <c r="Q1121" s="114">
        <v>10</v>
      </c>
      <c r="R1121" s="114"/>
      <c r="S1121" s="153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</row>
    <row r="1122" spans="1:30" s="21" customFormat="1" ht="14.5" x14ac:dyDescent="0.35">
      <c r="A1122" s="38">
        <v>1116</v>
      </c>
      <c r="B1122" s="114"/>
      <c r="C1122" s="38" t="s">
        <v>10386</v>
      </c>
      <c r="D1122" s="17" t="s">
        <v>190</v>
      </c>
      <c r="E1122" s="38"/>
      <c r="F1122" s="38" t="s">
        <v>11224</v>
      </c>
      <c r="G1122" s="38" t="s">
        <v>11265</v>
      </c>
      <c r="H1122" s="114">
        <v>1</v>
      </c>
      <c r="I1122" s="114">
        <v>1</v>
      </c>
      <c r="J1122" s="168">
        <v>1</v>
      </c>
      <c r="K1122" s="168">
        <v>1</v>
      </c>
      <c r="L1122" s="114">
        <v>1</v>
      </c>
      <c r="M1122" s="114">
        <v>30</v>
      </c>
      <c r="N1122" s="114">
        <v>1</v>
      </c>
      <c r="O1122" s="168">
        <v>1</v>
      </c>
      <c r="P1122" s="176">
        <v>1</v>
      </c>
      <c r="Q1122" s="114">
        <v>38</v>
      </c>
      <c r="R1122" s="114"/>
      <c r="S1122" s="153"/>
      <c r="T1122" s="153"/>
      <c r="U1122" s="153"/>
      <c r="V1122" s="153"/>
      <c r="W1122" s="153"/>
      <c r="X1122" s="153"/>
      <c r="Y1122" s="153"/>
      <c r="Z1122" s="153"/>
      <c r="AA1122" s="153"/>
      <c r="AB1122" s="153"/>
      <c r="AC1122" s="153"/>
      <c r="AD1122" s="153"/>
    </row>
    <row r="1123" spans="1:30" s="150" customFormat="1" ht="14.5" x14ac:dyDescent="0.35">
      <c r="A1123" s="38">
        <v>1117</v>
      </c>
      <c r="B1123" s="114"/>
      <c r="C1123" s="38" t="s">
        <v>10387</v>
      </c>
      <c r="D1123" s="17" t="s">
        <v>10682</v>
      </c>
      <c r="E1123" s="38" t="s">
        <v>1387</v>
      </c>
      <c r="F1123" s="38" t="s">
        <v>1387</v>
      </c>
      <c r="G1123" s="38" t="s">
        <v>11272</v>
      </c>
      <c r="H1123" s="114">
        <v>1</v>
      </c>
      <c r="I1123" s="114">
        <v>1</v>
      </c>
      <c r="J1123" s="168">
        <v>1</v>
      </c>
      <c r="K1123" s="168">
        <v>1</v>
      </c>
      <c r="L1123" s="114">
        <v>1</v>
      </c>
      <c r="M1123" s="114">
        <v>12</v>
      </c>
      <c r="N1123" s="114">
        <v>1</v>
      </c>
      <c r="O1123" s="168">
        <v>1</v>
      </c>
      <c r="P1123" s="176">
        <v>1</v>
      </c>
      <c r="Q1123" s="114">
        <v>20</v>
      </c>
      <c r="R1123" s="114"/>
      <c r="S1123" s="153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</row>
    <row r="1124" spans="1:30" s="150" customFormat="1" ht="14.5" x14ac:dyDescent="0.35">
      <c r="A1124" s="38">
        <v>1118</v>
      </c>
      <c r="B1124" s="114" t="s">
        <v>3686</v>
      </c>
      <c r="C1124" s="38" t="s">
        <v>10388</v>
      </c>
      <c r="D1124" s="17" t="s">
        <v>9639</v>
      </c>
      <c r="E1124" s="38" t="s">
        <v>9648</v>
      </c>
      <c r="F1124" s="38" t="s">
        <v>95</v>
      </c>
      <c r="G1124" s="38" t="s">
        <v>11245</v>
      </c>
      <c r="H1124" s="114">
        <v>2</v>
      </c>
      <c r="I1124" s="114">
        <v>1</v>
      </c>
      <c r="J1124" s="168">
        <v>1</v>
      </c>
      <c r="K1124" s="168">
        <v>1</v>
      </c>
      <c r="L1124" s="114">
        <v>1</v>
      </c>
      <c r="M1124" s="114">
        <v>1</v>
      </c>
      <c r="N1124" s="114">
        <v>1</v>
      </c>
      <c r="O1124" s="168">
        <v>1</v>
      </c>
      <c r="P1124" s="176">
        <v>1</v>
      </c>
      <c r="Q1124" s="114">
        <v>10</v>
      </c>
      <c r="R1124" s="114"/>
      <c r="S1124" s="153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</row>
    <row r="1125" spans="1:30" s="21" customFormat="1" ht="14.5" x14ac:dyDescent="0.35">
      <c r="A1125" s="38">
        <v>1119</v>
      </c>
      <c r="B1125" s="114" t="s">
        <v>1977</v>
      </c>
      <c r="C1125" s="38" t="s">
        <v>4048</v>
      </c>
      <c r="D1125" s="17" t="s">
        <v>9619</v>
      </c>
      <c r="E1125" s="38" t="s">
        <v>677</v>
      </c>
      <c r="F1125" s="38" t="s">
        <v>196</v>
      </c>
      <c r="G1125" s="38" t="s">
        <v>11245</v>
      </c>
      <c r="H1125" s="114">
        <v>10</v>
      </c>
      <c r="I1125" s="114">
        <v>4</v>
      </c>
      <c r="J1125" s="168">
        <v>7</v>
      </c>
      <c r="K1125" s="168">
        <v>15</v>
      </c>
      <c r="L1125" s="114">
        <v>23</v>
      </c>
      <c r="M1125" s="114">
        <v>7</v>
      </c>
      <c r="N1125" s="114">
        <v>13</v>
      </c>
      <c r="O1125" s="168">
        <v>6</v>
      </c>
      <c r="P1125" s="176">
        <v>5</v>
      </c>
      <c r="Q1125" s="114">
        <v>90</v>
      </c>
      <c r="R1125" s="114"/>
      <c r="S1125" s="153"/>
      <c r="T1125" s="153"/>
      <c r="U1125" s="153"/>
      <c r="V1125" s="153"/>
      <c r="W1125" s="153"/>
      <c r="X1125" s="153"/>
      <c r="Y1125" s="153"/>
      <c r="Z1125" s="153"/>
      <c r="AA1125" s="153"/>
      <c r="AB1125" s="153"/>
      <c r="AC1125" s="153"/>
      <c r="AD1125" s="153"/>
    </row>
    <row r="1126" spans="1:30" s="21" customFormat="1" ht="14.5" x14ac:dyDescent="0.35">
      <c r="A1126" s="38">
        <v>1120</v>
      </c>
      <c r="B1126" s="114" t="s">
        <v>1158</v>
      </c>
      <c r="C1126" s="12" t="s">
        <v>10389</v>
      </c>
      <c r="D1126" s="17" t="s">
        <v>9639</v>
      </c>
      <c r="E1126" s="12" t="s">
        <v>2023</v>
      </c>
      <c r="F1126" s="12" t="s">
        <v>169</v>
      </c>
      <c r="G1126" s="12" t="s">
        <v>11263</v>
      </c>
      <c r="H1126" s="114">
        <v>34</v>
      </c>
      <c r="I1126" s="114">
        <v>60</v>
      </c>
      <c r="J1126" s="168">
        <v>9</v>
      </c>
      <c r="K1126" s="168">
        <v>28</v>
      </c>
      <c r="L1126" s="114">
        <v>18</v>
      </c>
      <c r="M1126" s="114">
        <v>50</v>
      </c>
      <c r="N1126" s="114">
        <v>20</v>
      </c>
      <c r="O1126" s="168">
        <v>1</v>
      </c>
      <c r="P1126" s="176">
        <v>36</v>
      </c>
      <c r="Q1126" s="114">
        <v>256</v>
      </c>
      <c r="R1126" s="114"/>
      <c r="S1126" s="153"/>
      <c r="T1126" s="153"/>
      <c r="U1126" s="153"/>
      <c r="V1126" s="153"/>
      <c r="W1126" s="153"/>
      <c r="X1126" s="153"/>
      <c r="Y1126" s="153"/>
      <c r="Z1126" s="153"/>
      <c r="AA1126" s="153"/>
      <c r="AB1126" s="153"/>
      <c r="AC1126" s="153"/>
      <c r="AD1126" s="153"/>
    </row>
    <row r="1127" spans="1:30" s="150" customFormat="1" ht="14.5" x14ac:dyDescent="0.35">
      <c r="A1127" s="38">
        <v>1121</v>
      </c>
      <c r="B1127" s="114" t="s">
        <v>452</v>
      </c>
      <c r="C1127" s="12" t="s">
        <v>1979</v>
      </c>
      <c r="D1127" s="17" t="s">
        <v>66</v>
      </c>
      <c r="E1127" s="12" t="s">
        <v>10725</v>
      </c>
      <c r="F1127" s="12" t="s">
        <v>1541</v>
      </c>
      <c r="G1127" s="12" t="s">
        <v>11245</v>
      </c>
      <c r="H1127" s="114">
        <v>4</v>
      </c>
      <c r="I1127" s="114">
        <v>1</v>
      </c>
      <c r="J1127" s="168">
        <v>1</v>
      </c>
      <c r="K1127" s="168">
        <v>1</v>
      </c>
      <c r="L1127" s="114">
        <v>1</v>
      </c>
      <c r="M1127" s="114">
        <v>1</v>
      </c>
      <c r="N1127" s="114">
        <v>2</v>
      </c>
      <c r="O1127" s="168">
        <v>1</v>
      </c>
      <c r="P1127" s="176">
        <v>1</v>
      </c>
      <c r="Q1127" s="114">
        <v>13</v>
      </c>
      <c r="R1127" s="114"/>
      <c r="S1127" s="153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</row>
    <row r="1128" spans="1:30" s="21" customFormat="1" ht="14.5" x14ac:dyDescent="0.35">
      <c r="A1128" s="38">
        <v>1122</v>
      </c>
      <c r="B1128" s="114" t="s">
        <v>452</v>
      </c>
      <c r="C1128" s="38" t="s">
        <v>10390</v>
      </c>
      <c r="D1128" s="17" t="s">
        <v>67</v>
      </c>
      <c r="E1128" s="38" t="s">
        <v>2034</v>
      </c>
      <c r="F1128" s="38" t="s">
        <v>451</v>
      </c>
      <c r="G1128" s="38" t="s">
        <v>11272</v>
      </c>
      <c r="H1128" s="114">
        <v>1</v>
      </c>
      <c r="I1128" s="114">
        <v>1</v>
      </c>
      <c r="J1128" s="168">
        <v>1</v>
      </c>
      <c r="K1128" s="168">
        <v>1</v>
      </c>
      <c r="L1128" s="114">
        <v>1</v>
      </c>
      <c r="M1128" s="114">
        <v>1</v>
      </c>
      <c r="N1128" s="114">
        <v>1</v>
      </c>
      <c r="O1128" s="168">
        <v>1</v>
      </c>
      <c r="P1128" s="176">
        <v>1</v>
      </c>
      <c r="Q1128" s="114">
        <v>9</v>
      </c>
      <c r="R1128" s="114"/>
      <c r="S1128" s="153"/>
      <c r="T1128" s="153"/>
      <c r="U1128" s="153"/>
      <c r="V1128" s="153"/>
      <c r="W1128" s="153"/>
      <c r="X1128" s="153"/>
      <c r="Y1128" s="153"/>
      <c r="Z1128" s="153"/>
      <c r="AA1128" s="153"/>
      <c r="AB1128" s="153"/>
      <c r="AC1128" s="153"/>
      <c r="AD1128" s="153"/>
    </row>
    <row r="1129" spans="1:30" s="21" customFormat="1" ht="14.5" x14ac:dyDescent="0.35">
      <c r="A1129" s="38">
        <v>1123</v>
      </c>
      <c r="B1129" s="114" t="s">
        <v>3688</v>
      </c>
      <c r="C1129" s="38" t="s">
        <v>10391</v>
      </c>
      <c r="D1129" s="17" t="s">
        <v>9639</v>
      </c>
      <c r="E1129" s="38" t="s">
        <v>11086</v>
      </c>
      <c r="F1129" s="38" t="s">
        <v>169</v>
      </c>
      <c r="G1129" s="38" t="s">
        <v>11263</v>
      </c>
      <c r="H1129" s="114">
        <v>1</v>
      </c>
      <c r="I1129" s="114">
        <v>1</v>
      </c>
      <c r="J1129" s="168">
        <v>1</v>
      </c>
      <c r="K1129" s="168">
        <v>1</v>
      </c>
      <c r="L1129" s="114">
        <v>1</v>
      </c>
      <c r="M1129" s="114">
        <v>1</v>
      </c>
      <c r="N1129" s="114">
        <v>40</v>
      </c>
      <c r="O1129" s="168">
        <v>1</v>
      </c>
      <c r="P1129" s="176">
        <v>1</v>
      </c>
      <c r="Q1129" s="114">
        <v>48</v>
      </c>
      <c r="R1129" s="114"/>
      <c r="S1129" s="153"/>
      <c r="T1129" s="153"/>
      <c r="U1129" s="153"/>
      <c r="V1129" s="153"/>
      <c r="W1129" s="153"/>
      <c r="X1129" s="153"/>
      <c r="Y1129" s="153"/>
      <c r="Z1129" s="153"/>
      <c r="AA1129" s="153"/>
      <c r="AB1129" s="153"/>
      <c r="AC1129" s="153"/>
      <c r="AD1129" s="153"/>
    </row>
    <row r="1130" spans="1:30" s="150" customFormat="1" ht="25" x14ac:dyDescent="0.35">
      <c r="A1130" s="38">
        <v>1124</v>
      </c>
      <c r="B1130" s="114" t="s">
        <v>1160</v>
      </c>
      <c r="C1130" s="38" t="s">
        <v>10392</v>
      </c>
      <c r="D1130" s="17" t="s">
        <v>5</v>
      </c>
      <c r="E1130" s="38" t="s">
        <v>11087</v>
      </c>
      <c r="F1130" s="38" t="s">
        <v>33</v>
      </c>
      <c r="G1130" s="38" t="s">
        <v>11249</v>
      </c>
      <c r="H1130" s="114">
        <v>1</v>
      </c>
      <c r="I1130" s="114">
        <v>3</v>
      </c>
      <c r="J1130" s="168">
        <v>1</v>
      </c>
      <c r="K1130" s="168">
        <v>6</v>
      </c>
      <c r="L1130" s="114">
        <v>1</v>
      </c>
      <c r="M1130" s="114">
        <v>1</v>
      </c>
      <c r="N1130" s="114">
        <v>7</v>
      </c>
      <c r="O1130" s="168">
        <v>1</v>
      </c>
      <c r="P1130" s="176">
        <v>1</v>
      </c>
      <c r="Q1130" s="114">
        <v>22</v>
      </c>
      <c r="R1130" s="114"/>
      <c r="S1130" s="153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</row>
    <row r="1131" spans="1:30" s="21" customFormat="1" ht="14.5" x14ac:dyDescent="0.35">
      <c r="A1131" s="38">
        <v>1125</v>
      </c>
      <c r="B1131" s="114" t="s">
        <v>1147</v>
      </c>
      <c r="C1131" s="38" t="s">
        <v>1980</v>
      </c>
      <c r="D1131" s="17" t="s">
        <v>423</v>
      </c>
      <c r="E1131" s="38" t="s">
        <v>11088</v>
      </c>
      <c r="F1131" s="38" t="s">
        <v>10873</v>
      </c>
      <c r="G1131" s="38" t="s">
        <v>11287</v>
      </c>
      <c r="H1131" s="114">
        <v>1</v>
      </c>
      <c r="I1131" s="114">
        <v>8</v>
      </c>
      <c r="J1131" s="168">
        <v>55</v>
      </c>
      <c r="K1131" s="168">
        <v>1</v>
      </c>
      <c r="L1131" s="114">
        <v>1</v>
      </c>
      <c r="M1131" s="114">
        <v>17</v>
      </c>
      <c r="N1131" s="114">
        <v>1</v>
      </c>
      <c r="O1131" s="168">
        <v>1</v>
      </c>
      <c r="P1131" s="176">
        <v>1</v>
      </c>
      <c r="Q1131" s="114">
        <v>86</v>
      </c>
      <c r="R1131" s="114"/>
      <c r="S1131" s="153"/>
      <c r="T1131" s="153"/>
      <c r="U1131" s="153"/>
      <c r="V1131" s="153"/>
      <c r="W1131" s="153"/>
      <c r="X1131" s="153"/>
      <c r="Y1131" s="153"/>
      <c r="Z1131" s="153"/>
      <c r="AA1131" s="153"/>
      <c r="AB1131" s="153"/>
      <c r="AC1131" s="153"/>
      <c r="AD1131" s="153"/>
    </row>
    <row r="1132" spans="1:30" s="21" customFormat="1" ht="14.5" x14ac:dyDescent="0.35">
      <c r="A1132" s="38">
        <v>1126</v>
      </c>
      <c r="B1132" s="114" t="s">
        <v>9748</v>
      </c>
      <c r="C1132" s="38" t="s">
        <v>10393</v>
      </c>
      <c r="D1132" s="17" t="s">
        <v>9639</v>
      </c>
      <c r="E1132" s="38" t="s">
        <v>358</v>
      </c>
      <c r="F1132" s="38" t="s">
        <v>227</v>
      </c>
      <c r="G1132" s="38" t="s">
        <v>11295</v>
      </c>
      <c r="H1132" s="114">
        <v>1</v>
      </c>
      <c r="I1132" s="114">
        <v>1</v>
      </c>
      <c r="J1132" s="168">
        <v>6</v>
      </c>
      <c r="K1132" s="168">
        <v>1</v>
      </c>
      <c r="L1132" s="114">
        <v>1</v>
      </c>
      <c r="M1132" s="114">
        <v>1</v>
      </c>
      <c r="N1132" s="114">
        <v>1</v>
      </c>
      <c r="O1132" s="168">
        <v>1</v>
      </c>
      <c r="P1132" s="176">
        <v>11</v>
      </c>
      <c r="Q1132" s="114">
        <v>24</v>
      </c>
      <c r="R1132" s="114"/>
      <c r="S1132" s="153"/>
      <c r="T1132" s="153"/>
      <c r="U1132" s="153"/>
      <c r="V1132" s="153"/>
      <c r="W1132" s="153"/>
      <c r="X1132" s="153"/>
      <c r="Y1132" s="153"/>
      <c r="Z1132" s="153"/>
      <c r="AA1132" s="153"/>
      <c r="AB1132" s="153"/>
      <c r="AC1132" s="153"/>
      <c r="AD1132" s="153"/>
    </row>
    <row r="1133" spans="1:30" s="21" customFormat="1" ht="14.5" x14ac:dyDescent="0.35">
      <c r="A1133" s="38">
        <v>1127</v>
      </c>
      <c r="B1133" s="114" t="s">
        <v>18</v>
      </c>
      <c r="C1133" s="38" t="s">
        <v>10394</v>
      </c>
      <c r="D1133" s="17" t="s">
        <v>5</v>
      </c>
      <c r="E1133" s="38" t="s">
        <v>11057</v>
      </c>
      <c r="F1133" s="38" t="s">
        <v>33</v>
      </c>
      <c r="G1133" s="38" t="s">
        <v>11249</v>
      </c>
      <c r="H1133" s="114">
        <v>227</v>
      </c>
      <c r="I1133" s="114">
        <v>21</v>
      </c>
      <c r="J1133" s="168">
        <v>1</v>
      </c>
      <c r="K1133" s="168">
        <v>190</v>
      </c>
      <c r="L1133" s="114">
        <v>150</v>
      </c>
      <c r="M1133" s="114">
        <v>90</v>
      </c>
      <c r="N1133" s="114">
        <v>70</v>
      </c>
      <c r="O1133" s="168">
        <v>25</v>
      </c>
      <c r="P1133" s="176">
        <v>40</v>
      </c>
      <c r="Q1133" s="114">
        <v>814</v>
      </c>
      <c r="R1133" s="114"/>
      <c r="S1133" s="153"/>
      <c r="T1133" s="153"/>
      <c r="U1133" s="153"/>
      <c r="V1133" s="153"/>
      <c r="W1133" s="153"/>
      <c r="X1133" s="153"/>
      <c r="Y1133" s="153"/>
      <c r="Z1133" s="153"/>
      <c r="AA1133" s="153"/>
      <c r="AB1133" s="153"/>
      <c r="AC1133" s="153"/>
      <c r="AD1133" s="153"/>
    </row>
    <row r="1134" spans="1:30" s="150" customFormat="1" ht="14.5" x14ac:dyDescent="0.35">
      <c r="A1134" s="38">
        <v>1128</v>
      </c>
      <c r="B1134" s="114" t="s">
        <v>18</v>
      </c>
      <c r="C1134" s="38" t="s">
        <v>621</v>
      </c>
      <c r="D1134" s="17" t="s">
        <v>10662</v>
      </c>
      <c r="E1134" s="38" t="s">
        <v>3809</v>
      </c>
      <c r="F1134" s="38" t="s">
        <v>158</v>
      </c>
      <c r="G1134" s="38" t="s">
        <v>11251</v>
      </c>
      <c r="H1134" s="114">
        <v>23</v>
      </c>
      <c r="I1134" s="114">
        <v>4</v>
      </c>
      <c r="J1134" s="168">
        <v>8</v>
      </c>
      <c r="K1134" s="168">
        <v>25</v>
      </c>
      <c r="L1134" s="114">
        <v>4</v>
      </c>
      <c r="M1134" s="114">
        <v>12</v>
      </c>
      <c r="N1134" s="114">
        <v>6</v>
      </c>
      <c r="O1134" s="168">
        <v>5</v>
      </c>
      <c r="P1134" s="176">
        <v>4</v>
      </c>
      <c r="Q1134" s="114">
        <v>91</v>
      </c>
      <c r="R1134" s="114"/>
      <c r="S1134" s="153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</row>
    <row r="1135" spans="1:30" s="21" customFormat="1" ht="14.5" x14ac:dyDescent="0.35">
      <c r="A1135" s="38">
        <v>1129</v>
      </c>
      <c r="B1135" s="114" t="s">
        <v>18</v>
      </c>
      <c r="C1135" s="38" t="s">
        <v>621</v>
      </c>
      <c r="D1135" s="17" t="s">
        <v>10662</v>
      </c>
      <c r="E1135" s="38" t="s">
        <v>3647</v>
      </c>
      <c r="F1135" s="38" t="s">
        <v>158</v>
      </c>
      <c r="G1135" s="38" t="s">
        <v>11251</v>
      </c>
      <c r="H1135" s="114">
        <v>13</v>
      </c>
      <c r="I1135" s="114">
        <v>4</v>
      </c>
      <c r="J1135" s="168">
        <v>15</v>
      </c>
      <c r="K1135" s="168">
        <v>1</v>
      </c>
      <c r="L1135" s="114">
        <v>12</v>
      </c>
      <c r="M1135" s="114">
        <v>2</v>
      </c>
      <c r="N1135" s="114">
        <v>2</v>
      </c>
      <c r="O1135" s="168">
        <v>1</v>
      </c>
      <c r="P1135" s="176">
        <v>1</v>
      </c>
      <c r="Q1135" s="114">
        <v>51</v>
      </c>
      <c r="R1135" s="114"/>
      <c r="S1135" s="153"/>
      <c r="T1135" s="153"/>
      <c r="U1135" s="153"/>
      <c r="V1135" s="153"/>
      <c r="W1135" s="153"/>
      <c r="X1135" s="153"/>
      <c r="Y1135" s="153"/>
      <c r="Z1135" s="153"/>
      <c r="AA1135" s="153"/>
      <c r="AB1135" s="153"/>
      <c r="AC1135" s="153"/>
      <c r="AD1135" s="153"/>
    </row>
    <row r="1136" spans="1:30" s="21" customFormat="1" ht="14.5" x14ac:dyDescent="0.35">
      <c r="A1136" s="38">
        <v>1130</v>
      </c>
      <c r="B1136" s="114" t="s">
        <v>18</v>
      </c>
      <c r="C1136" s="38" t="s">
        <v>1150</v>
      </c>
      <c r="D1136" s="17" t="s">
        <v>9619</v>
      </c>
      <c r="E1136" s="38" t="s">
        <v>10707</v>
      </c>
      <c r="F1136" s="38" t="s">
        <v>196</v>
      </c>
      <c r="G1136" s="38" t="s">
        <v>11245</v>
      </c>
      <c r="H1136" s="114">
        <v>1</v>
      </c>
      <c r="I1136" s="114">
        <v>1</v>
      </c>
      <c r="J1136" s="168">
        <v>1</v>
      </c>
      <c r="K1136" s="168">
        <v>1</v>
      </c>
      <c r="L1136" s="114">
        <v>1</v>
      </c>
      <c r="M1136" s="114">
        <v>1</v>
      </c>
      <c r="N1136" s="114">
        <v>1</v>
      </c>
      <c r="O1136" s="168">
        <v>5</v>
      </c>
      <c r="P1136" s="176">
        <v>1</v>
      </c>
      <c r="Q1136" s="114">
        <v>13</v>
      </c>
      <c r="R1136" s="114"/>
      <c r="S1136" s="153"/>
      <c r="T1136" s="153"/>
      <c r="U1136" s="153"/>
      <c r="V1136" s="153"/>
      <c r="W1136" s="153"/>
      <c r="X1136" s="153"/>
      <c r="Y1136" s="153"/>
      <c r="Z1136" s="153"/>
      <c r="AA1136" s="153"/>
      <c r="AB1136" s="153"/>
      <c r="AC1136" s="153"/>
      <c r="AD1136" s="153"/>
    </row>
    <row r="1137" spans="1:30" s="21" customFormat="1" ht="14.5" x14ac:dyDescent="0.35">
      <c r="A1137" s="38">
        <v>1131</v>
      </c>
      <c r="B1137" s="114" t="s">
        <v>1152</v>
      </c>
      <c r="C1137" s="12" t="s">
        <v>10395</v>
      </c>
      <c r="D1137" s="10" t="s">
        <v>9639</v>
      </c>
      <c r="E1137" s="12" t="s">
        <v>9648</v>
      </c>
      <c r="F1137" s="12" t="s">
        <v>158</v>
      </c>
      <c r="G1137" s="12" t="s">
        <v>11251</v>
      </c>
      <c r="H1137" s="114">
        <v>6</v>
      </c>
      <c r="I1137" s="114">
        <v>4</v>
      </c>
      <c r="J1137" s="168">
        <v>1</v>
      </c>
      <c r="K1137" s="168">
        <v>1</v>
      </c>
      <c r="L1137" s="114">
        <v>1</v>
      </c>
      <c r="M1137" s="114">
        <v>1</v>
      </c>
      <c r="N1137" s="114">
        <v>1</v>
      </c>
      <c r="O1137" s="168">
        <v>7</v>
      </c>
      <c r="P1137" s="176">
        <v>3</v>
      </c>
      <c r="Q1137" s="114">
        <v>25</v>
      </c>
      <c r="R1137" s="114"/>
      <c r="S1137" s="153"/>
      <c r="T1137" s="153"/>
      <c r="U1137" s="153"/>
      <c r="V1137" s="153"/>
      <c r="W1137" s="153"/>
      <c r="X1137" s="153"/>
      <c r="Y1137" s="153"/>
      <c r="Z1137" s="153"/>
      <c r="AA1137" s="153"/>
      <c r="AB1137" s="153"/>
      <c r="AC1137" s="153"/>
      <c r="AD1137" s="153"/>
    </row>
    <row r="1138" spans="1:30" s="150" customFormat="1" ht="14.5" x14ac:dyDescent="0.35">
      <c r="A1138" s="38">
        <v>1132</v>
      </c>
      <c r="B1138" s="114" t="s">
        <v>1152</v>
      </c>
      <c r="C1138" s="38" t="s">
        <v>10395</v>
      </c>
      <c r="D1138" s="17" t="s">
        <v>9639</v>
      </c>
      <c r="E1138" s="38" t="s">
        <v>1630</v>
      </c>
      <c r="F1138" s="38" t="s">
        <v>158</v>
      </c>
      <c r="G1138" s="38" t="s">
        <v>11251</v>
      </c>
      <c r="H1138" s="114">
        <v>8</v>
      </c>
      <c r="I1138" s="114">
        <v>4</v>
      </c>
      <c r="J1138" s="168">
        <v>5</v>
      </c>
      <c r="K1138" s="168">
        <v>1</v>
      </c>
      <c r="L1138" s="114">
        <v>2</v>
      </c>
      <c r="M1138" s="114">
        <v>5</v>
      </c>
      <c r="N1138" s="114">
        <v>1</v>
      </c>
      <c r="O1138" s="168">
        <v>15</v>
      </c>
      <c r="P1138" s="176">
        <v>5</v>
      </c>
      <c r="Q1138" s="114">
        <v>46</v>
      </c>
      <c r="R1138" s="114"/>
      <c r="S1138" s="153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</row>
    <row r="1139" spans="1:30" s="21" customFormat="1" ht="14.5" x14ac:dyDescent="0.35">
      <c r="A1139" s="38">
        <v>1133</v>
      </c>
      <c r="B1139" s="114" t="s">
        <v>1152</v>
      </c>
      <c r="C1139" s="38" t="s">
        <v>10395</v>
      </c>
      <c r="D1139" s="17" t="s">
        <v>9639</v>
      </c>
      <c r="E1139" s="38" t="s">
        <v>3949</v>
      </c>
      <c r="F1139" s="38" t="s">
        <v>158</v>
      </c>
      <c r="G1139" s="38" t="s">
        <v>11251</v>
      </c>
      <c r="H1139" s="114">
        <v>3</v>
      </c>
      <c r="I1139" s="114">
        <v>2</v>
      </c>
      <c r="J1139" s="168">
        <v>1</v>
      </c>
      <c r="K1139" s="168">
        <v>1</v>
      </c>
      <c r="L1139" s="114">
        <v>9</v>
      </c>
      <c r="M1139" s="114">
        <v>1</v>
      </c>
      <c r="N1139" s="114">
        <v>1</v>
      </c>
      <c r="O1139" s="168">
        <v>1</v>
      </c>
      <c r="P1139" s="176">
        <v>1</v>
      </c>
      <c r="Q1139" s="114">
        <v>20</v>
      </c>
      <c r="R1139" s="114"/>
      <c r="S1139" s="153"/>
      <c r="T1139" s="153"/>
      <c r="U1139" s="153"/>
      <c r="V1139" s="153"/>
      <c r="W1139" s="153"/>
      <c r="X1139" s="153"/>
      <c r="Y1139" s="153"/>
      <c r="Z1139" s="153"/>
      <c r="AA1139" s="153"/>
      <c r="AB1139" s="153"/>
      <c r="AC1139" s="153"/>
      <c r="AD1139" s="153"/>
    </row>
    <row r="1140" spans="1:30" s="21" customFormat="1" ht="14.5" x14ac:dyDescent="0.35">
      <c r="A1140" s="38">
        <v>1134</v>
      </c>
      <c r="B1140" s="114" t="s">
        <v>1727</v>
      </c>
      <c r="C1140" s="38" t="s">
        <v>1725</v>
      </c>
      <c r="D1140" s="17" t="s">
        <v>5</v>
      </c>
      <c r="E1140" s="38" t="s">
        <v>1726</v>
      </c>
      <c r="F1140" s="38" t="s">
        <v>1054</v>
      </c>
      <c r="G1140" s="38" t="s">
        <v>11244</v>
      </c>
      <c r="H1140" s="114">
        <v>10</v>
      </c>
      <c r="I1140" s="114">
        <v>1</v>
      </c>
      <c r="J1140" s="168">
        <v>1</v>
      </c>
      <c r="K1140" s="168">
        <v>1</v>
      </c>
      <c r="L1140" s="114">
        <v>1</v>
      </c>
      <c r="M1140" s="114">
        <v>1</v>
      </c>
      <c r="N1140" s="114">
        <v>1</v>
      </c>
      <c r="O1140" s="168">
        <v>1</v>
      </c>
      <c r="P1140" s="176">
        <v>1</v>
      </c>
      <c r="Q1140" s="114">
        <v>18</v>
      </c>
      <c r="R1140" s="114"/>
      <c r="S1140" s="153"/>
      <c r="T1140" s="153"/>
      <c r="U1140" s="153"/>
      <c r="V1140" s="153"/>
      <c r="W1140" s="153"/>
      <c r="X1140" s="153"/>
      <c r="Y1140" s="153"/>
      <c r="Z1140" s="153"/>
      <c r="AA1140" s="153"/>
      <c r="AB1140" s="153"/>
      <c r="AC1140" s="153"/>
      <c r="AD1140" s="153"/>
    </row>
    <row r="1141" spans="1:30" s="21" customFormat="1" ht="25" x14ac:dyDescent="0.35">
      <c r="A1141" s="38">
        <v>1135</v>
      </c>
      <c r="B1141" s="114" t="s">
        <v>1727</v>
      </c>
      <c r="C1141" s="38" t="s">
        <v>10396</v>
      </c>
      <c r="D1141" s="17" t="s">
        <v>5</v>
      </c>
      <c r="E1141" s="38" t="s">
        <v>3782</v>
      </c>
      <c r="F1141" s="38" t="s">
        <v>59</v>
      </c>
      <c r="G1141" s="38" t="s">
        <v>11248</v>
      </c>
      <c r="H1141" s="114">
        <v>14</v>
      </c>
      <c r="I1141" s="114">
        <v>9</v>
      </c>
      <c r="J1141" s="168">
        <v>1</v>
      </c>
      <c r="K1141" s="168">
        <v>1</v>
      </c>
      <c r="L1141" s="114">
        <v>1</v>
      </c>
      <c r="M1141" s="114">
        <v>1</v>
      </c>
      <c r="N1141" s="114">
        <v>1</v>
      </c>
      <c r="O1141" s="168">
        <v>1</v>
      </c>
      <c r="P1141" s="176">
        <v>1</v>
      </c>
      <c r="Q1141" s="114">
        <v>30</v>
      </c>
      <c r="R1141" s="114"/>
      <c r="S1141" s="153"/>
      <c r="T1141" s="153"/>
      <c r="U1141" s="153"/>
      <c r="V1141" s="153"/>
      <c r="W1141" s="153"/>
      <c r="X1141" s="153"/>
      <c r="Y1141" s="153"/>
      <c r="Z1141" s="153"/>
      <c r="AA1141" s="153"/>
      <c r="AB1141" s="153"/>
      <c r="AC1141" s="153"/>
      <c r="AD1141" s="153"/>
    </row>
    <row r="1142" spans="1:30" s="21" customFormat="1" ht="14.5" x14ac:dyDescent="0.35">
      <c r="A1142" s="38">
        <v>1136</v>
      </c>
      <c r="B1142" s="114" t="s">
        <v>1727</v>
      </c>
      <c r="C1142" s="38" t="s">
        <v>10397</v>
      </c>
      <c r="D1142" s="17" t="s">
        <v>9639</v>
      </c>
      <c r="E1142" s="38" t="s">
        <v>3805</v>
      </c>
      <c r="F1142" s="38" t="s">
        <v>158</v>
      </c>
      <c r="G1142" s="38" t="s">
        <v>11251</v>
      </c>
      <c r="H1142" s="114">
        <v>7</v>
      </c>
      <c r="I1142" s="114">
        <v>1</v>
      </c>
      <c r="J1142" s="168">
        <v>2</v>
      </c>
      <c r="K1142" s="168">
        <v>2</v>
      </c>
      <c r="L1142" s="114">
        <v>51</v>
      </c>
      <c r="M1142" s="114">
        <v>30</v>
      </c>
      <c r="N1142" s="114">
        <v>10</v>
      </c>
      <c r="O1142" s="168">
        <v>9</v>
      </c>
      <c r="P1142" s="176">
        <v>1</v>
      </c>
      <c r="Q1142" s="114">
        <v>113</v>
      </c>
      <c r="R1142" s="114"/>
      <c r="S1142" s="153"/>
      <c r="T1142" s="153"/>
      <c r="U1142" s="153"/>
      <c r="V1142" s="153"/>
      <c r="W1142" s="153"/>
      <c r="X1142" s="153"/>
      <c r="Y1142" s="153"/>
      <c r="Z1142" s="153"/>
      <c r="AA1142" s="153"/>
      <c r="AB1142" s="153"/>
      <c r="AC1142" s="153"/>
      <c r="AD1142" s="153"/>
    </row>
    <row r="1143" spans="1:30" s="21" customFormat="1" ht="14.5" x14ac:dyDescent="0.35">
      <c r="A1143" s="38">
        <v>1137</v>
      </c>
      <c r="B1143" s="114" t="s">
        <v>1727</v>
      </c>
      <c r="C1143" s="38" t="s">
        <v>10398</v>
      </c>
      <c r="D1143" s="17" t="s">
        <v>5</v>
      </c>
      <c r="E1143" s="38" t="s">
        <v>10968</v>
      </c>
      <c r="F1143" s="38" t="s">
        <v>1054</v>
      </c>
      <c r="G1143" s="38" t="s">
        <v>11244</v>
      </c>
      <c r="H1143" s="114">
        <v>7</v>
      </c>
      <c r="I1143" s="114">
        <v>58</v>
      </c>
      <c r="J1143" s="168">
        <v>1</v>
      </c>
      <c r="K1143" s="168">
        <v>1</v>
      </c>
      <c r="L1143" s="114">
        <v>1</v>
      </c>
      <c r="M1143" s="114">
        <v>1</v>
      </c>
      <c r="N1143" s="114">
        <v>7</v>
      </c>
      <c r="O1143" s="168">
        <v>1</v>
      </c>
      <c r="P1143" s="176">
        <v>1</v>
      </c>
      <c r="Q1143" s="114">
        <v>78</v>
      </c>
      <c r="R1143" s="114"/>
      <c r="S1143" s="153"/>
      <c r="T1143" s="153"/>
      <c r="U1143" s="153"/>
      <c r="V1143" s="153"/>
      <c r="W1143" s="153"/>
      <c r="X1143" s="153"/>
      <c r="Y1143" s="153"/>
      <c r="Z1143" s="153"/>
      <c r="AA1143" s="153"/>
      <c r="AB1143" s="153"/>
      <c r="AC1143" s="153"/>
      <c r="AD1143" s="153"/>
    </row>
    <row r="1144" spans="1:30" s="150" customFormat="1" ht="14.5" x14ac:dyDescent="0.35">
      <c r="A1144" s="38">
        <v>1138</v>
      </c>
      <c r="B1144" s="114" t="s">
        <v>620</v>
      </c>
      <c r="C1144" s="38" t="s">
        <v>10399</v>
      </c>
      <c r="D1144" s="17" t="s">
        <v>10683</v>
      </c>
      <c r="E1144" s="38" t="s">
        <v>3647</v>
      </c>
      <c r="F1144" s="38" t="s">
        <v>158</v>
      </c>
      <c r="G1144" s="38" t="s">
        <v>11251</v>
      </c>
      <c r="H1144" s="114">
        <v>1</v>
      </c>
      <c r="I1144" s="114">
        <v>1</v>
      </c>
      <c r="J1144" s="168">
        <v>1</v>
      </c>
      <c r="K1144" s="168">
        <v>1</v>
      </c>
      <c r="L1144" s="114">
        <v>12</v>
      </c>
      <c r="M1144" s="114">
        <v>1</v>
      </c>
      <c r="N1144" s="114">
        <v>1</v>
      </c>
      <c r="O1144" s="168">
        <v>1</v>
      </c>
      <c r="P1144" s="176">
        <v>1</v>
      </c>
      <c r="Q1144" s="114">
        <v>20</v>
      </c>
      <c r="R1144" s="114"/>
      <c r="S1144" s="153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</row>
    <row r="1145" spans="1:30" s="150" customFormat="1" ht="14.5" x14ac:dyDescent="0.35">
      <c r="A1145" s="38">
        <v>1139</v>
      </c>
      <c r="B1145" s="114" t="s">
        <v>620</v>
      </c>
      <c r="C1145" s="38" t="s">
        <v>10400</v>
      </c>
      <c r="D1145" s="17" t="s">
        <v>10683</v>
      </c>
      <c r="E1145" s="38" t="s">
        <v>9640</v>
      </c>
      <c r="F1145" s="38" t="s">
        <v>158</v>
      </c>
      <c r="G1145" s="38" t="s">
        <v>11251</v>
      </c>
      <c r="H1145" s="114">
        <v>1</v>
      </c>
      <c r="I1145" s="114">
        <v>1</v>
      </c>
      <c r="J1145" s="168">
        <v>1</v>
      </c>
      <c r="K1145" s="168">
        <v>1</v>
      </c>
      <c r="L1145" s="114">
        <v>12</v>
      </c>
      <c r="M1145" s="114">
        <v>1</v>
      </c>
      <c r="N1145" s="114">
        <v>1</v>
      </c>
      <c r="O1145" s="168">
        <v>1</v>
      </c>
      <c r="P1145" s="176">
        <v>1</v>
      </c>
      <c r="Q1145" s="114">
        <v>20</v>
      </c>
      <c r="R1145" s="114"/>
      <c r="S1145" s="153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</row>
    <row r="1146" spans="1:30" s="21" customFormat="1" ht="14.5" x14ac:dyDescent="0.35">
      <c r="A1146" s="38">
        <v>1140</v>
      </c>
      <c r="B1146" s="114" t="s">
        <v>1165</v>
      </c>
      <c r="C1146" s="38" t="s">
        <v>1164</v>
      </c>
      <c r="D1146" s="17" t="s">
        <v>9639</v>
      </c>
      <c r="E1146" s="38" t="s">
        <v>11089</v>
      </c>
      <c r="F1146" s="38" t="s">
        <v>158</v>
      </c>
      <c r="G1146" s="38" t="s">
        <v>11251</v>
      </c>
      <c r="H1146" s="114">
        <v>1</v>
      </c>
      <c r="I1146" s="114">
        <v>1</v>
      </c>
      <c r="J1146" s="168">
        <v>10</v>
      </c>
      <c r="K1146" s="168">
        <v>2</v>
      </c>
      <c r="L1146" s="114">
        <v>3</v>
      </c>
      <c r="M1146" s="114">
        <v>1</v>
      </c>
      <c r="N1146" s="114">
        <v>1</v>
      </c>
      <c r="O1146" s="168">
        <v>1</v>
      </c>
      <c r="P1146" s="176">
        <v>2</v>
      </c>
      <c r="Q1146" s="114">
        <v>22</v>
      </c>
      <c r="R1146" s="114"/>
      <c r="S1146" s="153"/>
      <c r="T1146" s="153"/>
      <c r="U1146" s="153"/>
      <c r="V1146" s="153"/>
      <c r="W1146" s="153"/>
      <c r="X1146" s="153"/>
      <c r="Y1146" s="153"/>
      <c r="Z1146" s="153"/>
      <c r="AA1146" s="153"/>
      <c r="AB1146" s="153"/>
      <c r="AC1146" s="153"/>
      <c r="AD1146" s="153"/>
    </row>
    <row r="1147" spans="1:30" s="21" customFormat="1" ht="14.5" x14ac:dyDescent="0.35">
      <c r="A1147" s="38">
        <v>1141</v>
      </c>
      <c r="B1147" s="114" t="s">
        <v>1165</v>
      </c>
      <c r="C1147" s="38" t="s">
        <v>1164</v>
      </c>
      <c r="D1147" s="17" t="s">
        <v>5</v>
      </c>
      <c r="E1147" s="38" t="s">
        <v>11090</v>
      </c>
      <c r="F1147" s="38" t="s">
        <v>33</v>
      </c>
      <c r="G1147" s="38" t="s">
        <v>11249</v>
      </c>
      <c r="H1147" s="114">
        <v>37</v>
      </c>
      <c r="I1147" s="114">
        <v>24</v>
      </c>
      <c r="J1147" s="168">
        <v>1</v>
      </c>
      <c r="K1147" s="168">
        <v>10</v>
      </c>
      <c r="L1147" s="114">
        <v>18</v>
      </c>
      <c r="M1147" s="114">
        <v>1</v>
      </c>
      <c r="N1147" s="114">
        <v>7</v>
      </c>
      <c r="O1147" s="168">
        <v>1</v>
      </c>
      <c r="P1147" s="176">
        <v>16</v>
      </c>
      <c r="Q1147" s="114">
        <v>115</v>
      </c>
      <c r="R1147" s="114"/>
      <c r="S1147" s="153"/>
      <c r="T1147" s="153"/>
      <c r="U1147" s="153"/>
      <c r="V1147" s="153"/>
      <c r="W1147" s="153"/>
      <c r="X1147" s="153"/>
      <c r="Y1147" s="153"/>
      <c r="Z1147" s="153"/>
      <c r="AA1147" s="153"/>
      <c r="AB1147" s="153"/>
      <c r="AC1147" s="153"/>
      <c r="AD1147" s="153"/>
    </row>
    <row r="1148" spans="1:30" s="21" customFormat="1" ht="14.5" x14ac:dyDescent="0.35">
      <c r="A1148" s="38">
        <v>1142</v>
      </c>
      <c r="B1148" s="114" t="s">
        <v>1165</v>
      </c>
      <c r="C1148" s="38" t="s">
        <v>1164</v>
      </c>
      <c r="D1148" s="17" t="s">
        <v>106</v>
      </c>
      <c r="E1148" s="38" t="s">
        <v>11089</v>
      </c>
      <c r="F1148" s="38" t="s">
        <v>537</v>
      </c>
      <c r="G1148" s="38" t="s">
        <v>11253</v>
      </c>
      <c r="H1148" s="114">
        <v>1</v>
      </c>
      <c r="I1148" s="114">
        <v>4</v>
      </c>
      <c r="J1148" s="168">
        <v>1</v>
      </c>
      <c r="K1148" s="168">
        <v>1</v>
      </c>
      <c r="L1148" s="114">
        <v>18</v>
      </c>
      <c r="M1148" s="114">
        <v>1</v>
      </c>
      <c r="N1148" s="114">
        <v>5</v>
      </c>
      <c r="O1148" s="168">
        <v>11</v>
      </c>
      <c r="P1148" s="176">
        <v>1</v>
      </c>
      <c r="Q1148" s="114">
        <v>43</v>
      </c>
      <c r="R1148" s="114"/>
      <c r="S1148" s="153"/>
      <c r="T1148" s="153"/>
      <c r="U1148" s="153"/>
      <c r="V1148" s="153"/>
      <c r="W1148" s="153"/>
      <c r="X1148" s="153"/>
      <c r="Y1148" s="153"/>
      <c r="Z1148" s="153"/>
      <c r="AA1148" s="153"/>
      <c r="AB1148" s="153"/>
      <c r="AC1148" s="153"/>
      <c r="AD1148" s="153"/>
    </row>
    <row r="1149" spans="1:30" s="21" customFormat="1" ht="14.5" x14ac:dyDescent="0.35">
      <c r="A1149" s="38">
        <v>1143</v>
      </c>
      <c r="B1149" s="166" t="s">
        <v>9749</v>
      </c>
      <c r="C1149" s="10" t="s">
        <v>10401</v>
      </c>
      <c r="D1149" s="10" t="s">
        <v>9639</v>
      </c>
      <c r="E1149" s="12" t="s">
        <v>266</v>
      </c>
      <c r="F1149" s="12" t="s">
        <v>95</v>
      </c>
      <c r="G1149" s="12" t="s">
        <v>11245</v>
      </c>
      <c r="H1149" s="114">
        <v>1</v>
      </c>
      <c r="I1149" s="114">
        <v>1</v>
      </c>
      <c r="J1149" s="168">
        <v>1</v>
      </c>
      <c r="K1149" s="168">
        <v>1</v>
      </c>
      <c r="L1149" s="114">
        <v>1</v>
      </c>
      <c r="M1149" s="114">
        <v>1</v>
      </c>
      <c r="N1149" s="114">
        <v>7</v>
      </c>
      <c r="O1149" s="168">
        <v>1</v>
      </c>
      <c r="P1149" s="176">
        <v>1</v>
      </c>
      <c r="Q1149" s="114">
        <v>15</v>
      </c>
      <c r="R1149" s="114"/>
      <c r="S1149" s="153"/>
      <c r="T1149" s="153"/>
      <c r="U1149" s="153"/>
      <c r="V1149" s="153"/>
      <c r="W1149" s="153"/>
      <c r="X1149" s="153"/>
      <c r="Y1149" s="153"/>
      <c r="Z1149" s="153"/>
      <c r="AA1149" s="153"/>
      <c r="AB1149" s="153"/>
      <c r="AC1149" s="153"/>
      <c r="AD1149" s="153"/>
    </row>
    <row r="1150" spans="1:30" s="150" customFormat="1" ht="14.5" x14ac:dyDescent="0.35">
      <c r="A1150" s="38">
        <v>1144</v>
      </c>
      <c r="B1150" s="114" t="s">
        <v>206</v>
      </c>
      <c r="C1150" s="38" t="s">
        <v>10402</v>
      </c>
      <c r="D1150" s="17" t="s">
        <v>5</v>
      </c>
      <c r="E1150" s="38" t="s">
        <v>10994</v>
      </c>
      <c r="F1150" s="38" t="s">
        <v>11</v>
      </c>
      <c r="G1150" s="38" t="s">
        <v>11248</v>
      </c>
      <c r="H1150" s="114">
        <v>25</v>
      </c>
      <c r="I1150" s="114">
        <v>1</v>
      </c>
      <c r="J1150" s="168">
        <v>1</v>
      </c>
      <c r="K1150" s="168">
        <v>3</v>
      </c>
      <c r="L1150" s="114">
        <v>12</v>
      </c>
      <c r="M1150" s="114">
        <v>1</v>
      </c>
      <c r="N1150" s="114">
        <v>1</v>
      </c>
      <c r="O1150" s="168">
        <v>1</v>
      </c>
      <c r="P1150" s="176">
        <v>1</v>
      </c>
      <c r="Q1150" s="114">
        <v>46</v>
      </c>
      <c r="R1150" s="114"/>
      <c r="S1150" s="153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</row>
    <row r="1151" spans="1:30" s="21" customFormat="1" ht="14.5" x14ac:dyDescent="0.35">
      <c r="A1151" s="38">
        <v>1145</v>
      </c>
      <c r="B1151" s="114" t="s">
        <v>206</v>
      </c>
      <c r="C1151" s="38" t="s">
        <v>10402</v>
      </c>
      <c r="D1151" s="17" t="s">
        <v>5</v>
      </c>
      <c r="E1151" s="38" t="s">
        <v>9629</v>
      </c>
      <c r="F1151" s="38" t="s">
        <v>11</v>
      </c>
      <c r="G1151" s="38" t="s">
        <v>11248</v>
      </c>
      <c r="H1151" s="114">
        <v>1</v>
      </c>
      <c r="I1151" s="114">
        <v>1</v>
      </c>
      <c r="J1151" s="168">
        <v>1</v>
      </c>
      <c r="K1151" s="168">
        <v>1</v>
      </c>
      <c r="L1151" s="114">
        <v>10</v>
      </c>
      <c r="M1151" s="114">
        <v>1</v>
      </c>
      <c r="N1151" s="114">
        <v>1</v>
      </c>
      <c r="O1151" s="168">
        <v>1</v>
      </c>
      <c r="P1151" s="176">
        <v>1</v>
      </c>
      <c r="Q1151" s="114">
        <v>18</v>
      </c>
      <c r="R1151" s="114"/>
      <c r="S1151" s="153"/>
      <c r="T1151" s="153"/>
      <c r="U1151" s="153"/>
      <c r="V1151" s="153"/>
      <c r="W1151" s="153"/>
      <c r="X1151" s="153"/>
      <c r="Y1151" s="153"/>
      <c r="Z1151" s="153"/>
      <c r="AA1151" s="153"/>
      <c r="AB1151" s="153"/>
      <c r="AC1151" s="153"/>
      <c r="AD1151" s="153"/>
    </row>
    <row r="1152" spans="1:30" s="21" customFormat="1" ht="14.5" x14ac:dyDescent="0.35">
      <c r="A1152" s="38">
        <v>1146</v>
      </c>
      <c r="B1152" s="114" t="s">
        <v>520</v>
      </c>
      <c r="C1152" s="38" t="s">
        <v>10403</v>
      </c>
      <c r="D1152" s="17" t="s">
        <v>10684</v>
      </c>
      <c r="E1152" s="38" t="s">
        <v>11091</v>
      </c>
      <c r="F1152" s="38" t="s">
        <v>1148</v>
      </c>
      <c r="G1152" s="38" t="s">
        <v>11247</v>
      </c>
      <c r="H1152" s="114">
        <v>1</v>
      </c>
      <c r="I1152" s="114">
        <v>1</v>
      </c>
      <c r="J1152" s="168">
        <v>1</v>
      </c>
      <c r="K1152" s="168">
        <v>1</v>
      </c>
      <c r="L1152" s="114">
        <v>1</v>
      </c>
      <c r="M1152" s="114">
        <v>1</v>
      </c>
      <c r="N1152" s="114">
        <v>1</v>
      </c>
      <c r="O1152" s="168">
        <v>8</v>
      </c>
      <c r="P1152" s="176">
        <v>11</v>
      </c>
      <c r="Q1152" s="114">
        <v>26</v>
      </c>
      <c r="R1152" s="114"/>
      <c r="S1152" s="153"/>
      <c r="T1152" s="153"/>
      <c r="U1152" s="153"/>
      <c r="V1152" s="153"/>
      <c r="W1152" s="153"/>
      <c r="X1152" s="153"/>
      <c r="Y1152" s="153"/>
      <c r="Z1152" s="153"/>
      <c r="AA1152" s="153"/>
      <c r="AB1152" s="153"/>
      <c r="AC1152" s="153"/>
      <c r="AD1152" s="153"/>
    </row>
    <row r="1153" spans="1:30" s="150" customFormat="1" ht="14.5" x14ac:dyDescent="0.35">
      <c r="A1153" s="38">
        <v>1147</v>
      </c>
      <c r="B1153" s="114" t="s">
        <v>242</v>
      </c>
      <c r="C1153" s="38" t="s">
        <v>240</v>
      </c>
      <c r="D1153" s="17" t="s">
        <v>9639</v>
      </c>
      <c r="E1153" s="38" t="s">
        <v>241</v>
      </c>
      <c r="F1153" s="38" t="s">
        <v>11205</v>
      </c>
      <c r="G1153" s="38" t="s">
        <v>11294</v>
      </c>
      <c r="H1153" s="114">
        <v>9</v>
      </c>
      <c r="I1153" s="114">
        <v>1</v>
      </c>
      <c r="J1153" s="168">
        <v>1</v>
      </c>
      <c r="K1153" s="168">
        <v>12</v>
      </c>
      <c r="L1153" s="114">
        <v>2</v>
      </c>
      <c r="M1153" s="114">
        <v>1</v>
      </c>
      <c r="N1153" s="114">
        <v>1</v>
      </c>
      <c r="O1153" s="168">
        <v>1</v>
      </c>
      <c r="P1153" s="176">
        <v>1</v>
      </c>
      <c r="Q1153" s="114">
        <v>29</v>
      </c>
      <c r="R1153" s="114"/>
      <c r="S1153" s="153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</row>
    <row r="1154" spans="1:30" s="150" customFormat="1" ht="14.5" x14ac:dyDescent="0.35">
      <c r="A1154" s="38">
        <v>1148</v>
      </c>
      <c r="B1154" s="114" t="s">
        <v>1543</v>
      </c>
      <c r="C1154" s="38" t="s">
        <v>10404</v>
      </c>
      <c r="D1154" s="17" t="s">
        <v>9639</v>
      </c>
      <c r="E1154" s="38" t="s">
        <v>3646</v>
      </c>
      <c r="F1154" s="38" t="s">
        <v>105</v>
      </c>
      <c r="G1154" s="38" t="s">
        <v>11250</v>
      </c>
      <c r="H1154" s="114">
        <v>23</v>
      </c>
      <c r="I1154" s="114">
        <v>143</v>
      </c>
      <c r="J1154" s="168">
        <v>100</v>
      </c>
      <c r="K1154" s="168">
        <v>2</v>
      </c>
      <c r="L1154" s="114">
        <v>66</v>
      </c>
      <c r="M1154" s="114">
        <v>58</v>
      </c>
      <c r="N1154" s="114">
        <v>20</v>
      </c>
      <c r="O1154" s="168">
        <v>133</v>
      </c>
      <c r="P1154" s="176">
        <v>45</v>
      </c>
      <c r="Q1154" s="114">
        <v>590</v>
      </c>
      <c r="R1154" s="114"/>
      <c r="S1154" s="153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</row>
    <row r="1155" spans="1:30" s="21" customFormat="1" ht="14.5" x14ac:dyDescent="0.35">
      <c r="A1155" s="38">
        <v>1149</v>
      </c>
      <c r="B1155" s="114" t="s">
        <v>1761</v>
      </c>
      <c r="C1155" s="38" t="s">
        <v>10405</v>
      </c>
      <c r="D1155" s="17" t="s">
        <v>5</v>
      </c>
      <c r="E1155" s="38" t="s">
        <v>1777</v>
      </c>
      <c r="F1155" s="38" t="s">
        <v>584</v>
      </c>
      <c r="G1155" s="38" t="s">
        <v>11247</v>
      </c>
      <c r="H1155" s="114">
        <v>1</v>
      </c>
      <c r="I1155" s="114">
        <v>1</v>
      </c>
      <c r="J1155" s="168">
        <v>1</v>
      </c>
      <c r="K1155" s="168">
        <v>1</v>
      </c>
      <c r="L1155" s="114">
        <v>60</v>
      </c>
      <c r="M1155" s="114">
        <v>1</v>
      </c>
      <c r="N1155" s="114">
        <v>1</v>
      </c>
      <c r="O1155" s="168">
        <v>1</v>
      </c>
      <c r="P1155" s="176">
        <v>1</v>
      </c>
      <c r="Q1155" s="114">
        <v>68</v>
      </c>
      <c r="R1155" s="114"/>
      <c r="S1155" s="153"/>
      <c r="T1155" s="153"/>
      <c r="U1155" s="153"/>
      <c r="V1155" s="153"/>
      <c r="W1155" s="153"/>
      <c r="X1155" s="153"/>
      <c r="Y1155" s="153"/>
      <c r="Z1155" s="153"/>
      <c r="AA1155" s="153"/>
      <c r="AB1155" s="153"/>
      <c r="AC1155" s="153"/>
      <c r="AD1155" s="153"/>
    </row>
    <row r="1156" spans="1:30" s="21" customFormat="1" ht="14.5" x14ac:dyDescent="0.35">
      <c r="A1156" s="38">
        <v>1150</v>
      </c>
      <c r="B1156" s="114" t="s">
        <v>616</v>
      </c>
      <c r="C1156" s="38" t="s">
        <v>10406</v>
      </c>
      <c r="D1156" s="17" t="s">
        <v>9639</v>
      </c>
      <c r="E1156" s="38" t="s">
        <v>1714</v>
      </c>
      <c r="F1156" s="38" t="s">
        <v>114</v>
      </c>
      <c r="G1156" s="38" t="s">
        <v>11246</v>
      </c>
      <c r="H1156" s="114">
        <v>1</v>
      </c>
      <c r="I1156" s="114">
        <v>1</v>
      </c>
      <c r="J1156" s="168">
        <v>1</v>
      </c>
      <c r="K1156" s="168">
        <v>1</v>
      </c>
      <c r="L1156" s="114">
        <v>1</v>
      </c>
      <c r="M1156" s="114">
        <v>1</v>
      </c>
      <c r="N1156" s="114">
        <v>1</v>
      </c>
      <c r="O1156" s="168">
        <v>1</v>
      </c>
      <c r="P1156" s="176">
        <v>1</v>
      </c>
      <c r="Q1156" s="114">
        <v>9</v>
      </c>
      <c r="R1156" s="114"/>
      <c r="S1156" s="153"/>
      <c r="T1156" s="153"/>
      <c r="U1156" s="153"/>
      <c r="V1156" s="153"/>
      <c r="W1156" s="153"/>
      <c r="X1156" s="153"/>
      <c r="Y1156" s="153"/>
      <c r="Z1156" s="153"/>
      <c r="AA1156" s="153"/>
      <c r="AB1156" s="153"/>
      <c r="AC1156" s="153"/>
      <c r="AD1156" s="153"/>
    </row>
    <row r="1157" spans="1:30" s="21" customFormat="1" ht="14.5" x14ac:dyDescent="0.35">
      <c r="A1157" s="38">
        <v>1151</v>
      </c>
      <c r="B1157" s="114" t="s">
        <v>1904</v>
      </c>
      <c r="C1157" s="38" t="s">
        <v>10407</v>
      </c>
      <c r="D1157" s="17" t="s">
        <v>5</v>
      </c>
      <c r="E1157" s="38" t="s">
        <v>9640</v>
      </c>
      <c r="F1157" s="38" t="s">
        <v>11</v>
      </c>
      <c r="G1157" s="38" t="s">
        <v>11248</v>
      </c>
      <c r="H1157" s="114">
        <v>1</v>
      </c>
      <c r="I1157" s="114">
        <v>1</v>
      </c>
      <c r="J1157" s="168">
        <v>1</v>
      </c>
      <c r="K1157" s="168">
        <v>1</v>
      </c>
      <c r="L1157" s="114">
        <v>1</v>
      </c>
      <c r="M1157" s="114">
        <v>1</v>
      </c>
      <c r="N1157" s="114">
        <v>1</v>
      </c>
      <c r="O1157" s="168">
        <v>1</v>
      </c>
      <c r="P1157" s="176">
        <v>1</v>
      </c>
      <c r="Q1157" s="114">
        <v>9</v>
      </c>
      <c r="R1157" s="114"/>
      <c r="S1157" s="153"/>
      <c r="T1157" s="153"/>
      <c r="U1157" s="153"/>
      <c r="V1157" s="153"/>
      <c r="W1157" s="153"/>
      <c r="X1157" s="153"/>
      <c r="Y1157" s="153"/>
      <c r="Z1157" s="153"/>
      <c r="AA1157" s="153"/>
      <c r="AB1157" s="153"/>
      <c r="AC1157" s="153"/>
      <c r="AD1157" s="153"/>
    </row>
    <row r="1158" spans="1:30" s="21" customFormat="1" ht="14.5" x14ac:dyDescent="0.35">
      <c r="A1158" s="38">
        <v>1152</v>
      </c>
      <c r="B1158" s="114" t="s">
        <v>3692</v>
      </c>
      <c r="C1158" s="38" t="s">
        <v>10408</v>
      </c>
      <c r="D1158" s="17" t="s">
        <v>9639</v>
      </c>
      <c r="E1158" s="38" t="s">
        <v>1809</v>
      </c>
      <c r="F1158" s="38" t="s">
        <v>140</v>
      </c>
      <c r="G1158" s="38" t="s">
        <v>11281</v>
      </c>
      <c r="H1158" s="114">
        <v>11</v>
      </c>
      <c r="I1158" s="114">
        <v>4</v>
      </c>
      <c r="J1158" s="168">
        <v>1</v>
      </c>
      <c r="K1158" s="168">
        <v>1</v>
      </c>
      <c r="L1158" s="114">
        <v>1</v>
      </c>
      <c r="M1158" s="114">
        <v>14</v>
      </c>
      <c r="N1158" s="114">
        <v>6</v>
      </c>
      <c r="O1158" s="168">
        <v>1</v>
      </c>
      <c r="P1158" s="176">
        <v>10</v>
      </c>
      <c r="Q1158" s="114">
        <v>49</v>
      </c>
      <c r="R1158" s="114"/>
      <c r="S1158" s="153"/>
      <c r="T1158" s="153"/>
      <c r="U1158" s="153"/>
      <c r="V1158" s="153"/>
      <c r="W1158" s="153"/>
      <c r="X1158" s="153"/>
      <c r="Y1158" s="153"/>
      <c r="Z1158" s="153"/>
      <c r="AA1158" s="153"/>
      <c r="AB1158" s="153"/>
      <c r="AC1158" s="153"/>
      <c r="AD1158" s="153"/>
    </row>
    <row r="1159" spans="1:30" s="150" customFormat="1" ht="14.5" x14ac:dyDescent="0.35">
      <c r="A1159" s="38">
        <v>1153</v>
      </c>
      <c r="B1159" s="114" t="s">
        <v>1693</v>
      </c>
      <c r="C1159" s="12" t="s">
        <v>1691</v>
      </c>
      <c r="D1159" s="10" t="s">
        <v>423</v>
      </c>
      <c r="E1159" s="12">
        <v>5.0000000000000001E-3</v>
      </c>
      <c r="F1159" s="12" t="s">
        <v>375</v>
      </c>
      <c r="G1159" s="12" t="s">
        <v>11249</v>
      </c>
      <c r="H1159" s="114">
        <v>1</v>
      </c>
      <c r="I1159" s="114">
        <v>11</v>
      </c>
      <c r="J1159" s="168">
        <v>1</v>
      </c>
      <c r="K1159" s="168">
        <v>1</v>
      </c>
      <c r="L1159" s="114">
        <v>1</v>
      </c>
      <c r="M1159" s="114">
        <v>4</v>
      </c>
      <c r="N1159" s="114">
        <v>1</v>
      </c>
      <c r="O1159" s="168">
        <v>1</v>
      </c>
      <c r="P1159" s="176">
        <v>1</v>
      </c>
      <c r="Q1159" s="114">
        <v>22</v>
      </c>
      <c r="R1159" s="114"/>
      <c r="S1159" s="153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</row>
    <row r="1160" spans="1:30" s="21" customFormat="1" ht="14.5" x14ac:dyDescent="0.35">
      <c r="A1160" s="38">
        <v>1154</v>
      </c>
      <c r="B1160" s="114" t="s">
        <v>1693</v>
      </c>
      <c r="C1160" s="38" t="s">
        <v>1691</v>
      </c>
      <c r="D1160" s="17" t="s">
        <v>423</v>
      </c>
      <c r="E1160" s="38">
        <v>2.5000000000000001E-3</v>
      </c>
      <c r="F1160" s="38" t="s">
        <v>375</v>
      </c>
      <c r="G1160" s="38" t="s">
        <v>11249</v>
      </c>
      <c r="H1160" s="114">
        <v>1</v>
      </c>
      <c r="I1160" s="114">
        <v>1</v>
      </c>
      <c r="J1160" s="168">
        <v>1</v>
      </c>
      <c r="K1160" s="168">
        <v>1</v>
      </c>
      <c r="L1160" s="114">
        <v>1</v>
      </c>
      <c r="M1160" s="114">
        <v>13</v>
      </c>
      <c r="N1160" s="114">
        <v>1</v>
      </c>
      <c r="O1160" s="168">
        <v>1</v>
      </c>
      <c r="P1160" s="176">
        <v>1</v>
      </c>
      <c r="Q1160" s="114">
        <v>21</v>
      </c>
      <c r="R1160" s="114"/>
      <c r="S1160" s="153"/>
      <c r="T1160" s="153"/>
      <c r="U1160" s="153"/>
      <c r="V1160" s="153"/>
      <c r="W1160" s="153"/>
      <c r="X1160" s="153"/>
      <c r="Y1160" s="153"/>
      <c r="Z1160" s="153"/>
      <c r="AA1160" s="153"/>
      <c r="AB1160" s="153"/>
      <c r="AC1160" s="153"/>
      <c r="AD1160" s="153"/>
    </row>
    <row r="1161" spans="1:30" s="21" customFormat="1" ht="14.5" x14ac:dyDescent="0.35">
      <c r="A1161" s="38">
        <v>1155</v>
      </c>
      <c r="B1161" s="114" t="s">
        <v>1408</v>
      </c>
      <c r="C1161" s="38" t="s">
        <v>10409</v>
      </c>
      <c r="D1161" s="17" t="s">
        <v>9639</v>
      </c>
      <c r="E1161" s="38" t="s">
        <v>3646</v>
      </c>
      <c r="F1161" s="38" t="s">
        <v>224</v>
      </c>
      <c r="G1161" s="38" t="s">
        <v>11259</v>
      </c>
      <c r="H1161" s="114">
        <v>161</v>
      </c>
      <c r="I1161" s="114">
        <v>10</v>
      </c>
      <c r="J1161" s="168">
        <v>1</v>
      </c>
      <c r="K1161" s="168">
        <v>45</v>
      </c>
      <c r="L1161" s="114">
        <v>92</v>
      </c>
      <c r="M1161" s="114">
        <v>20</v>
      </c>
      <c r="N1161" s="114">
        <v>100</v>
      </c>
      <c r="O1161" s="168">
        <v>100</v>
      </c>
      <c r="P1161" s="176">
        <v>120</v>
      </c>
      <c r="Q1161" s="114">
        <v>649</v>
      </c>
      <c r="R1161" s="114"/>
      <c r="S1161" s="153"/>
      <c r="T1161" s="153"/>
      <c r="U1161" s="153"/>
      <c r="V1161" s="153"/>
      <c r="W1161" s="153"/>
      <c r="X1161" s="153"/>
      <c r="Y1161" s="153"/>
      <c r="Z1161" s="153"/>
      <c r="AA1161" s="153"/>
      <c r="AB1161" s="153"/>
      <c r="AC1161" s="153"/>
      <c r="AD1161" s="153"/>
    </row>
    <row r="1162" spans="1:30" s="150" customFormat="1" ht="14.5" x14ac:dyDescent="0.35">
      <c r="A1162" s="38">
        <v>1156</v>
      </c>
      <c r="B1162" s="114" t="s">
        <v>769</v>
      </c>
      <c r="C1162" s="38" t="s">
        <v>768</v>
      </c>
      <c r="D1162" s="17" t="s">
        <v>570</v>
      </c>
      <c r="E1162" s="38" t="s">
        <v>770</v>
      </c>
      <c r="F1162" s="38" t="s">
        <v>770</v>
      </c>
      <c r="G1162" s="38" t="s">
        <v>11255</v>
      </c>
      <c r="H1162" s="114">
        <v>1</v>
      </c>
      <c r="I1162" s="114">
        <v>1</v>
      </c>
      <c r="J1162" s="168">
        <v>1</v>
      </c>
      <c r="K1162" s="168">
        <v>5</v>
      </c>
      <c r="L1162" s="114">
        <v>1</v>
      </c>
      <c r="M1162" s="114">
        <v>1</v>
      </c>
      <c r="N1162" s="114">
        <v>1</v>
      </c>
      <c r="O1162" s="168">
        <v>1</v>
      </c>
      <c r="P1162" s="176">
        <v>1</v>
      </c>
      <c r="Q1162" s="114">
        <v>13</v>
      </c>
      <c r="R1162" s="114"/>
      <c r="S1162" s="153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</row>
    <row r="1163" spans="1:30" s="21" customFormat="1" ht="14.5" x14ac:dyDescent="0.35">
      <c r="A1163" s="38">
        <v>1157</v>
      </c>
      <c r="B1163" s="114" t="s">
        <v>1412</v>
      </c>
      <c r="C1163" s="38" t="s">
        <v>10410</v>
      </c>
      <c r="D1163" s="17" t="s">
        <v>10680</v>
      </c>
      <c r="E1163" s="38" t="s">
        <v>11092</v>
      </c>
      <c r="F1163" s="38" t="s">
        <v>1410</v>
      </c>
      <c r="G1163" s="38" t="s">
        <v>11259</v>
      </c>
      <c r="H1163" s="114">
        <v>1</v>
      </c>
      <c r="I1163" s="114">
        <v>1</v>
      </c>
      <c r="J1163" s="168">
        <v>1</v>
      </c>
      <c r="K1163" s="168">
        <v>3</v>
      </c>
      <c r="L1163" s="114">
        <v>1</v>
      </c>
      <c r="M1163" s="114">
        <v>1</v>
      </c>
      <c r="N1163" s="114">
        <v>3</v>
      </c>
      <c r="O1163" s="168">
        <v>3</v>
      </c>
      <c r="P1163" s="176">
        <v>6</v>
      </c>
      <c r="Q1163" s="114">
        <v>20</v>
      </c>
      <c r="R1163" s="114"/>
      <c r="S1163" s="153"/>
      <c r="T1163" s="153"/>
      <c r="U1163" s="153"/>
      <c r="V1163" s="153"/>
      <c r="W1163" s="153"/>
      <c r="X1163" s="153"/>
      <c r="Y1163" s="153"/>
      <c r="Z1163" s="153"/>
      <c r="AA1163" s="153"/>
      <c r="AB1163" s="153"/>
      <c r="AC1163" s="153"/>
      <c r="AD1163" s="153"/>
    </row>
    <row r="1164" spans="1:30" s="150" customFormat="1" ht="14.5" x14ac:dyDescent="0.35">
      <c r="A1164" s="38">
        <v>1158</v>
      </c>
      <c r="B1164" s="114" t="s">
        <v>1810</v>
      </c>
      <c r="C1164" s="38" t="s">
        <v>10411</v>
      </c>
      <c r="D1164" s="17" t="s">
        <v>10685</v>
      </c>
      <c r="E1164" s="38" t="s">
        <v>1812</v>
      </c>
      <c r="F1164" s="38" t="s">
        <v>1435</v>
      </c>
      <c r="G1164" s="38" t="s">
        <v>11245</v>
      </c>
      <c r="H1164" s="114">
        <v>3</v>
      </c>
      <c r="I1164" s="114">
        <v>1</v>
      </c>
      <c r="J1164" s="168">
        <v>1</v>
      </c>
      <c r="K1164" s="168">
        <v>1</v>
      </c>
      <c r="L1164" s="114">
        <v>1</v>
      </c>
      <c r="M1164" s="114">
        <v>1</v>
      </c>
      <c r="N1164" s="114">
        <v>1</v>
      </c>
      <c r="O1164" s="168">
        <v>1</v>
      </c>
      <c r="P1164" s="176">
        <v>1</v>
      </c>
      <c r="Q1164" s="114">
        <v>11</v>
      </c>
      <c r="R1164" s="114"/>
      <c r="S1164" s="153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</row>
    <row r="1165" spans="1:30" s="150" customFormat="1" ht="14.5" x14ac:dyDescent="0.35">
      <c r="A1165" s="38">
        <v>1159</v>
      </c>
      <c r="B1165" s="114" t="s">
        <v>1621</v>
      </c>
      <c r="C1165" s="38" t="s">
        <v>10412</v>
      </c>
      <c r="D1165" s="17" t="s">
        <v>9639</v>
      </c>
      <c r="E1165" s="38" t="s">
        <v>9651</v>
      </c>
      <c r="F1165" s="38" t="s">
        <v>95</v>
      </c>
      <c r="G1165" s="38" t="s">
        <v>11245</v>
      </c>
      <c r="H1165" s="114">
        <v>6</v>
      </c>
      <c r="I1165" s="114">
        <v>1</v>
      </c>
      <c r="J1165" s="168">
        <v>1</v>
      </c>
      <c r="K1165" s="168">
        <v>1</v>
      </c>
      <c r="L1165" s="114">
        <v>9</v>
      </c>
      <c r="M1165" s="114">
        <v>1</v>
      </c>
      <c r="N1165" s="114">
        <v>30</v>
      </c>
      <c r="O1165" s="168">
        <v>1</v>
      </c>
      <c r="P1165" s="176">
        <v>20</v>
      </c>
      <c r="Q1165" s="114">
        <v>70</v>
      </c>
      <c r="R1165" s="114"/>
      <c r="S1165" s="153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</row>
    <row r="1166" spans="1:30" s="150" customFormat="1" ht="14.5" x14ac:dyDescent="0.35">
      <c r="A1166" s="38">
        <v>1160</v>
      </c>
      <c r="B1166" s="114" t="s">
        <v>1622</v>
      </c>
      <c r="C1166" s="38" t="s">
        <v>10413</v>
      </c>
      <c r="D1166" s="17" t="s">
        <v>423</v>
      </c>
      <c r="E1166" s="38" t="s">
        <v>11027</v>
      </c>
      <c r="F1166" s="38" t="s">
        <v>375</v>
      </c>
      <c r="G1166" s="38" t="s">
        <v>11249</v>
      </c>
      <c r="H1166" s="114">
        <v>1</v>
      </c>
      <c r="I1166" s="114">
        <v>7</v>
      </c>
      <c r="J1166" s="168">
        <v>1</v>
      </c>
      <c r="K1166" s="168">
        <v>2</v>
      </c>
      <c r="L1166" s="114">
        <v>1</v>
      </c>
      <c r="M1166" s="114">
        <v>1</v>
      </c>
      <c r="N1166" s="114">
        <v>2</v>
      </c>
      <c r="O1166" s="168">
        <v>1</v>
      </c>
      <c r="P1166" s="176">
        <v>1</v>
      </c>
      <c r="Q1166" s="114">
        <v>17</v>
      </c>
      <c r="R1166" s="114"/>
      <c r="S1166" s="153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</row>
    <row r="1167" spans="1:30" s="150" customFormat="1" ht="14.5" x14ac:dyDescent="0.35">
      <c r="A1167" s="38">
        <v>1161</v>
      </c>
      <c r="B1167" s="114" t="s">
        <v>3693</v>
      </c>
      <c r="C1167" s="38" t="s">
        <v>10414</v>
      </c>
      <c r="D1167" s="17" t="s">
        <v>423</v>
      </c>
      <c r="E1167" s="38" t="s">
        <v>11093</v>
      </c>
      <c r="F1167" s="38" t="s">
        <v>375</v>
      </c>
      <c r="G1167" s="38" t="s">
        <v>11249</v>
      </c>
      <c r="H1167" s="114">
        <v>1</v>
      </c>
      <c r="I1167" s="114">
        <v>5</v>
      </c>
      <c r="J1167" s="168">
        <v>1</v>
      </c>
      <c r="K1167" s="168">
        <v>1</v>
      </c>
      <c r="L1167" s="114">
        <v>1</v>
      </c>
      <c r="M1167" s="114">
        <v>1</v>
      </c>
      <c r="N1167" s="114">
        <v>1</v>
      </c>
      <c r="O1167" s="168">
        <v>1</v>
      </c>
      <c r="P1167" s="176">
        <v>1</v>
      </c>
      <c r="Q1167" s="114">
        <v>13</v>
      </c>
      <c r="R1167" s="114"/>
      <c r="S1167" s="153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</row>
    <row r="1168" spans="1:30" s="21" customFormat="1" ht="14.5" x14ac:dyDescent="0.35">
      <c r="A1168" s="38">
        <v>1162</v>
      </c>
      <c r="B1168" s="114" t="s">
        <v>618</v>
      </c>
      <c r="C1168" s="38" t="s">
        <v>617</v>
      </c>
      <c r="D1168" s="17" t="s">
        <v>9639</v>
      </c>
      <c r="E1168" s="38" t="s">
        <v>9640</v>
      </c>
      <c r="F1168" s="38" t="s">
        <v>95</v>
      </c>
      <c r="G1168" s="38" t="s">
        <v>11245</v>
      </c>
      <c r="H1168" s="114">
        <v>2</v>
      </c>
      <c r="I1168" s="114">
        <v>1</v>
      </c>
      <c r="J1168" s="168">
        <v>1</v>
      </c>
      <c r="K1168" s="168">
        <v>5</v>
      </c>
      <c r="L1168" s="114">
        <v>3</v>
      </c>
      <c r="M1168" s="114">
        <v>1</v>
      </c>
      <c r="N1168" s="114">
        <v>2</v>
      </c>
      <c r="O1168" s="168">
        <v>1</v>
      </c>
      <c r="P1168" s="176">
        <v>1</v>
      </c>
      <c r="Q1168" s="114">
        <v>17</v>
      </c>
      <c r="R1168" s="114"/>
      <c r="S1168" s="153"/>
      <c r="T1168" s="153"/>
      <c r="U1168" s="153"/>
      <c r="V1168" s="153"/>
      <c r="W1168" s="153"/>
      <c r="X1168" s="153"/>
      <c r="Y1168" s="153"/>
      <c r="Z1168" s="153"/>
      <c r="AA1168" s="153"/>
      <c r="AB1168" s="153"/>
      <c r="AC1168" s="153"/>
      <c r="AD1168" s="153"/>
    </row>
    <row r="1169" spans="1:30" s="150" customFormat="1" ht="14.5" x14ac:dyDescent="0.35">
      <c r="A1169" s="38">
        <v>1163</v>
      </c>
      <c r="B1169" s="114" t="s">
        <v>618</v>
      </c>
      <c r="C1169" s="38" t="s">
        <v>773</v>
      </c>
      <c r="D1169" s="17" t="s">
        <v>9639</v>
      </c>
      <c r="E1169" s="38" t="s">
        <v>3647</v>
      </c>
      <c r="F1169" s="38" t="s">
        <v>95</v>
      </c>
      <c r="G1169" s="38" t="s">
        <v>11245</v>
      </c>
      <c r="H1169" s="114">
        <v>1</v>
      </c>
      <c r="I1169" s="114">
        <v>1</v>
      </c>
      <c r="J1169" s="168">
        <v>1</v>
      </c>
      <c r="K1169" s="168">
        <v>2</v>
      </c>
      <c r="L1169" s="114">
        <v>1</v>
      </c>
      <c r="M1169" s="114">
        <v>1</v>
      </c>
      <c r="N1169" s="114">
        <v>1</v>
      </c>
      <c r="O1169" s="168">
        <v>4</v>
      </c>
      <c r="P1169" s="176">
        <v>1</v>
      </c>
      <c r="Q1169" s="114">
        <v>13</v>
      </c>
      <c r="R1169" s="114"/>
      <c r="S1169" s="153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</row>
    <row r="1170" spans="1:30" s="150" customFormat="1" ht="14.5" x14ac:dyDescent="0.35">
      <c r="A1170" s="38">
        <v>1164</v>
      </c>
      <c r="B1170" s="114" t="s">
        <v>1586</v>
      </c>
      <c r="C1170" s="38" t="s">
        <v>10415</v>
      </c>
      <c r="D1170" s="17" t="s">
        <v>9639</v>
      </c>
      <c r="E1170" s="38" t="s">
        <v>10775</v>
      </c>
      <c r="F1170" s="38" t="s">
        <v>169</v>
      </c>
      <c r="G1170" s="38" t="s">
        <v>11263</v>
      </c>
      <c r="H1170" s="114">
        <v>1</v>
      </c>
      <c r="I1170" s="114">
        <v>1</v>
      </c>
      <c r="J1170" s="168">
        <v>1</v>
      </c>
      <c r="K1170" s="168">
        <v>1</v>
      </c>
      <c r="L1170" s="114">
        <v>1</v>
      </c>
      <c r="M1170" s="114">
        <v>1</v>
      </c>
      <c r="N1170" s="114">
        <v>1</v>
      </c>
      <c r="O1170" s="168">
        <v>1</v>
      </c>
      <c r="P1170" s="176">
        <v>1</v>
      </c>
      <c r="Q1170" s="114">
        <v>9</v>
      </c>
      <c r="R1170" s="114"/>
      <c r="S1170" s="153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</row>
    <row r="1171" spans="1:30" s="150" customFormat="1" ht="14.5" x14ac:dyDescent="0.35">
      <c r="A1171" s="38">
        <v>1165</v>
      </c>
      <c r="B1171" s="114" t="s">
        <v>454</v>
      </c>
      <c r="C1171" s="38" t="s">
        <v>10416</v>
      </c>
      <c r="D1171" s="17" t="s">
        <v>9639</v>
      </c>
      <c r="E1171" s="38" t="s">
        <v>9640</v>
      </c>
      <c r="F1171" s="38" t="s">
        <v>169</v>
      </c>
      <c r="G1171" s="38" t="s">
        <v>11263</v>
      </c>
      <c r="H1171" s="114">
        <v>5</v>
      </c>
      <c r="I1171" s="114">
        <v>1</v>
      </c>
      <c r="J1171" s="168">
        <v>1</v>
      </c>
      <c r="K1171" s="168">
        <v>1</v>
      </c>
      <c r="L1171" s="114">
        <v>9</v>
      </c>
      <c r="M1171" s="114">
        <v>1</v>
      </c>
      <c r="N1171" s="114">
        <v>1</v>
      </c>
      <c r="O1171" s="168">
        <v>1</v>
      </c>
      <c r="P1171" s="176">
        <v>26</v>
      </c>
      <c r="Q1171" s="114">
        <v>46</v>
      </c>
      <c r="R1171" s="114"/>
      <c r="S1171" s="153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</row>
    <row r="1172" spans="1:30" s="21" customFormat="1" ht="14.5" x14ac:dyDescent="0.35">
      <c r="A1172" s="38">
        <v>1166</v>
      </c>
      <c r="B1172" s="114" t="s">
        <v>667</v>
      </c>
      <c r="C1172" s="38" t="s">
        <v>666</v>
      </c>
      <c r="D1172" s="17" t="s">
        <v>9639</v>
      </c>
      <c r="E1172" s="38" t="s">
        <v>1630</v>
      </c>
      <c r="F1172" s="38" t="s">
        <v>95</v>
      </c>
      <c r="G1172" s="38" t="s">
        <v>11245</v>
      </c>
      <c r="H1172" s="114">
        <v>97</v>
      </c>
      <c r="I1172" s="114">
        <v>80</v>
      </c>
      <c r="J1172" s="168">
        <v>75</v>
      </c>
      <c r="K1172" s="168">
        <v>85</v>
      </c>
      <c r="L1172" s="114">
        <v>66</v>
      </c>
      <c r="M1172" s="114">
        <v>135</v>
      </c>
      <c r="N1172" s="114">
        <v>100</v>
      </c>
      <c r="O1172" s="168">
        <v>154</v>
      </c>
      <c r="P1172" s="176">
        <v>65</v>
      </c>
      <c r="Q1172" s="114">
        <v>857</v>
      </c>
      <c r="R1172" s="114"/>
      <c r="S1172" s="153"/>
      <c r="T1172" s="153"/>
      <c r="U1172" s="153"/>
      <c r="V1172" s="153"/>
      <c r="W1172" s="153"/>
      <c r="X1172" s="153"/>
      <c r="Y1172" s="153"/>
      <c r="Z1172" s="153"/>
      <c r="AA1172" s="153"/>
      <c r="AB1172" s="153"/>
      <c r="AC1172" s="153"/>
      <c r="AD1172" s="153"/>
    </row>
    <row r="1173" spans="1:30" s="21" customFormat="1" ht="14.5" x14ac:dyDescent="0.35">
      <c r="A1173" s="38">
        <v>1167</v>
      </c>
      <c r="B1173" s="114" t="s">
        <v>667</v>
      </c>
      <c r="C1173" s="38" t="s">
        <v>10417</v>
      </c>
      <c r="D1173" s="17" t="s">
        <v>9639</v>
      </c>
      <c r="E1173" s="38" t="s">
        <v>3949</v>
      </c>
      <c r="F1173" s="38" t="s">
        <v>95</v>
      </c>
      <c r="G1173" s="38" t="s">
        <v>11245</v>
      </c>
      <c r="H1173" s="114">
        <v>127</v>
      </c>
      <c r="I1173" s="114">
        <v>110</v>
      </c>
      <c r="J1173" s="168">
        <v>85</v>
      </c>
      <c r="K1173" s="168">
        <v>115</v>
      </c>
      <c r="L1173" s="114">
        <v>40</v>
      </c>
      <c r="M1173" s="114">
        <v>115</v>
      </c>
      <c r="N1173" s="114">
        <v>80</v>
      </c>
      <c r="O1173" s="168">
        <v>66</v>
      </c>
      <c r="P1173" s="176">
        <v>120</v>
      </c>
      <c r="Q1173" s="114">
        <v>858</v>
      </c>
      <c r="R1173" s="114"/>
      <c r="S1173" s="153"/>
      <c r="T1173" s="153"/>
      <c r="U1173" s="153"/>
      <c r="V1173" s="153"/>
      <c r="W1173" s="153"/>
      <c r="X1173" s="153"/>
      <c r="Y1173" s="153"/>
      <c r="Z1173" s="153"/>
      <c r="AA1173" s="153"/>
      <c r="AB1173" s="153"/>
      <c r="AC1173" s="153"/>
      <c r="AD1173" s="153"/>
    </row>
    <row r="1174" spans="1:30" s="21" customFormat="1" ht="14.5" x14ac:dyDescent="0.35">
      <c r="A1174" s="38">
        <v>1168</v>
      </c>
      <c r="B1174" s="114" t="s">
        <v>667</v>
      </c>
      <c r="C1174" s="12" t="s">
        <v>666</v>
      </c>
      <c r="D1174" s="10" t="s">
        <v>9639</v>
      </c>
      <c r="E1174" s="12" t="s">
        <v>10707</v>
      </c>
      <c r="F1174" s="12" t="s">
        <v>105</v>
      </c>
      <c r="G1174" s="12" t="s">
        <v>11250</v>
      </c>
      <c r="H1174" s="114">
        <v>1</v>
      </c>
      <c r="I1174" s="114">
        <v>1</v>
      </c>
      <c r="J1174" s="168">
        <v>1</v>
      </c>
      <c r="K1174" s="168">
        <v>95</v>
      </c>
      <c r="L1174" s="114">
        <v>15</v>
      </c>
      <c r="M1174" s="114">
        <v>1</v>
      </c>
      <c r="N1174" s="114">
        <v>210</v>
      </c>
      <c r="O1174" s="168">
        <v>1</v>
      </c>
      <c r="P1174" s="176">
        <v>5</v>
      </c>
      <c r="Q1174" s="114">
        <v>330</v>
      </c>
      <c r="R1174" s="114"/>
      <c r="S1174" s="153"/>
      <c r="T1174" s="153"/>
      <c r="U1174" s="153"/>
      <c r="V1174" s="153"/>
      <c r="W1174" s="153"/>
      <c r="X1174" s="153"/>
      <c r="Y1174" s="153"/>
      <c r="Z1174" s="153"/>
      <c r="AA1174" s="153"/>
      <c r="AB1174" s="153"/>
      <c r="AC1174" s="153"/>
      <c r="AD1174" s="153"/>
    </row>
    <row r="1175" spans="1:30" s="150" customFormat="1" ht="14.5" x14ac:dyDescent="0.35">
      <c r="A1175" s="38">
        <v>1169</v>
      </c>
      <c r="B1175" s="114" t="s">
        <v>667</v>
      </c>
      <c r="C1175" s="12" t="s">
        <v>666</v>
      </c>
      <c r="D1175" s="10" t="s">
        <v>5</v>
      </c>
      <c r="E1175" s="12" t="s">
        <v>10790</v>
      </c>
      <c r="F1175" s="12" t="s">
        <v>33</v>
      </c>
      <c r="G1175" s="12" t="s">
        <v>11249</v>
      </c>
      <c r="H1175" s="114">
        <v>290</v>
      </c>
      <c r="I1175" s="114">
        <v>55</v>
      </c>
      <c r="J1175" s="168">
        <v>1</v>
      </c>
      <c r="K1175" s="168">
        <v>1</v>
      </c>
      <c r="L1175" s="114">
        <v>193</v>
      </c>
      <c r="M1175" s="114">
        <v>1</v>
      </c>
      <c r="N1175" s="114">
        <v>1</v>
      </c>
      <c r="O1175" s="168">
        <v>33</v>
      </c>
      <c r="P1175" s="176">
        <v>90</v>
      </c>
      <c r="Q1175" s="114">
        <v>665</v>
      </c>
      <c r="R1175" s="114"/>
      <c r="S1175" s="153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</row>
    <row r="1176" spans="1:30" s="150" customFormat="1" ht="25" x14ac:dyDescent="0.35">
      <c r="A1176" s="38">
        <v>1170</v>
      </c>
      <c r="B1176" s="114" t="s">
        <v>1864</v>
      </c>
      <c r="C1176" s="12" t="s">
        <v>10418</v>
      </c>
      <c r="D1176" s="10" t="s">
        <v>121</v>
      </c>
      <c r="E1176" s="12" t="s">
        <v>122</v>
      </c>
      <c r="F1176" s="12" t="s">
        <v>122</v>
      </c>
      <c r="G1176" s="12" t="s">
        <v>11250</v>
      </c>
      <c r="H1176" s="114">
        <v>1</v>
      </c>
      <c r="I1176" s="114">
        <v>1</v>
      </c>
      <c r="J1176" s="168">
        <v>1</v>
      </c>
      <c r="K1176" s="168">
        <v>1</v>
      </c>
      <c r="L1176" s="114">
        <v>27</v>
      </c>
      <c r="M1176" s="114">
        <v>25</v>
      </c>
      <c r="N1176" s="114">
        <v>1</v>
      </c>
      <c r="O1176" s="168">
        <v>1</v>
      </c>
      <c r="P1176" s="176">
        <v>31</v>
      </c>
      <c r="Q1176" s="114">
        <v>89</v>
      </c>
      <c r="R1176" s="114"/>
      <c r="S1176" s="153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</row>
    <row r="1177" spans="1:30" s="150" customFormat="1" ht="14.5" x14ac:dyDescent="0.35">
      <c r="A1177" s="38">
        <v>1171</v>
      </c>
      <c r="B1177" s="114" t="s">
        <v>620</v>
      </c>
      <c r="C1177" s="38" t="s">
        <v>10399</v>
      </c>
      <c r="D1177" s="17" t="s">
        <v>10662</v>
      </c>
      <c r="E1177" s="38" t="s">
        <v>10707</v>
      </c>
      <c r="F1177" s="38" t="s">
        <v>158</v>
      </c>
      <c r="G1177" s="38" t="s">
        <v>11251</v>
      </c>
      <c r="H1177" s="114">
        <v>1</v>
      </c>
      <c r="I1177" s="114">
        <v>1</v>
      </c>
      <c r="J1177" s="168">
        <v>1</v>
      </c>
      <c r="K1177" s="168">
        <v>2</v>
      </c>
      <c r="L1177" s="114">
        <v>1</v>
      </c>
      <c r="M1177" s="114">
        <v>1</v>
      </c>
      <c r="N1177" s="114">
        <v>3</v>
      </c>
      <c r="O1177" s="168">
        <v>1</v>
      </c>
      <c r="P1177" s="176">
        <v>1</v>
      </c>
      <c r="Q1177" s="114">
        <v>12</v>
      </c>
      <c r="R1177" s="114"/>
      <c r="S1177" s="153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</row>
    <row r="1178" spans="1:30" s="150" customFormat="1" ht="14.5" x14ac:dyDescent="0.35">
      <c r="A1178" s="38">
        <v>1172</v>
      </c>
      <c r="B1178" s="114" t="s">
        <v>620</v>
      </c>
      <c r="C1178" s="38" t="s">
        <v>1694</v>
      </c>
      <c r="D1178" s="17" t="s">
        <v>570</v>
      </c>
      <c r="E1178" s="38" t="s">
        <v>11094</v>
      </c>
      <c r="F1178" s="38" t="s">
        <v>27</v>
      </c>
      <c r="G1178" s="38" t="s">
        <v>11248</v>
      </c>
      <c r="H1178" s="114">
        <v>1</v>
      </c>
      <c r="I1178" s="114">
        <v>1</v>
      </c>
      <c r="J1178" s="168">
        <v>5</v>
      </c>
      <c r="K1178" s="168">
        <v>2</v>
      </c>
      <c r="L1178" s="114">
        <v>1</v>
      </c>
      <c r="M1178" s="114">
        <v>1</v>
      </c>
      <c r="N1178" s="114">
        <v>1</v>
      </c>
      <c r="O1178" s="168">
        <v>1</v>
      </c>
      <c r="P1178" s="176">
        <v>1</v>
      </c>
      <c r="Q1178" s="114">
        <v>14</v>
      </c>
      <c r="R1178" s="114"/>
      <c r="S1178" s="153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</row>
    <row r="1179" spans="1:30" s="150" customFormat="1" ht="14.5" x14ac:dyDescent="0.35">
      <c r="A1179" s="38">
        <v>1173</v>
      </c>
      <c r="B1179" s="114" t="s">
        <v>620</v>
      </c>
      <c r="C1179" s="38" t="s">
        <v>10419</v>
      </c>
      <c r="D1179" s="17" t="s">
        <v>5</v>
      </c>
      <c r="E1179" s="38" t="s">
        <v>11095</v>
      </c>
      <c r="F1179" s="38" t="s">
        <v>59</v>
      </c>
      <c r="G1179" s="38" t="s">
        <v>11248</v>
      </c>
      <c r="H1179" s="114">
        <v>115</v>
      </c>
      <c r="I1179" s="114">
        <v>11</v>
      </c>
      <c r="J1179" s="168">
        <v>85</v>
      </c>
      <c r="K1179" s="168">
        <v>46</v>
      </c>
      <c r="L1179" s="114">
        <v>60</v>
      </c>
      <c r="M1179" s="114">
        <v>25</v>
      </c>
      <c r="N1179" s="114">
        <v>160</v>
      </c>
      <c r="O1179" s="168">
        <v>53</v>
      </c>
      <c r="P1179" s="176">
        <v>1</v>
      </c>
      <c r="Q1179" s="114">
        <v>556</v>
      </c>
      <c r="R1179" s="114"/>
      <c r="S1179" s="153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</row>
    <row r="1180" spans="1:30" s="150" customFormat="1" ht="14.5" x14ac:dyDescent="0.35">
      <c r="A1180" s="38">
        <v>1174</v>
      </c>
      <c r="B1180" s="114" t="s">
        <v>620</v>
      </c>
      <c r="C1180" s="38" t="s">
        <v>1694</v>
      </c>
      <c r="D1180" s="17" t="s">
        <v>570</v>
      </c>
      <c r="E1180" s="38" t="s">
        <v>4150</v>
      </c>
      <c r="F1180" s="38" t="s">
        <v>11225</v>
      </c>
      <c r="G1180" s="38">
        <v>96</v>
      </c>
      <c r="H1180" s="114">
        <v>1</v>
      </c>
      <c r="I1180" s="114">
        <v>1</v>
      </c>
      <c r="J1180" s="168">
        <v>1</v>
      </c>
      <c r="K1180" s="168">
        <v>1</v>
      </c>
      <c r="L1180" s="114">
        <v>11</v>
      </c>
      <c r="M1180" s="114">
        <v>1</v>
      </c>
      <c r="N1180" s="114">
        <v>2</v>
      </c>
      <c r="O1180" s="168">
        <v>1</v>
      </c>
      <c r="P1180" s="176">
        <v>1</v>
      </c>
      <c r="Q1180" s="114">
        <v>20</v>
      </c>
      <c r="R1180" s="114"/>
      <c r="S1180" s="153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</row>
    <row r="1181" spans="1:30" s="150" customFormat="1" ht="14.5" x14ac:dyDescent="0.35">
      <c r="A1181" s="38">
        <v>1175</v>
      </c>
      <c r="B1181" s="114" t="s">
        <v>620</v>
      </c>
      <c r="C1181" s="38" t="s">
        <v>10399</v>
      </c>
      <c r="D1181" s="17" t="s">
        <v>10662</v>
      </c>
      <c r="E1181" s="38" t="s">
        <v>3646</v>
      </c>
      <c r="F1181" s="38" t="s">
        <v>95</v>
      </c>
      <c r="G1181" s="38" t="s">
        <v>11245</v>
      </c>
      <c r="H1181" s="114">
        <v>1</v>
      </c>
      <c r="I1181" s="114">
        <v>9</v>
      </c>
      <c r="J1181" s="168">
        <v>1</v>
      </c>
      <c r="K1181" s="168">
        <v>3</v>
      </c>
      <c r="L1181" s="114">
        <v>20</v>
      </c>
      <c r="M1181" s="114">
        <v>1</v>
      </c>
      <c r="N1181" s="114">
        <v>22</v>
      </c>
      <c r="O1181" s="168">
        <v>19</v>
      </c>
      <c r="P1181" s="176">
        <v>20</v>
      </c>
      <c r="Q1181" s="114">
        <v>96</v>
      </c>
      <c r="R1181" s="114"/>
      <c r="S1181" s="153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</row>
    <row r="1182" spans="1:30" s="150" customFormat="1" ht="14.5" x14ac:dyDescent="0.35">
      <c r="A1182" s="38">
        <v>1176</v>
      </c>
      <c r="B1182" s="114" t="s">
        <v>620</v>
      </c>
      <c r="C1182" s="38" t="s">
        <v>1694</v>
      </c>
      <c r="D1182" s="17" t="s">
        <v>9619</v>
      </c>
      <c r="E1182" s="38" t="s">
        <v>9640</v>
      </c>
      <c r="F1182" s="38" t="s">
        <v>157</v>
      </c>
      <c r="G1182" s="38" t="s">
        <v>11250</v>
      </c>
      <c r="H1182" s="114">
        <v>1</v>
      </c>
      <c r="I1182" s="114">
        <v>9</v>
      </c>
      <c r="J1182" s="168">
        <v>16</v>
      </c>
      <c r="K1182" s="168">
        <v>25</v>
      </c>
      <c r="L1182" s="114">
        <v>21</v>
      </c>
      <c r="M1182" s="114">
        <v>11</v>
      </c>
      <c r="N1182" s="114">
        <v>100</v>
      </c>
      <c r="O1182" s="168">
        <v>14</v>
      </c>
      <c r="P1182" s="176">
        <v>15</v>
      </c>
      <c r="Q1182" s="114">
        <v>212</v>
      </c>
      <c r="R1182" s="114"/>
      <c r="S1182" s="153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</row>
    <row r="1183" spans="1:30" s="150" customFormat="1" ht="14.5" x14ac:dyDescent="0.35">
      <c r="A1183" s="38">
        <v>1177</v>
      </c>
      <c r="B1183" s="114" t="s">
        <v>620</v>
      </c>
      <c r="C1183" s="38" t="s">
        <v>1694</v>
      </c>
      <c r="D1183" s="17" t="s">
        <v>5</v>
      </c>
      <c r="E1183" s="38" t="s">
        <v>11096</v>
      </c>
      <c r="F1183" s="38" t="s">
        <v>33</v>
      </c>
      <c r="G1183" s="38" t="s">
        <v>11249</v>
      </c>
      <c r="H1183" s="114">
        <v>60</v>
      </c>
      <c r="I1183" s="114">
        <v>53</v>
      </c>
      <c r="J1183" s="168">
        <v>6</v>
      </c>
      <c r="K1183" s="168">
        <v>20</v>
      </c>
      <c r="L1183" s="114">
        <v>550</v>
      </c>
      <c r="M1183" s="114">
        <v>150</v>
      </c>
      <c r="N1183" s="114">
        <v>168</v>
      </c>
      <c r="O1183" s="168">
        <v>33</v>
      </c>
      <c r="P1183" s="176">
        <v>160</v>
      </c>
      <c r="Q1183" s="114">
        <v>1200</v>
      </c>
      <c r="R1183" s="114"/>
      <c r="S1183" s="153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</row>
    <row r="1184" spans="1:30" s="150" customFormat="1" ht="14.5" x14ac:dyDescent="0.35">
      <c r="A1184" s="38">
        <v>1178</v>
      </c>
      <c r="B1184" s="114" t="s">
        <v>1729</v>
      </c>
      <c r="C1184" s="38" t="s">
        <v>1728</v>
      </c>
      <c r="D1184" s="17" t="s">
        <v>9619</v>
      </c>
      <c r="E1184" s="38" t="s">
        <v>10775</v>
      </c>
      <c r="F1184" s="38" t="s">
        <v>425</v>
      </c>
      <c r="G1184" s="38" t="s">
        <v>11263</v>
      </c>
      <c r="H1184" s="114">
        <v>1</v>
      </c>
      <c r="I1184" s="114">
        <v>1</v>
      </c>
      <c r="J1184" s="168">
        <v>1</v>
      </c>
      <c r="K1184" s="168">
        <v>1</v>
      </c>
      <c r="L1184" s="114">
        <v>3</v>
      </c>
      <c r="M1184" s="114">
        <v>1</v>
      </c>
      <c r="N1184" s="114">
        <v>1</v>
      </c>
      <c r="O1184" s="168">
        <v>1</v>
      </c>
      <c r="P1184" s="176">
        <v>1</v>
      </c>
      <c r="Q1184" s="114">
        <v>11</v>
      </c>
      <c r="R1184" s="114"/>
      <c r="S1184" s="153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</row>
    <row r="1185" spans="1:30" s="21" customFormat="1" ht="14.5" x14ac:dyDescent="0.35">
      <c r="A1185" s="38">
        <v>1179</v>
      </c>
      <c r="B1185" s="114" t="s">
        <v>1729</v>
      </c>
      <c r="C1185" s="38" t="s">
        <v>1728</v>
      </c>
      <c r="D1185" s="17" t="s">
        <v>9619</v>
      </c>
      <c r="E1185" s="38" t="s">
        <v>366</v>
      </c>
      <c r="F1185" s="38" t="s">
        <v>425</v>
      </c>
      <c r="G1185" s="38" t="s">
        <v>11263</v>
      </c>
      <c r="H1185" s="114">
        <v>1</v>
      </c>
      <c r="I1185" s="114">
        <v>1</v>
      </c>
      <c r="J1185" s="168">
        <v>1</v>
      </c>
      <c r="K1185" s="168">
        <v>1</v>
      </c>
      <c r="L1185" s="114">
        <v>1</v>
      </c>
      <c r="M1185" s="114">
        <v>1</v>
      </c>
      <c r="N1185" s="114">
        <v>1</v>
      </c>
      <c r="O1185" s="168">
        <v>1</v>
      </c>
      <c r="P1185" s="176">
        <v>1</v>
      </c>
      <c r="Q1185" s="114">
        <v>9</v>
      </c>
      <c r="R1185" s="114"/>
      <c r="S1185" s="153"/>
      <c r="T1185" s="153"/>
      <c r="U1185" s="153"/>
      <c r="V1185" s="153"/>
      <c r="W1185" s="153"/>
      <c r="X1185" s="153"/>
      <c r="Y1185" s="153"/>
      <c r="Z1185" s="153"/>
      <c r="AA1185" s="153"/>
      <c r="AB1185" s="153"/>
      <c r="AC1185" s="153"/>
      <c r="AD1185" s="153"/>
    </row>
    <row r="1186" spans="1:30" s="150" customFormat="1" ht="14.5" x14ac:dyDescent="0.35">
      <c r="A1186" s="38">
        <v>1180</v>
      </c>
      <c r="B1186" s="114" t="s">
        <v>269</v>
      </c>
      <c r="C1186" s="38" t="s">
        <v>10420</v>
      </c>
      <c r="D1186" s="17" t="s">
        <v>5</v>
      </c>
      <c r="E1186" s="38" t="s">
        <v>4150</v>
      </c>
      <c r="F1186" s="38" t="s">
        <v>33</v>
      </c>
      <c r="G1186" s="38" t="s">
        <v>11249</v>
      </c>
      <c r="H1186" s="114">
        <v>198</v>
      </c>
      <c r="I1186" s="114">
        <v>180</v>
      </c>
      <c r="J1186" s="168">
        <v>1</v>
      </c>
      <c r="K1186" s="168">
        <v>155</v>
      </c>
      <c r="L1186" s="114">
        <v>1000</v>
      </c>
      <c r="M1186" s="114">
        <v>50</v>
      </c>
      <c r="N1186" s="114">
        <v>115</v>
      </c>
      <c r="O1186" s="168">
        <v>41</v>
      </c>
      <c r="P1186" s="176">
        <v>260</v>
      </c>
      <c r="Q1186" s="114">
        <v>2000</v>
      </c>
      <c r="R1186" s="114"/>
      <c r="S1186" s="153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</row>
    <row r="1187" spans="1:30" s="150" customFormat="1" ht="14.5" x14ac:dyDescent="0.35">
      <c r="A1187" s="38">
        <v>1181</v>
      </c>
      <c r="B1187" s="114" t="s">
        <v>269</v>
      </c>
      <c r="C1187" s="38" t="s">
        <v>10420</v>
      </c>
      <c r="D1187" s="17" t="s">
        <v>9639</v>
      </c>
      <c r="E1187" s="38" t="s">
        <v>9629</v>
      </c>
      <c r="F1187" s="38" t="s">
        <v>105</v>
      </c>
      <c r="G1187" s="38" t="s">
        <v>11250</v>
      </c>
      <c r="H1187" s="114">
        <v>10</v>
      </c>
      <c r="I1187" s="114">
        <v>6</v>
      </c>
      <c r="J1187" s="168">
        <v>45</v>
      </c>
      <c r="K1187" s="168">
        <v>10</v>
      </c>
      <c r="L1187" s="114">
        <v>5</v>
      </c>
      <c r="M1187" s="114">
        <v>1</v>
      </c>
      <c r="N1187" s="114">
        <v>9</v>
      </c>
      <c r="O1187" s="168">
        <v>1</v>
      </c>
      <c r="P1187" s="176">
        <v>1</v>
      </c>
      <c r="Q1187" s="114">
        <v>88</v>
      </c>
      <c r="R1187" s="114"/>
      <c r="S1187" s="153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</row>
    <row r="1188" spans="1:30" s="150" customFormat="1" ht="14.5" x14ac:dyDescent="0.35">
      <c r="A1188" s="38">
        <v>1182</v>
      </c>
      <c r="B1188" s="114" t="s">
        <v>269</v>
      </c>
      <c r="C1188" s="38" t="s">
        <v>10420</v>
      </c>
      <c r="D1188" s="17" t="s">
        <v>10642</v>
      </c>
      <c r="E1188" s="38" t="s">
        <v>3539</v>
      </c>
      <c r="F1188" s="38" t="s">
        <v>33</v>
      </c>
      <c r="G1188" s="38" t="s">
        <v>11249</v>
      </c>
      <c r="H1188" s="114">
        <v>1</v>
      </c>
      <c r="I1188" s="114">
        <v>1</v>
      </c>
      <c r="J1188" s="168">
        <v>1</v>
      </c>
      <c r="K1188" s="168">
        <v>55</v>
      </c>
      <c r="L1188" s="114">
        <v>1</v>
      </c>
      <c r="M1188" s="114">
        <v>1</v>
      </c>
      <c r="N1188" s="114">
        <v>63</v>
      </c>
      <c r="O1188" s="168">
        <v>10</v>
      </c>
      <c r="P1188" s="176">
        <v>1</v>
      </c>
      <c r="Q1188" s="114">
        <v>134</v>
      </c>
      <c r="R1188" s="114"/>
      <c r="S1188" s="153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</row>
    <row r="1189" spans="1:30" s="150" customFormat="1" ht="14.5" x14ac:dyDescent="0.35">
      <c r="A1189" s="38">
        <v>1183</v>
      </c>
      <c r="B1189" s="114" t="s">
        <v>3698</v>
      </c>
      <c r="C1189" s="38" t="s">
        <v>10421</v>
      </c>
      <c r="D1189" s="17" t="s">
        <v>423</v>
      </c>
      <c r="E1189" s="38" t="s">
        <v>11097</v>
      </c>
      <c r="F1189" s="38" t="s">
        <v>1986</v>
      </c>
      <c r="G1189" s="38" t="s">
        <v>11296</v>
      </c>
      <c r="H1189" s="114">
        <v>1</v>
      </c>
      <c r="I1189" s="114">
        <v>1</v>
      </c>
      <c r="J1189" s="168">
        <v>1</v>
      </c>
      <c r="K1189" s="168">
        <v>1</v>
      </c>
      <c r="L1189" s="114">
        <v>1</v>
      </c>
      <c r="M1189" s="114">
        <v>1</v>
      </c>
      <c r="N1189" s="114">
        <v>1</v>
      </c>
      <c r="O1189" s="168">
        <v>1</v>
      </c>
      <c r="P1189" s="176">
        <v>1</v>
      </c>
      <c r="Q1189" s="114">
        <v>9</v>
      </c>
      <c r="R1189" s="114"/>
      <c r="S1189" s="153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</row>
    <row r="1190" spans="1:30" s="150" customFormat="1" ht="14.5" x14ac:dyDescent="0.35">
      <c r="A1190" s="38">
        <v>1184</v>
      </c>
      <c r="B1190" s="114" t="s">
        <v>965</v>
      </c>
      <c r="C1190" s="38" t="s">
        <v>964</v>
      </c>
      <c r="D1190" s="17" t="s">
        <v>10662</v>
      </c>
      <c r="E1190" s="38" t="s">
        <v>3644</v>
      </c>
      <c r="F1190" s="38" t="s">
        <v>95</v>
      </c>
      <c r="G1190" s="38" t="s">
        <v>11245</v>
      </c>
      <c r="H1190" s="114">
        <v>29</v>
      </c>
      <c r="I1190" s="114">
        <v>1</v>
      </c>
      <c r="J1190" s="168">
        <v>26</v>
      </c>
      <c r="K1190" s="168">
        <v>15</v>
      </c>
      <c r="L1190" s="114">
        <v>63</v>
      </c>
      <c r="M1190" s="114">
        <v>18</v>
      </c>
      <c r="N1190" s="114">
        <v>4</v>
      </c>
      <c r="O1190" s="168">
        <v>12</v>
      </c>
      <c r="P1190" s="176">
        <v>26</v>
      </c>
      <c r="Q1190" s="114">
        <v>194</v>
      </c>
      <c r="R1190" s="114"/>
      <c r="S1190" s="153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</row>
    <row r="1191" spans="1:30" s="150" customFormat="1" ht="14.5" x14ac:dyDescent="0.35">
      <c r="A1191" s="38">
        <v>1185</v>
      </c>
      <c r="B1191" s="114" t="s">
        <v>965</v>
      </c>
      <c r="C1191" s="38" t="s">
        <v>964</v>
      </c>
      <c r="D1191" s="17" t="s">
        <v>10662</v>
      </c>
      <c r="E1191" s="38" t="s">
        <v>3647</v>
      </c>
      <c r="F1191" s="38" t="s">
        <v>114</v>
      </c>
      <c r="G1191" s="38" t="s">
        <v>11246</v>
      </c>
      <c r="H1191" s="114">
        <v>12</v>
      </c>
      <c r="I1191" s="114">
        <v>1</v>
      </c>
      <c r="J1191" s="168">
        <v>20</v>
      </c>
      <c r="K1191" s="168">
        <v>1</v>
      </c>
      <c r="L1191" s="114">
        <v>47</v>
      </c>
      <c r="M1191" s="114">
        <v>5</v>
      </c>
      <c r="N1191" s="114">
        <v>3</v>
      </c>
      <c r="O1191" s="168">
        <v>11</v>
      </c>
      <c r="P1191" s="176">
        <v>1</v>
      </c>
      <c r="Q1191" s="114">
        <v>101</v>
      </c>
      <c r="R1191" s="114"/>
      <c r="S1191" s="153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</row>
    <row r="1192" spans="1:30" s="150" customFormat="1" ht="14.5" x14ac:dyDescent="0.35">
      <c r="A1192" s="38">
        <v>1186</v>
      </c>
      <c r="B1192" s="114" t="s">
        <v>648</v>
      </c>
      <c r="C1192" s="38" t="s">
        <v>647</v>
      </c>
      <c r="D1192" s="17" t="s">
        <v>9639</v>
      </c>
      <c r="E1192" s="38" t="s">
        <v>3646</v>
      </c>
      <c r="F1192" s="38" t="s">
        <v>392</v>
      </c>
      <c r="G1192" s="38" t="s">
        <v>11244</v>
      </c>
      <c r="H1192" s="114">
        <v>3</v>
      </c>
      <c r="I1192" s="114">
        <v>1</v>
      </c>
      <c r="J1192" s="168">
        <v>2</v>
      </c>
      <c r="K1192" s="168">
        <v>1</v>
      </c>
      <c r="L1192" s="114">
        <v>3</v>
      </c>
      <c r="M1192" s="114">
        <v>1</v>
      </c>
      <c r="N1192" s="114">
        <v>4</v>
      </c>
      <c r="O1192" s="168">
        <v>30</v>
      </c>
      <c r="P1192" s="176">
        <v>4</v>
      </c>
      <c r="Q1192" s="114">
        <v>49</v>
      </c>
      <c r="R1192" s="114"/>
      <c r="S1192" s="153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</row>
    <row r="1193" spans="1:30" s="150" customFormat="1" ht="14.5" x14ac:dyDescent="0.35">
      <c r="A1193" s="38">
        <v>1187</v>
      </c>
      <c r="B1193" s="114" t="s">
        <v>648</v>
      </c>
      <c r="C1193" s="38" t="s">
        <v>1130</v>
      </c>
      <c r="D1193" s="17" t="s">
        <v>321</v>
      </c>
      <c r="E1193" s="38" t="s">
        <v>11098</v>
      </c>
      <c r="F1193" s="38" t="s">
        <v>17</v>
      </c>
      <c r="G1193" s="38" t="s">
        <v>11258</v>
      </c>
      <c r="H1193" s="114">
        <v>1</v>
      </c>
      <c r="I1193" s="114">
        <v>1</v>
      </c>
      <c r="J1193" s="168">
        <v>1</v>
      </c>
      <c r="K1193" s="168">
        <v>1</v>
      </c>
      <c r="L1193" s="114">
        <v>4</v>
      </c>
      <c r="M1193" s="114">
        <v>1</v>
      </c>
      <c r="N1193" s="114">
        <v>1</v>
      </c>
      <c r="O1193" s="168">
        <v>1</v>
      </c>
      <c r="P1193" s="176">
        <v>1</v>
      </c>
      <c r="Q1193" s="114">
        <v>12</v>
      </c>
      <c r="R1193" s="114"/>
      <c r="S1193" s="153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</row>
    <row r="1194" spans="1:30" s="150" customFormat="1" ht="14.5" x14ac:dyDescent="0.35">
      <c r="A1194" s="38">
        <v>1188</v>
      </c>
      <c r="B1194" s="114" t="s">
        <v>244</v>
      </c>
      <c r="C1194" s="38" t="s">
        <v>243</v>
      </c>
      <c r="D1194" s="17" t="s">
        <v>9639</v>
      </c>
      <c r="E1194" s="38" t="s">
        <v>245</v>
      </c>
      <c r="F1194" s="38" t="s">
        <v>224</v>
      </c>
      <c r="G1194" s="38" t="s">
        <v>11259</v>
      </c>
      <c r="H1194" s="114">
        <v>1</v>
      </c>
      <c r="I1194" s="114">
        <v>14</v>
      </c>
      <c r="J1194" s="168">
        <v>10</v>
      </c>
      <c r="K1194" s="168">
        <v>11</v>
      </c>
      <c r="L1194" s="114">
        <v>7</v>
      </c>
      <c r="M1194" s="114">
        <v>1</v>
      </c>
      <c r="N1194" s="114">
        <v>12</v>
      </c>
      <c r="O1194" s="168">
        <v>14</v>
      </c>
      <c r="P1194" s="176">
        <v>5</v>
      </c>
      <c r="Q1194" s="114">
        <v>75</v>
      </c>
      <c r="R1194" s="114"/>
      <c r="S1194" s="153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</row>
    <row r="1195" spans="1:30" s="150" customFormat="1" ht="14.5" x14ac:dyDescent="0.35">
      <c r="A1195" s="38">
        <v>1189</v>
      </c>
      <c r="B1195" s="114" t="s">
        <v>1732</v>
      </c>
      <c r="C1195" s="38" t="s">
        <v>10422</v>
      </c>
      <c r="D1195" s="17" t="s">
        <v>423</v>
      </c>
      <c r="E1195" s="38">
        <v>5.0000000000000001E-3</v>
      </c>
      <c r="F1195" s="38" t="s">
        <v>10873</v>
      </c>
      <c r="G1195" s="38" t="s">
        <v>11287</v>
      </c>
      <c r="H1195" s="114">
        <v>1</v>
      </c>
      <c r="I1195" s="114">
        <v>1</v>
      </c>
      <c r="J1195" s="168">
        <v>1</v>
      </c>
      <c r="K1195" s="168">
        <v>1</v>
      </c>
      <c r="L1195" s="114">
        <v>24</v>
      </c>
      <c r="M1195" s="114">
        <v>1</v>
      </c>
      <c r="N1195" s="114">
        <v>1</v>
      </c>
      <c r="O1195" s="168">
        <v>1</v>
      </c>
      <c r="P1195" s="176">
        <v>5</v>
      </c>
      <c r="Q1195" s="114">
        <v>36</v>
      </c>
      <c r="R1195" s="114"/>
      <c r="S1195" s="153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</row>
    <row r="1196" spans="1:30" s="150" customFormat="1" ht="14.5" x14ac:dyDescent="0.35">
      <c r="A1196" s="38">
        <v>1190</v>
      </c>
      <c r="B1196" s="114" t="s">
        <v>1732</v>
      </c>
      <c r="C1196" s="38" t="s">
        <v>10422</v>
      </c>
      <c r="D1196" s="17" t="s">
        <v>423</v>
      </c>
      <c r="E1196" s="38">
        <v>0.01</v>
      </c>
      <c r="F1196" s="38" t="s">
        <v>10873</v>
      </c>
      <c r="G1196" s="38" t="s">
        <v>11287</v>
      </c>
      <c r="H1196" s="114">
        <v>1</v>
      </c>
      <c r="I1196" s="114">
        <v>140</v>
      </c>
      <c r="J1196" s="168">
        <v>1</v>
      </c>
      <c r="K1196" s="168">
        <v>1</v>
      </c>
      <c r="L1196" s="114">
        <v>39</v>
      </c>
      <c r="M1196" s="114">
        <v>1</v>
      </c>
      <c r="N1196" s="114">
        <v>1</v>
      </c>
      <c r="O1196" s="168">
        <v>1</v>
      </c>
      <c r="P1196" s="176">
        <v>1</v>
      </c>
      <c r="Q1196" s="114">
        <v>186</v>
      </c>
      <c r="R1196" s="114"/>
      <c r="S1196" s="153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</row>
    <row r="1197" spans="1:30" s="150" customFormat="1" ht="14.5" x14ac:dyDescent="0.35">
      <c r="A1197" s="38">
        <v>1191</v>
      </c>
      <c r="B1197" s="114" t="s">
        <v>1733</v>
      </c>
      <c r="C1197" s="38" t="s">
        <v>10423</v>
      </c>
      <c r="D1197" s="17" t="s">
        <v>9619</v>
      </c>
      <c r="E1197" s="38" t="s">
        <v>10707</v>
      </c>
      <c r="F1197" s="38" t="s">
        <v>1734</v>
      </c>
      <c r="G1197" s="38">
        <v>64</v>
      </c>
      <c r="H1197" s="114">
        <v>1</v>
      </c>
      <c r="I1197" s="114">
        <v>1</v>
      </c>
      <c r="J1197" s="168">
        <v>1</v>
      </c>
      <c r="K1197" s="168">
        <v>1</v>
      </c>
      <c r="L1197" s="114">
        <v>1</v>
      </c>
      <c r="M1197" s="114">
        <v>1</v>
      </c>
      <c r="N1197" s="114">
        <v>1</v>
      </c>
      <c r="O1197" s="168">
        <v>1</v>
      </c>
      <c r="P1197" s="176">
        <v>1</v>
      </c>
      <c r="Q1197" s="114">
        <v>9</v>
      </c>
      <c r="R1197" s="114"/>
      <c r="S1197" s="153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</row>
    <row r="1198" spans="1:30" s="150" customFormat="1" ht="14.5" x14ac:dyDescent="0.35">
      <c r="A1198" s="38">
        <v>1192</v>
      </c>
      <c r="B1198" s="114" t="s">
        <v>1155</v>
      </c>
      <c r="C1198" s="38" t="s">
        <v>10424</v>
      </c>
      <c r="D1198" s="17" t="s">
        <v>5</v>
      </c>
      <c r="E1198" s="38" t="s">
        <v>1777</v>
      </c>
      <c r="F1198" s="38" t="s">
        <v>584</v>
      </c>
      <c r="G1198" s="38" t="s">
        <v>11247</v>
      </c>
      <c r="H1198" s="114">
        <v>1</v>
      </c>
      <c r="I1198" s="114">
        <v>1</v>
      </c>
      <c r="J1198" s="168">
        <v>1</v>
      </c>
      <c r="K1198" s="168">
        <v>1</v>
      </c>
      <c r="L1198" s="114">
        <v>14</v>
      </c>
      <c r="M1198" s="114">
        <v>1</v>
      </c>
      <c r="N1198" s="114">
        <v>5</v>
      </c>
      <c r="O1198" s="168">
        <v>1</v>
      </c>
      <c r="P1198" s="176">
        <v>1</v>
      </c>
      <c r="Q1198" s="114">
        <v>26</v>
      </c>
      <c r="R1198" s="114"/>
      <c r="S1198" s="153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</row>
    <row r="1199" spans="1:30" s="150" customFormat="1" ht="37.5" x14ac:dyDescent="0.35">
      <c r="A1199" s="38">
        <v>1193</v>
      </c>
      <c r="B1199" s="114"/>
      <c r="C1199" s="12" t="s">
        <v>10425</v>
      </c>
      <c r="D1199" s="10"/>
      <c r="E1199" s="47"/>
      <c r="F1199" s="12" t="s">
        <v>1148</v>
      </c>
      <c r="G1199" s="12" t="s">
        <v>11247</v>
      </c>
      <c r="H1199" s="114">
        <v>1</v>
      </c>
      <c r="I1199" s="114">
        <v>1</v>
      </c>
      <c r="J1199" s="168">
        <v>1</v>
      </c>
      <c r="K1199" s="168">
        <v>1</v>
      </c>
      <c r="L1199" s="114">
        <v>1</v>
      </c>
      <c r="M1199" s="114">
        <v>1</v>
      </c>
      <c r="N1199" s="114">
        <v>1</v>
      </c>
      <c r="O1199" s="168">
        <v>280</v>
      </c>
      <c r="P1199" s="176">
        <v>1</v>
      </c>
      <c r="Q1199" s="114">
        <v>288</v>
      </c>
      <c r="R1199" s="114"/>
      <c r="S1199" s="153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</row>
    <row r="1200" spans="1:30" s="150" customFormat="1" ht="14.5" x14ac:dyDescent="0.35">
      <c r="A1200" s="38">
        <v>1194</v>
      </c>
      <c r="B1200" s="114"/>
      <c r="C1200" s="38" t="s">
        <v>10426</v>
      </c>
      <c r="D1200" s="17" t="s">
        <v>5</v>
      </c>
      <c r="E1200" s="38" t="s">
        <v>11099</v>
      </c>
      <c r="F1200" s="38" t="s">
        <v>215</v>
      </c>
      <c r="G1200" s="38" t="s">
        <v>11247</v>
      </c>
      <c r="H1200" s="114">
        <v>1</v>
      </c>
      <c r="I1200" s="114">
        <v>1</v>
      </c>
      <c r="J1200" s="168">
        <v>1</v>
      </c>
      <c r="K1200" s="168">
        <v>1</v>
      </c>
      <c r="L1200" s="114">
        <v>18</v>
      </c>
      <c r="M1200" s="114">
        <v>1</v>
      </c>
      <c r="N1200" s="114">
        <v>1</v>
      </c>
      <c r="O1200" s="168">
        <v>1</v>
      </c>
      <c r="P1200" s="176">
        <v>1</v>
      </c>
      <c r="Q1200" s="114">
        <v>26</v>
      </c>
      <c r="R1200" s="114"/>
      <c r="S1200" s="153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</row>
    <row r="1201" spans="1:16170" s="150" customFormat="1" ht="14.5" x14ac:dyDescent="0.35">
      <c r="A1201" s="38">
        <v>1195</v>
      </c>
      <c r="B1201" s="114" t="s">
        <v>3700</v>
      </c>
      <c r="C1201" s="38" t="s">
        <v>10427</v>
      </c>
      <c r="D1201" s="17" t="s">
        <v>921</v>
      </c>
      <c r="E1201" s="38" t="s">
        <v>11100</v>
      </c>
      <c r="F1201" s="38" t="s">
        <v>1435</v>
      </c>
      <c r="G1201" s="38" t="s">
        <v>11245</v>
      </c>
      <c r="H1201" s="114">
        <v>10</v>
      </c>
      <c r="I1201" s="114">
        <v>1</v>
      </c>
      <c r="J1201" s="168">
        <v>1</v>
      </c>
      <c r="K1201" s="168">
        <v>1</v>
      </c>
      <c r="L1201" s="114">
        <v>1</v>
      </c>
      <c r="M1201" s="114">
        <v>1</v>
      </c>
      <c r="N1201" s="114">
        <v>1</v>
      </c>
      <c r="O1201" s="168">
        <v>1</v>
      </c>
      <c r="P1201" s="176">
        <v>1</v>
      </c>
      <c r="Q1201" s="114">
        <v>18</v>
      </c>
      <c r="R1201" s="114"/>
      <c r="S1201" s="153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</row>
    <row r="1202" spans="1:16170" s="150" customFormat="1" ht="14.5" x14ac:dyDescent="0.35">
      <c r="A1202" s="38">
        <v>1196</v>
      </c>
      <c r="B1202" s="114" t="s">
        <v>636</v>
      </c>
      <c r="C1202" s="38" t="s">
        <v>635</v>
      </c>
      <c r="D1202" s="17" t="s">
        <v>5</v>
      </c>
      <c r="E1202" s="38" t="s">
        <v>3805</v>
      </c>
      <c r="F1202" s="38" t="s">
        <v>33</v>
      </c>
      <c r="G1202" s="38" t="s">
        <v>11249</v>
      </c>
      <c r="H1202" s="114">
        <v>90</v>
      </c>
      <c r="I1202" s="114">
        <v>62</v>
      </c>
      <c r="J1202" s="168">
        <v>15</v>
      </c>
      <c r="K1202" s="168">
        <v>28</v>
      </c>
      <c r="L1202" s="114">
        <v>50</v>
      </c>
      <c r="M1202" s="114">
        <v>1</v>
      </c>
      <c r="N1202" s="114">
        <v>57</v>
      </c>
      <c r="O1202" s="168">
        <v>11</v>
      </c>
      <c r="P1202" s="176">
        <v>1</v>
      </c>
      <c r="Q1202" s="114">
        <v>315</v>
      </c>
      <c r="R1202" s="114"/>
      <c r="S1202" s="153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</row>
    <row r="1203" spans="1:16170" s="150" customFormat="1" ht="14.5" x14ac:dyDescent="0.35">
      <c r="A1203" s="38">
        <v>1197</v>
      </c>
      <c r="B1203" s="114" t="s">
        <v>636</v>
      </c>
      <c r="C1203" s="12" t="s">
        <v>635</v>
      </c>
      <c r="D1203" s="10" t="s">
        <v>5</v>
      </c>
      <c r="E1203" s="12" t="s">
        <v>3646</v>
      </c>
      <c r="F1203" s="12" t="s">
        <v>33</v>
      </c>
      <c r="G1203" s="12" t="s">
        <v>11249</v>
      </c>
      <c r="H1203" s="114">
        <v>19</v>
      </c>
      <c r="I1203" s="114">
        <v>1</v>
      </c>
      <c r="J1203" s="168">
        <v>1</v>
      </c>
      <c r="K1203" s="168">
        <v>2</v>
      </c>
      <c r="L1203" s="114">
        <v>10</v>
      </c>
      <c r="M1203" s="114">
        <v>1</v>
      </c>
      <c r="N1203" s="114">
        <v>36</v>
      </c>
      <c r="O1203" s="168">
        <v>1</v>
      </c>
      <c r="P1203" s="176">
        <v>22</v>
      </c>
      <c r="Q1203" s="114">
        <v>93</v>
      </c>
      <c r="R1203" s="114"/>
      <c r="S1203" s="153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</row>
    <row r="1204" spans="1:16170" s="150" customFormat="1" ht="14.5" x14ac:dyDescent="0.35">
      <c r="A1204" s="38">
        <v>1198</v>
      </c>
      <c r="B1204" s="114" t="s">
        <v>1736</v>
      </c>
      <c r="C1204" s="38" t="s">
        <v>1735</v>
      </c>
      <c r="D1204" s="17" t="s">
        <v>9619</v>
      </c>
      <c r="E1204" s="38" t="s">
        <v>3809</v>
      </c>
      <c r="F1204" s="38" t="s">
        <v>1343</v>
      </c>
      <c r="G1204" s="38" t="s">
        <v>11251</v>
      </c>
      <c r="H1204" s="114">
        <v>5</v>
      </c>
      <c r="I1204" s="114">
        <v>11</v>
      </c>
      <c r="J1204" s="168">
        <v>1</v>
      </c>
      <c r="K1204" s="168">
        <v>1</v>
      </c>
      <c r="L1204" s="114">
        <v>12</v>
      </c>
      <c r="M1204" s="114">
        <v>1</v>
      </c>
      <c r="N1204" s="114">
        <v>1</v>
      </c>
      <c r="O1204" s="168">
        <v>1</v>
      </c>
      <c r="P1204" s="176">
        <v>1</v>
      </c>
      <c r="Q1204" s="114">
        <v>34</v>
      </c>
      <c r="R1204" s="114"/>
      <c r="S1204" s="153"/>
      <c r="T1204" s="153"/>
      <c r="U1204" s="153"/>
      <c r="V1204" s="153"/>
      <c r="W1204" s="153"/>
      <c r="X1204" s="153"/>
      <c r="Y1204" s="153"/>
      <c r="Z1204" s="153"/>
      <c r="AA1204" s="153"/>
      <c r="AB1204" s="153"/>
      <c r="AC1204" s="153"/>
      <c r="AD1204" s="153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  <c r="BG1204" s="21"/>
      <c r="BH1204" s="21"/>
      <c r="BI1204" s="21"/>
      <c r="BJ1204" s="21"/>
      <c r="BK1204" s="21"/>
      <c r="BL1204" s="21"/>
      <c r="BM1204" s="21"/>
      <c r="BN1204" s="21"/>
      <c r="BO1204" s="21"/>
      <c r="BP1204" s="21"/>
      <c r="BQ1204" s="21"/>
      <c r="BR1204" s="21"/>
      <c r="BS1204" s="21"/>
      <c r="BT1204" s="21"/>
      <c r="BU1204" s="21"/>
      <c r="BV1204" s="21"/>
      <c r="BW1204" s="21"/>
      <c r="BX1204" s="21"/>
      <c r="BY1204" s="21"/>
      <c r="BZ1204" s="21"/>
      <c r="CA1204" s="21"/>
      <c r="CB1204" s="21"/>
      <c r="CC1204" s="21"/>
      <c r="CD1204" s="21"/>
      <c r="CE1204" s="21"/>
      <c r="CF1204" s="21"/>
      <c r="CG1204" s="21"/>
      <c r="CH1204" s="21"/>
      <c r="CI1204" s="21"/>
      <c r="CJ1204" s="21"/>
      <c r="CK1204" s="21"/>
      <c r="CL1204" s="21"/>
      <c r="CM1204" s="21"/>
      <c r="CN1204" s="21"/>
      <c r="CO1204" s="21"/>
      <c r="CP1204" s="21"/>
      <c r="CQ1204" s="21"/>
      <c r="CR1204" s="21"/>
      <c r="CS1204" s="21"/>
      <c r="CT1204" s="21"/>
      <c r="CU1204" s="21"/>
      <c r="CV1204" s="21"/>
      <c r="CW1204" s="21"/>
      <c r="CX1204" s="21"/>
      <c r="CY1204" s="21"/>
      <c r="CZ1204" s="21"/>
      <c r="DA1204" s="21"/>
      <c r="DB1204" s="21"/>
      <c r="DC1204" s="21"/>
      <c r="DD1204" s="21"/>
      <c r="DE1204" s="21"/>
      <c r="DF1204" s="21"/>
      <c r="DG1204" s="21"/>
      <c r="DH1204" s="21"/>
      <c r="DI1204" s="21"/>
      <c r="DJ1204" s="21"/>
      <c r="DK1204" s="21"/>
      <c r="DL1204" s="21"/>
      <c r="DM1204" s="21"/>
      <c r="DN1204" s="21"/>
      <c r="DO1204" s="21"/>
      <c r="DP1204" s="21"/>
      <c r="DQ1204" s="21"/>
      <c r="DR1204" s="21"/>
      <c r="DS1204" s="21"/>
      <c r="DT1204" s="21"/>
      <c r="DU1204" s="21"/>
      <c r="DV1204" s="21"/>
      <c r="DW1204" s="21"/>
      <c r="DX1204" s="21"/>
      <c r="DY1204" s="21"/>
      <c r="DZ1204" s="21"/>
      <c r="EA1204" s="21"/>
      <c r="EB1204" s="21"/>
      <c r="EC1204" s="21"/>
      <c r="ED1204" s="21"/>
      <c r="EE1204" s="21"/>
      <c r="EF1204" s="21"/>
      <c r="EG1204" s="21"/>
      <c r="EH1204" s="21"/>
      <c r="EI1204" s="21"/>
      <c r="EJ1204" s="21"/>
      <c r="EK1204" s="21"/>
      <c r="EL1204" s="21"/>
      <c r="EM1204" s="21"/>
      <c r="EN1204" s="21"/>
      <c r="EO1204" s="21"/>
      <c r="EP1204" s="21"/>
      <c r="EQ1204" s="21"/>
      <c r="ER1204" s="21"/>
      <c r="ES1204" s="21"/>
      <c r="ET1204" s="21"/>
      <c r="EU1204" s="21"/>
      <c r="EV1204" s="21"/>
      <c r="EW1204" s="21"/>
      <c r="EX1204" s="21"/>
      <c r="EY1204" s="21"/>
      <c r="EZ1204" s="21"/>
      <c r="FA1204" s="21"/>
      <c r="FB1204" s="21"/>
      <c r="FC1204" s="21"/>
      <c r="FD1204" s="21"/>
      <c r="FE1204" s="21"/>
      <c r="FF1204" s="21"/>
      <c r="FG1204" s="21"/>
      <c r="FH1204" s="21"/>
      <c r="FI1204" s="21"/>
      <c r="FJ1204" s="21"/>
      <c r="FK1204" s="21"/>
      <c r="FL1204" s="21"/>
      <c r="FM1204" s="21"/>
      <c r="FN1204" s="21"/>
      <c r="FO1204" s="21"/>
      <c r="FP1204" s="21"/>
      <c r="FQ1204" s="21"/>
      <c r="FR1204" s="21"/>
      <c r="FS1204" s="21"/>
      <c r="FT1204" s="21"/>
      <c r="FU1204" s="21"/>
      <c r="FV1204" s="21"/>
      <c r="FW1204" s="21"/>
      <c r="FX1204" s="21"/>
      <c r="FY1204" s="21"/>
      <c r="FZ1204" s="21"/>
      <c r="GA1204" s="21"/>
      <c r="GB1204" s="21"/>
      <c r="GC1204" s="21"/>
      <c r="GD1204" s="21"/>
      <c r="GE1204" s="21"/>
      <c r="GF1204" s="21"/>
      <c r="GG1204" s="21"/>
      <c r="GH1204" s="21"/>
      <c r="GI1204" s="21"/>
      <c r="GJ1204" s="21"/>
      <c r="GK1204" s="21"/>
      <c r="GL1204" s="21"/>
      <c r="GM1204" s="21"/>
      <c r="GN1204" s="21"/>
      <c r="GO1204" s="21"/>
      <c r="GP1204" s="21"/>
      <c r="GQ1204" s="21"/>
      <c r="GR1204" s="21"/>
      <c r="GS1204" s="21"/>
      <c r="GT1204" s="21"/>
      <c r="GU1204" s="21"/>
      <c r="GV1204" s="21"/>
      <c r="GW1204" s="21"/>
      <c r="GX1204" s="21"/>
      <c r="GY1204" s="21"/>
      <c r="GZ1204" s="21"/>
      <c r="HA1204" s="21"/>
      <c r="HB1204" s="21"/>
      <c r="HC1204" s="21"/>
      <c r="HD1204" s="21"/>
      <c r="HE1204" s="21"/>
      <c r="HF1204" s="21"/>
      <c r="HG1204" s="21"/>
      <c r="HH1204" s="21"/>
      <c r="HI1204" s="21"/>
      <c r="HJ1204" s="21"/>
      <c r="HK1204" s="21"/>
      <c r="HL1204" s="21"/>
      <c r="HM1204" s="21"/>
      <c r="HN1204" s="21"/>
      <c r="HO1204" s="21"/>
      <c r="HP1204" s="21"/>
      <c r="HQ1204" s="21"/>
      <c r="HR1204" s="21"/>
      <c r="HS1204" s="21"/>
      <c r="HT1204" s="21"/>
      <c r="HU1204" s="21"/>
      <c r="HV1204" s="21"/>
      <c r="HW1204" s="21"/>
      <c r="HX1204" s="21"/>
      <c r="HY1204" s="21"/>
      <c r="HZ1204" s="21"/>
      <c r="IA1204" s="21"/>
      <c r="IB1204" s="21"/>
      <c r="IC1204" s="21"/>
      <c r="ID1204" s="21"/>
      <c r="IE1204" s="21"/>
      <c r="IF1204" s="21"/>
      <c r="IG1204" s="21"/>
      <c r="IH1204" s="21"/>
      <c r="II1204" s="21"/>
      <c r="IJ1204" s="21"/>
      <c r="IK1204" s="21"/>
      <c r="IL1204" s="21"/>
      <c r="IM1204" s="21"/>
      <c r="IN1204" s="21"/>
      <c r="IO1204" s="21"/>
      <c r="IP1204" s="21"/>
      <c r="IQ1204" s="21"/>
      <c r="IR1204" s="21"/>
      <c r="IS1204" s="21"/>
      <c r="IT1204" s="21"/>
      <c r="IU1204" s="21"/>
      <c r="IV1204" s="21"/>
      <c r="IW1204" s="21"/>
      <c r="IX1204" s="21"/>
      <c r="IY1204" s="21"/>
      <c r="IZ1204" s="21"/>
      <c r="JA1204" s="21"/>
      <c r="JB1204" s="21"/>
      <c r="JC1204" s="21"/>
      <c r="JD1204" s="21"/>
      <c r="JE1204" s="21"/>
      <c r="JF1204" s="21"/>
      <c r="JG1204" s="21"/>
      <c r="JH1204" s="21"/>
      <c r="JI1204" s="21"/>
      <c r="JJ1204" s="21"/>
      <c r="JK1204" s="21"/>
      <c r="JL1204" s="21"/>
      <c r="JM1204" s="21"/>
      <c r="JN1204" s="21"/>
      <c r="JO1204" s="21"/>
      <c r="JP1204" s="21"/>
      <c r="JQ1204" s="21"/>
      <c r="JR1204" s="21"/>
      <c r="JS1204" s="21"/>
      <c r="JT1204" s="21"/>
      <c r="JU1204" s="21"/>
      <c r="JV1204" s="21"/>
      <c r="JW1204" s="21"/>
      <c r="JX1204" s="21"/>
      <c r="JY1204" s="21"/>
      <c r="JZ1204" s="21"/>
      <c r="KA1204" s="21"/>
      <c r="KB1204" s="21"/>
      <c r="KC1204" s="21"/>
      <c r="KD1204" s="21"/>
      <c r="KE1204" s="21"/>
      <c r="KF1204" s="21"/>
      <c r="KG1204" s="21"/>
      <c r="KH1204" s="21"/>
      <c r="KI1204" s="21"/>
      <c r="KJ1204" s="21"/>
      <c r="KK1204" s="21"/>
      <c r="KL1204" s="21"/>
      <c r="KM1204" s="21"/>
      <c r="KN1204" s="21"/>
      <c r="KO1204" s="21"/>
      <c r="KP1204" s="21"/>
      <c r="KQ1204" s="21"/>
      <c r="KR1204" s="21"/>
      <c r="KS1204" s="21"/>
      <c r="KT1204" s="21"/>
      <c r="KU1204" s="21"/>
      <c r="KV1204" s="21"/>
      <c r="KW1204" s="21"/>
      <c r="KX1204" s="21"/>
      <c r="KY1204" s="21"/>
      <c r="KZ1204" s="21"/>
      <c r="LA1204" s="21"/>
      <c r="LB1204" s="21"/>
      <c r="LC1204" s="21"/>
      <c r="LD1204" s="21"/>
      <c r="LE1204" s="21"/>
      <c r="LF1204" s="21"/>
      <c r="LG1204" s="21"/>
      <c r="LH1204" s="21"/>
      <c r="LI1204" s="21"/>
      <c r="LJ1204" s="21"/>
      <c r="LK1204" s="21"/>
      <c r="LL1204" s="21"/>
      <c r="LM1204" s="21"/>
      <c r="LN1204" s="21"/>
      <c r="LO1204" s="21"/>
      <c r="LP1204" s="21"/>
      <c r="LQ1204" s="21"/>
      <c r="LR1204" s="21"/>
      <c r="LS1204" s="21"/>
      <c r="LT1204" s="21"/>
      <c r="LU1204" s="21"/>
      <c r="LV1204" s="21"/>
      <c r="LW1204" s="21"/>
      <c r="LX1204" s="21"/>
      <c r="LY1204" s="21"/>
      <c r="LZ1204" s="21"/>
      <c r="MA1204" s="21"/>
      <c r="MB1204" s="21"/>
      <c r="MC1204" s="21"/>
      <c r="MD1204" s="21"/>
      <c r="ME1204" s="21"/>
      <c r="MF1204" s="21"/>
      <c r="MG1204" s="21"/>
      <c r="MH1204" s="21"/>
      <c r="MI1204" s="21"/>
      <c r="MJ1204" s="21"/>
      <c r="MK1204" s="21"/>
      <c r="ML1204" s="21"/>
      <c r="MM1204" s="21"/>
      <c r="MN1204" s="21"/>
      <c r="MO1204" s="21"/>
      <c r="MP1204" s="21"/>
      <c r="MQ1204" s="21"/>
      <c r="MR1204" s="21"/>
      <c r="MS1204" s="21"/>
      <c r="MT1204" s="21"/>
      <c r="MU1204" s="21"/>
      <c r="MV1204" s="21"/>
      <c r="MW1204" s="21"/>
      <c r="MX1204" s="21"/>
      <c r="MY1204" s="21"/>
      <c r="MZ1204" s="21"/>
      <c r="NA1204" s="21"/>
      <c r="NB1204" s="21"/>
      <c r="NC1204" s="21"/>
      <c r="ND1204" s="21"/>
      <c r="NE1204" s="21"/>
      <c r="NF1204" s="21"/>
      <c r="NG1204" s="21"/>
      <c r="NH1204" s="21"/>
      <c r="NI1204" s="21"/>
      <c r="NJ1204" s="21"/>
      <c r="NK1204" s="21"/>
      <c r="NL1204" s="21"/>
      <c r="NM1204" s="21"/>
      <c r="NN1204" s="21"/>
      <c r="NO1204" s="21"/>
      <c r="NP1204" s="21"/>
      <c r="NQ1204" s="21"/>
      <c r="NR1204" s="21"/>
      <c r="NS1204" s="21"/>
      <c r="NT1204" s="21"/>
      <c r="NU1204" s="21"/>
      <c r="NV1204" s="21"/>
      <c r="NW1204" s="21"/>
      <c r="NX1204" s="21"/>
      <c r="NY1204" s="21"/>
      <c r="NZ1204" s="21"/>
      <c r="OA1204" s="21"/>
      <c r="OB1204" s="21"/>
      <c r="OC1204" s="21"/>
      <c r="OD1204" s="21"/>
      <c r="OE1204" s="21"/>
      <c r="OF1204" s="21"/>
      <c r="OG1204" s="21"/>
      <c r="OH1204" s="21"/>
      <c r="OI1204" s="21"/>
      <c r="OJ1204" s="21"/>
      <c r="OK1204" s="21"/>
      <c r="OL1204" s="21"/>
      <c r="OM1204" s="21"/>
      <c r="ON1204" s="21"/>
      <c r="OO1204" s="21"/>
      <c r="OP1204" s="21"/>
      <c r="OQ1204" s="21"/>
      <c r="OR1204" s="21"/>
      <c r="OS1204" s="21"/>
      <c r="OT1204" s="21"/>
      <c r="OU1204" s="21"/>
      <c r="OV1204" s="21"/>
      <c r="OW1204" s="21"/>
      <c r="OX1204" s="21"/>
      <c r="OY1204" s="21"/>
      <c r="OZ1204" s="21"/>
      <c r="PA1204" s="21"/>
      <c r="PB1204" s="21"/>
      <c r="PC1204" s="21"/>
      <c r="PD1204" s="21"/>
      <c r="PE1204" s="21"/>
      <c r="PF1204" s="21"/>
      <c r="PG1204" s="21"/>
      <c r="PH1204" s="21"/>
      <c r="PI1204" s="21"/>
      <c r="PJ1204" s="21"/>
      <c r="PK1204" s="21"/>
      <c r="PL1204" s="21"/>
      <c r="PM1204" s="21"/>
      <c r="PN1204" s="21"/>
      <c r="PO1204" s="21"/>
      <c r="PP1204" s="21"/>
      <c r="PQ1204" s="21"/>
      <c r="PR1204" s="21"/>
      <c r="PS1204" s="21"/>
      <c r="PT1204" s="21"/>
      <c r="PU1204" s="21"/>
      <c r="PV1204" s="21"/>
      <c r="PW1204" s="21"/>
      <c r="PX1204" s="21"/>
      <c r="PY1204" s="21"/>
      <c r="PZ1204" s="21"/>
      <c r="QA1204" s="21"/>
      <c r="QB1204" s="21"/>
      <c r="QC1204" s="21"/>
      <c r="QD1204" s="21"/>
      <c r="QE1204" s="21"/>
      <c r="QF1204" s="21"/>
      <c r="QG1204" s="21"/>
      <c r="QH1204" s="21"/>
      <c r="QI1204" s="21"/>
      <c r="QJ1204" s="21"/>
      <c r="QK1204" s="21"/>
      <c r="QL1204" s="21"/>
      <c r="QM1204" s="21"/>
      <c r="QN1204" s="21"/>
      <c r="QO1204" s="21"/>
      <c r="QP1204" s="21"/>
      <c r="QQ1204" s="21"/>
      <c r="QR1204" s="21"/>
      <c r="QS1204" s="21"/>
      <c r="QT1204" s="21"/>
      <c r="QU1204" s="21"/>
      <c r="QV1204" s="21"/>
      <c r="QW1204" s="21"/>
      <c r="QX1204" s="21"/>
      <c r="QY1204" s="21"/>
      <c r="QZ1204" s="21"/>
      <c r="RA1204" s="21"/>
      <c r="RB1204" s="21"/>
      <c r="RC1204" s="21"/>
      <c r="RD1204" s="21"/>
      <c r="RE1204" s="21"/>
      <c r="RF1204" s="21"/>
      <c r="RG1204" s="21"/>
      <c r="RH1204" s="21"/>
      <c r="RI1204" s="21"/>
      <c r="RJ1204" s="21"/>
      <c r="RK1204" s="21"/>
      <c r="RL1204" s="21"/>
      <c r="RM1204" s="21"/>
      <c r="RN1204" s="21"/>
      <c r="RO1204" s="21"/>
      <c r="RP1204" s="21"/>
      <c r="RQ1204" s="21"/>
      <c r="RR1204" s="21"/>
      <c r="RS1204" s="21"/>
      <c r="RT1204" s="21"/>
      <c r="RU1204" s="21"/>
      <c r="RV1204" s="21"/>
      <c r="RW1204" s="21"/>
      <c r="RX1204" s="21"/>
      <c r="RY1204" s="21"/>
      <c r="RZ1204" s="21"/>
      <c r="SA1204" s="21"/>
      <c r="SB1204" s="21"/>
      <c r="SC1204" s="21"/>
      <c r="SD1204" s="21"/>
      <c r="SE1204" s="21"/>
      <c r="SF1204" s="21"/>
      <c r="SG1204" s="21"/>
      <c r="SH1204" s="21"/>
      <c r="SI1204" s="21"/>
      <c r="SJ1204" s="21"/>
      <c r="SK1204" s="21"/>
      <c r="SL1204" s="21"/>
      <c r="SM1204" s="21"/>
      <c r="SN1204" s="21"/>
      <c r="SO1204" s="21"/>
      <c r="SP1204" s="21"/>
      <c r="SQ1204" s="21"/>
      <c r="SR1204" s="21"/>
      <c r="SS1204" s="21"/>
      <c r="ST1204" s="21"/>
      <c r="SU1204" s="21"/>
      <c r="SV1204" s="21"/>
      <c r="SW1204" s="21"/>
      <c r="SX1204" s="21"/>
      <c r="SY1204" s="21"/>
      <c r="SZ1204" s="21"/>
      <c r="TA1204" s="21"/>
      <c r="TB1204" s="21"/>
      <c r="TC1204" s="21"/>
      <c r="TD1204" s="21"/>
      <c r="TE1204" s="21"/>
      <c r="TF1204" s="21"/>
      <c r="TG1204" s="21"/>
      <c r="TH1204" s="21"/>
      <c r="TI1204" s="21"/>
      <c r="TJ1204" s="21"/>
      <c r="TK1204" s="21"/>
      <c r="TL1204" s="21"/>
      <c r="TM1204" s="21"/>
      <c r="TN1204" s="21"/>
      <c r="TO1204" s="21"/>
      <c r="TP1204" s="21"/>
      <c r="TQ1204" s="21"/>
      <c r="TR1204" s="21"/>
      <c r="TS1204" s="21"/>
      <c r="TT1204" s="21"/>
      <c r="TU1204" s="21"/>
      <c r="TV1204" s="21"/>
      <c r="TW1204" s="21"/>
      <c r="TX1204" s="21"/>
      <c r="TY1204" s="21"/>
      <c r="TZ1204" s="21"/>
      <c r="UA1204" s="21"/>
      <c r="UB1204" s="21"/>
      <c r="UC1204" s="21"/>
      <c r="UD1204" s="21"/>
      <c r="UE1204" s="21"/>
      <c r="UF1204" s="21"/>
      <c r="UG1204" s="21"/>
      <c r="UH1204" s="21"/>
      <c r="UI1204" s="21"/>
      <c r="UJ1204" s="21"/>
      <c r="UK1204" s="21"/>
      <c r="UL1204" s="21"/>
      <c r="UM1204" s="21"/>
      <c r="UN1204" s="21"/>
      <c r="UO1204" s="21"/>
      <c r="UP1204" s="21"/>
      <c r="UQ1204" s="21"/>
      <c r="UR1204" s="21"/>
      <c r="US1204" s="21"/>
      <c r="UT1204" s="21"/>
      <c r="UU1204" s="21"/>
      <c r="UV1204" s="21"/>
      <c r="UW1204" s="21"/>
      <c r="UX1204" s="21"/>
      <c r="UY1204" s="21"/>
      <c r="UZ1204" s="21"/>
      <c r="VA1204" s="21"/>
      <c r="VB1204" s="21"/>
      <c r="VC1204" s="21"/>
      <c r="VD1204" s="21"/>
      <c r="VE1204" s="21"/>
      <c r="VF1204" s="21"/>
      <c r="VG1204" s="21"/>
      <c r="VH1204" s="21"/>
      <c r="VI1204" s="21"/>
      <c r="VJ1204" s="21"/>
      <c r="VK1204" s="21"/>
      <c r="VL1204" s="21"/>
      <c r="VM1204" s="21"/>
      <c r="VN1204" s="21"/>
      <c r="VO1204" s="21"/>
      <c r="VP1204" s="21"/>
      <c r="VQ1204" s="21"/>
      <c r="VR1204" s="21"/>
      <c r="VS1204" s="21"/>
      <c r="VT1204" s="21"/>
      <c r="VU1204" s="21"/>
      <c r="VV1204" s="21"/>
      <c r="VW1204" s="21"/>
      <c r="VX1204" s="21"/>
      <c r="VY1204" s="21"/>
      <c r="VZ1204" s="21"/>
      <c r="WA1204" s="21"/>
      <c r="WB1204" s="21"/>
      <c r="WC1204" s="21"/>
      <c r="WD1204" s="21"/>
      <c r="WE1204" s="21"/>
      <c r="WF1204" s="21"/>
      <c r="WG1204" s="21"/>
      <c r="WH1204" s="21"/>
      <c r="WI1204" s="21"/>
      <c r="WJ1204" s="21"/>
      <c r="WK1204" s="21"/>
      <c r="WL1204" s="21"/>
      <c r="WM1204" s="21"/>
      <c r="WN1204" s="21"/>
      <c r="WO1204" s="21"/>
      <c r="WP1204" s="21"/>
      <c r="WQ1204" s="21"/>
      <c r="WR1204" s="21"/>
      <c r="WS1204" s="21"/>
      <c r="WT1204" s="21"/>
      <c r="WU1204" s="21"/>
      <c r="WV1204" s="21"/>
      <c r="WW1204" s="21"/>
      <c r="WX1204" s="21"/>
      <c r="WY1204" s="21"/>
      <c r="WZ1204" s="21"/>
      <c r="XA1204" s="21"/>
      <c r="XB1204" s="21"/>
      <c r="XC1204" s="21"/>
      <c r="XD1204" s="21"/>
      <c r="XE1204" s="21"/>
      <c r="XF1204" s="21"/>
      <c r="XG1204" s="21"/>
      <c r="XH1204" s="21"/>
      <c r="XI1204" s="21"/>
      <c r="XJ1204" s="21"/>
      <c r="XK1204" s="21"/>
      <c r="XL1204" s="21"/>
      <c r="XM1204" s="21"/>
      <c r="XN1204" s="21"/>
      <c r="XO1204" s="21"/>
      <c r="XP1204" s="21"/>
      <c r="XQ1204" s="21"/>
      <c r="XR1204" s="21"/>
      <c r="XS1204" s="21"/>
      <c r="XT1204" s="21"/>
      <c r="XU1204" s="21"/>
      <c r="XV1204" s="21"/>
      <c r="XW1204" s="21"/>
      <c r="XX1204" s="21"/>
      <c r="XY1204" s="21"/>
      <c r="XZ1204" s="21"/>
      <c r="YA1204" s="21"/>
      <c r="YB1204" s="21"/>
      <c r="YC1204" s="21"/>
      <c r="YD1204" s="21"/>
      <c r="YE1204" s="21"/>
      <c r="YF1204" s="21"/>
      <c r="YG1204" s="21"/>
      <c r="YH1204" s="21"/>
      <c r="YI1204" s="21"/>
      <c r="YJ1204" s="21"/>
      <c r="YK1204" s="21"/>
      <c r="YL1204" s="21"/>
      <c r="YM1204" s="21"/>
      <c r="YN1204" s="21"/>
      <c r="YO1204" s="21"/>
      <c r="YP1204" s="21"/>
      <c r="YQ1204" s="21"/>
      <c r="YR1204" s="21"/>
      <c r="YS1204" s="21"/>
      <c r="YT1204" s="21"/>
      <c r="YU1204" s="21"/>
      <c r="YV1204" s="21"/>
      <c r="YW1204" s="21"/>
      <c r="YX1204" s="21"/>
      <c r="YY1204" s="21"/>
      <c r="YZ1204" s="21"/>
      <c r="ZA1204" s="21"/>
      <c r="ZB1204" s="21"/>
      <c r="ZC1204" s="21"/>
      <c r="ZD1204" s="21"/>
      <c r="ZE1204" s="21"/>
      <c r="ZF1204" s="21"/>
      <c r="ZG1204" s="21"/>
      <c r="ZH1204" s="21"/>
      <c r="ZI1204" s="21"/>
      <c r="ZJ1204" s="21"/>
      <c r="ZK1204" s="21"/>
      <c r="ZL1204" s="21"/>
      <c r="ZM1204" s="21"/>
      <c r="ZN1204" s="21"/>
      <c r="ZO1204" s="21"/>
      <c r="ZP1204" s="21"/>
      <c r="ZQ1204" s="21"/>
      <c r="ZR1204" s="21"/>
      <c r="ZS1204" s="21"/>
      <c r="ZT1204" s="21"/>
      <c r="ZU1204" s="21"/>
      <c r="ZV1204" s="21"/>
      <c r="ZW1204" s="21"/>
      <c r="ZX1204" s="21"/>
      <c r="ZY1204" s="21"/>
      <c r="ZZ1204" s="21"/>
      <c r="AAA1204" s="21"/>
      <c r="AAB1204" s="21"/>
      <c r="AAC1204" s="21"/>
      <c r="AAD1204" s="21"/>
      <c r="AAE1204" s="21"/>
      <c r="AAF1204" s="21"/>
      <c r="AAG1204" s="21"/>
      <c r="AAH1204" s="21"/>
      <c r="AAI1204" s="21"/>
      <c r="AAJ1204" s="21"/>
      <c r="AAK1204" s="21"/>
      <c r="AAL1204" s="21"/>
      <c r="AAM1204" s="21"/>
      <c r="AAN1204" s="21"/>
      <c r="AAO1204" s="21"/>
      <c r="AAP1204" s="21"/>
      <c r="AAQ1204" s="21"/>
      <c r="AAR1204" s="21"/>
      <c r="AAS1204" s="21"/>
      <c r="AAT1204" s="21"/>
      <c r="AAU1204" s="21"/>
      <c r="AAV1204" s="21"/>
      <c r="AAW1204" s="21"/>
      <c r="AAX1204" s="21"/>
      <c r="AAY1204" s="21"/>
      <c r="AAZ1204" s="21"/>
      <c r="ABA1204" s="21"/>
      <c r="ABB1204" s="21"/>
      <c r="ABC1204" s="21"/>
      <c r="ABD1204" s="21"/>
      <c r="ABE1204" s="21"/>
      <c r="ABF1204" s="21"/>
      <c r="ABG1204" s="21"/>
      <c r="ABH1204" s="21"/>
      <c r="ABI1204" s="21"/>
      <c r="ABJ1204" s="21"/>
      <c r="ABK1204" s="21"/>
      <c r="ABL1204" s="21"/>
      <c r="ABM1204" s="21"/>
      <c r="ABN1204" s="21"/>
      <c r="ABO1204" s="21"/>
      <c r="ABP1204" s="21"/>
      <c r="ABQ1204" s="21"/>
      <c r="ABR1204" s="21"/>
      <c r="ABS1204" s="21"/>
      <c r="ABT1204" s="21"/>
      <c r="ABU1204" s="21"/>
      <c r="ABV1204" s="21"/>
      <c r="ABW1204" s="21"/>
      <c r="ABX1204" s="21"/>
      <c r="ABY1204" s="21"/>
      <c r="ABZ1204" s="21"/>
      <c r="ACA1204" s="21"/>
      <c r="ACB1204" s="21"/>
      <c r="ACC1204" s="21"/>
      <c r="ACD1204" s="21"/>
      <c r="ACE1204" s="21"/>
      <c r="ACF1204" s="21"/>
      <c r="ACG1204" s="21"/>
      <c r="ACH1204" s="21"/>
      <c r="ACI1204" s="21"/>
      <c r="ACJ1204" s="21"/>
      <c r="ACK1204" s="21"/>
      <c r="ACL1204" s="21"/>
      <c r="ACM1204" s="21"/>
      <c r="ACN1204" s="21"/>
      <c r="ACO1204" s="21"/>
      <c r="ACP1204" s="21"/>
      <c r="ACQ1204" s="21"/>
      <c r="ACR1204" s="21"/>
      <c r="ACS1204" s="21"/>
      <c r="ACT1204" s="21"/>
      <c r="ACU1204" s="21"/>
      <c r="ACV1204" s="21"/>
      <c r="ACW1204" s="21"/>
      <c r="ACX1204" s="21"/>
      <c r="ACY1204" s="21"/>
      <c r="ACZ1204" s="21"/>
      <c r="ADA1204" s="21"/>
      <c r="ADB1204" s="21"/>
      <c r="ADC1204" s="21"/>
      <c r="ADD1204" s="21"/>
      <c r="ADE1204" s="21"/>
      <c r="ADF1204" s="21"/>
      <c r="ADG1204" s="21"/>
      <c r="ADH1204" s="21"/>
      <c r="ADI1204" s="21"/>
      <c r="ADJ1204" s="21"/>
      <c r="ADK1204" s="21"/>
      <c r="ADL1204" s="21"/>
      <c r="ADM1204" s="21"/>
      <c r="ADN1204" s="21"/>
      <c r="ADO1204" s="21"/>
      <c r="ADP1204" s="21"/>
      <c r="ADQ1204" s="21"/>
      <c r="ADR1204" s="21"/>
      <c r="ADS1204" s="21"/>
      <c r="ADT1204" s="21"/>
      <c r="ADU1204" s="21"/>
      <c r="ADV1204" s="21"/>
      <c r="ADW1204" s="21"/>
      <c r="ADX1204" s="21"/>
      <c r="ADY1204" s="21"/>
      <c r="ADZ1204" s="21"/>
      <c r="AEA1204" s="21"/>
      <c r="AEB1204" s="21"/>
      <c r="AEC1204" s="21"/>
      <c r="AED1204" s="21"/>
      <c r="AEE1204" s="21"/>
      <c r="AEF1204" s="21"/>
      <c r="AEG1204" s="21"/>
      <c r="AEH1204" s="21"/>
      <c r="AEI1204" s="21"/>
      <c r="AEJ1204" s="21"/>
      <c r="AEK1204" s="21"/>
      <c r="AEL1204" s="21"/>
      <c r="AEM1204" s="21"/>
      <c r="AEN1204" s="21"/>
      <c r="AEO1204" s="21"/>
      <c r="AEP1204" s="21"/>
      <c r="AEQ1204" s="21"/>
      <c r="AER1204" s="21"/>
      <c r="AES1204" s="21"/>
      <c r="AET1204" s="21"/>
      <c r="AEU1204" s="21"/>
      <c r="AEV1204" s="21"/>
      <c r="AEW1204" s="21"/>
      <c r="AEX1204" s="21"/>
      <c r="AEY1204" s="21"/>
      <c r="AEZ1204" s="21"/>
      <c r="AFA1204" s="21"/>
      <c r="AFB1204" s="21"/>
      <c r="AFC1204" s="21"/>
      <c r="AFD1204" s="21"/>
      <c r="AFE1204" s="21"/>
      <c r="AFF1204" s="21"/>
      <c r="AFG1204" s="21"/>
      <c r="AFH1204" s="21"/>
      <c r="AFI1204" s="21"/>
      <c r="AFJ1204" s="21"/>
      <c r="AFK1204" s="21"/>
      <c r="AFL1204" s="21"/>
      <c r="AFM1204" s="21"/>
      <c r="AFN1204" s="21"/>
      <c r="AFO1204" s="21"/>
      <c r="AFP1204" s="21"/>
      <c r="AFQ1204" s="21"/>
      <c r="AFR1204" s="21"/>
      <c r="AFS1204" s="21"/>
      <c r="AFT1204" s="21"/>
      <c r="AFU1204" s="21"/>
      <c r="AFV1204" s="21"/>
      <c r="AFW1204" s="21"/>
      <c r="AFX1204" s="21"/>
      <c r="AFY1204" s="21"/>
      <c r="AFZ1204" s="21"/>
      <c r="AGA1204" s="21"/>
      <c r="AGB1204" s="21"/>
      <c r="AGC1204" s="21"/>
      <c r="AGD1204" s="21"/>
      <c r="AGE1204" s="21"/>
      <c r="AGF1204" s="21"/>
      <c r="AGG1204" s="21"/>
      <c r="AGH1204" s="21"/>
      <c r="AGI1204" s="21"/>
      <c r="AGJ1204" s="21"/>
      <c r="AGK1204" s="21"/>
      <c r="AGL1204" s="21"/>
      <c r="AGM1204" s="21"/>
      <c r="AGN1204" s="21"/>
      <c r="AGO1204" s="21"/>
      <c r="AGP1204" s="21"/>
      <c r="AGQ1204" s="21"/>
      <c r="AGR1204" s="21"/>
      <c r="AGS1204" s="21"/>
      <c r="AGT1204" s="21"/>
      <c r="AGU1204" s="21"/>
      <c r="AGV1204" s="21"/>
      <c r="AGW1204" s="21"/>
      <c r="AGX1204" s="21"/>
      <c r="AGY1204" s="21"/>
      <c r="AGZ1204" s="21"/>
      <c r="AHA1204" s="21"/>
      <c r="AHB1204" s="21"/>
      <c r="AHC1204" s="21"/>
      <c r="AHD1204" s="21"/>
      <c r="AHE1204" s="21"/>
      <c r="AHF1204" s="21"/>
      <c r="AHG1204" s="21"/>
      <c r="AHH1204" s="21"/>
      <c r="AHI1204" s="21"/>
      <c r="AHJ1204" s="21"/>
      <c r="AHK1204" s="21"/>
      <c r="AHL1204" s="21"/>
      <c r="AHM1204" s="21"/>
      <c r="AHN1204" s="21"/>
      <c r="AHO1204" s="21"/>
      <c r="AHP1204" s="21"/>
      <c r="AHQ1204" s="21"/>
      <c r="AHR1204" s="21"/>
      <c r="AHS1204" s="21"/>
      <c r="AHT1204" s="21"/>
      <c r="AHU1204" s="21"/>
      <c r="AHV1204" s="21"/>
      <c r="AHW1204" s="21"/>
      <c r="AHX1204" s="21"/>
      <c r="AHY1204" s="21"/>
      <c r="AHZ1204" s="21"/>
      <c r="AIA1204" s="21"/>
      <c r="AIB1204" s="21"/>
      <c r="AIC1204" s="21"/>
      <c r="AID1204" s="21"/>
      <c r="AIE1204" s="21"/>
      <c r="AIF1204" s="21"/>
      <c r="AIG1204" s="21"/>
      <c r="AIH1204" s="21"/>
      <c r="AII1204" s="21"/>
      <c r="AIJ1204" s="21"/>
      <c r="AIK1204" s="21"/>
      <c r="AIL1204" s="21"/>
      <c r="AIM1204" s="21"/>
      <c r="AIN1204" s="21"/>
      <c r="AIO1204" s="21"/>
      <c r="AIP1204" s="21"/>
      <c r="AIQ1204" s="21"/>
      <c r="AIR1204" s="21"/>
      <c r="AIS1204" s="21"/>
      <c r="AIT1204" s="21"/>
      <c r="AIU1204" s="21"/>
      <c r="AIV1204" s="21"/>
      <c r="AIW1204" s="21"/>
      <c r="AIX1204" s="21"/>
      <c r="AIY1204" s="21"/>
      <c r="AIZ1204" s="21"/>
      <c r="AJA1204" s="21"/>
      <c r="AJB1204" s="21"/>
      <c r="AJC1204" s="21"/>
      <c r="AJD1204" s="21"/>
      <c r="AJE1204" s="21"/>
      <c r="AJF1204" s="21"/>
      <c r="AJG1204" s="21"/>
      <c r="AJH1204" s="21"/>
      <c r="AJI1204" s="21"/>
      <c r="AJJ1204" s="21"/>
      <c r="AJK1204" s="21"/>
      <c r="AJL1204" s="21"/>
      <c r="AJM1204" s="21"/>
      <c r="AJN1204" s="21"/>
      <c r="AJO1204" s="21"/>
      <c r="AJP1204" s="21"/>
      <c r="AJQ1204" s="21"/>
      <c r="AJR1204" s="21"/>
      <c r="AJS1204" s="21"/>
      <c r="AJT1204" s="21"/>
      <c r="AJU1204" s="21"/>
      <c r="AJV1204" s="21"/>
      <c r="AJW1204" s="21"/>
      <c r="AJX1204" s="21"/>
      <c r="AJY1204" s="21"/>
      <c r="AJZ1204" s="21"/>
      <c r="AKA1204" s="21"/>
      <c r="AKB1204" s="21"/>
      <c r="AKC1204" s="21"/>
      <c r="AKD1204" s="21"/>
      <c r="AKE1204" s="21"/>
      <c r="AKF1204" s="21"/>
      <c r="AKG1204" s="21"/>
      <c r="AKH1204" s="21"/>
      <c r="AKI1204" s="21"/>
      <c r="AKJ1204" s="21"/>
      <c r="AKK1204" s="21"/>
      <c r="AKL1204" s="21"/>
      <c r="AKM1204" s="21"/>
      <c r="AKN1204" s="21"/>
      <c r="AKO1204" s="21"/>
      <c r="AKP1204" s="21"/>
      <c r="AKQ1204" s="21"/>
      <c r="AKR1204" s="21"/>
      <c r="AKS1204" s="21"/>
      <c r="AKT1204" s="21"/>
      <c r="AKU1204" s="21"/>
      <c r="AKV1204" s="21"/>
      <c r="AKW1204" s="21"/>
      <c r="AKX1204" s="21"/>
      <c r="AKY1204" s="21"/>
      <c r="AKZ1204" s="21"/>
      <c r="ALA1204" s="21"/>
      <c r="ALB1204" s="21"/>
      <c r="ALC1204" s="21"/>
      <c r="ALD1204" s="21"/>
      <c r="ALE1204" s="21"/>
      <c r="ALF1204" s="21"/>
      <c r="ALG1204" s="21"/>
      <c r="ALH1204" s="21"/>
      <c r="ALI1204" s="21"/>
      <c r="ALJ1204" s="21"/>
      <c r="ALK1204" s="21"/>
      <c r="ALL1204" s="21"/>
      <c r="ALM1204" s="21"/>
      <c r="ALN1204" s="21"/>
      <c r="ALO1204" s="21"/>
      <c r="ALP1204" s="21"/>
      <c r="ALQ1204" s="21"/>
      <c r="ALR1204" s="21"/>
      <c r="ALS1204" s="21"/>
      <c r="ALT1204" s="21"/>
      <c r="ALU1204" s="21"/>
      <c r="ALV1204" s="21"/>
      <c r="ALW1204" s="21"/>
      <c r="ALX1204" s="21"/>
      <c r="ALY1204" s="21"/>
      <c r="ALZ1204" s="21"/>
      <c r="AMA1204" s="21"/>
      <c r="AMB1204" s="21"/>
      <c r="AMC1204" s="21"/>
      <c r="AMD1204" s="21"/>
      <c r="AME1204" s="21"/>
      <c r="AMF1204" s="21"/>
      <c r="AMG1204" s="21"/>
      <c r="AMH1204" s="21"/>
      <c r="AMI1204" s="21"/>
      <c r="AMJ1204" s="21"/>
      <c r="AMK1204" s="21"/>
      <c r="AML1204" s="21"/>
      <c r="AMM1204" s="21"/>
      <c r="AMN1204" s="21"/>
      <c r="AMO1204" s="21"/>
      <c r="AMP1204" s="21"/>
      <c r="AMQ1204" s="21"/>
      <c r="AMR1204" s="21"/>
      <c r="AMS1204" s="21"/>
      <c r="AMT1204" s="21"/>
      <c r="AMU1204" s="21"/>
      <c r="AMV1204" s="21"/>
      <c r="AMW1204" s="21"/>
      <c r="AMX1204" s="21"/>
      <c r="AMY1204" s="21"/>
      <c r="AMZ1204" s="21"/>
      <c r="ANA1204" s="21"/>
      <c r="ANB1204" s="21"/>
      <c r="ANC1204" s="21"/>
      <c r="AND1204" s="21"/>
      <c r="ANE1204" s="21"/>
      <c r="ANF1204" s="21"/>
      <c r="ANG1204" s="21"/>
      <c r="ANH1204" s="21"/>
      <c r="ANI1204" s="21"/>
      <c r="ANJ1204" s="21"/>
      <c r="ANK1204" s="21"/>
      <c r="ANL1204" s="21"/>
      <c r="ANM1204" s="21"/>
      <c r="ANN1204" s="21"/>
      <c r="ANO1204" s="21"/>
      <c r="ANP1204" s="21"/>
      <c r="ANQ1204" s="21"/>
      <c r="ANR1204" s="21"/>
      <c r="ANS1204" s="21"/>
      <c r="ANT1204" s="21"/>
      <c r="ANU1204" s="21"/>
      <c r="ANV1204" s="21"/>
      <c r="ANW1204" s="21"/>
      <c r="ANX1204" s="21"/>
      <c r="ANY1204" s="21"/>
      <c r="ANZ1204" s="21"/>
      <c r="AOA1204" s="21"/>
      <c r="AOB1204" s="21"/>
      <c r="AOC1204" s="21"/>
      <c r="AOD1204" s="21"/>
      <c r="AOE1204" s="21"/>
      <c r="AOF1204" s="21"/>
      <c r="AOG1204" s="21"/>
      <c r="AOH1204" s="21"/>
      <c r="AOI1204" s="21"/>
      <c r="AOJ1204" s="21"/>
      <c r="AOK1204" s="21"/>
      <c r="AOL1204" s="21"/>
      <c r="AOM1204" s="21"/>
      <c r="AON1204" s="21"/>
      <c r="AOO1204" s="21"/>
      <c r="AOP1204" s="21"/>
      <c r="AOQ1204" s="21"/>
      <c r="AOR1204" s="21"/>
      <c r="AOS1204" s="21"/>
      <c r="AOT1204" s="21"/>
      <c r="AOU1204" s="21"/>
      <c r="AOV1204" s="21"/>
      <c r="AOW1204" s="21"/>
      <c r="AOX1204" s="21"/>
      <c r="AOY1204" s="21"/>
      <c r="AOZ1204" s="21"/>
      <c r="APA1204" s="21"/>
      <c r="APB1204" s="21"/>
      <c r="APC1204" s="21"/>
      <c r="APD1204" s="21"/>
      <c r="APE1204" s="21"/>
      <c r="APF1204" s="21"/>
      <c r="APG1204" s="21"/>
      <c r="APH1204" s="21"/>
      <c r="API1204" s="21"/>
      <c r="APJ1204" s="21"/>
      <c r="APK1204" s="21"/>
      <c r="APL1204" s="21"/>
      <c r="APM1204" s="21"/>
      <c r="APN1204" s="21"/>
      <c r="APO1204" s="21"/>
      <c r="APP1204" s="21"/>
      <c r="APQ1204" s="21"/>
      <c r="APR1204" s="21"/>
      <c r="APS1204" s="21"/>
      <c r="APT1204" s="21"/>
      <c r="APU1204" s="21"/>
      <c r="APV1204" s="21"/>
      <c r="APW1204" s="21"/>
      <c r="APX1204" s="21"/>
      <c r="APY1204" s="21"/>
      <c r="APZ1204" s="21"/>
      <c r="AQA1204" s="21"/>
      <c r="AQB1204" s="21"/>
      <c r="AQC1204" s="21"/>
      <c r="AQD1204" s="21"/>
      <c r="AQE1204" s="21"/>
      <c r="AQF1204" s="21"/>
      <c r="AQG1204" s="21"/>
      <c r="AQH1204" s="21"/>
      <c r="AQI1204" s="21"/>
      <c r="AQJ1204" s="21"/>
      <c r="AQK1204" s="21"/>
      <c r="AQL1204" s="21"/>
      <c r="AQM1204" s="21"/>
      <c r="AQN1204" s="21"/>
      <c r="AQO1204" s="21"/>
      <c r="AQP1204" s="21"/>
      <c r="AQQ1204" s="21"/>
      <c r="AQR1204" s="21"/>
      <c r="AQS1204" s="21"/>
      <c r="AQT1204" s="21"/>
      <c r="AQU1204" s="21"/>
      <c r="AQV1204" s="21"/>
      <c r="AQW1204" s="21"/>
      <c r="AQX1204" s="21"/>
      <c r="AQY1204" s="21"/>
      <c r="AQZ1204" s="21"/>
      <c r="ARA1204" s="21"/>
      <c r="ARB1204" s="21"/>
      <c r="ARC1204" s="21"/>
      <c r="ARD1204" s="21"/>
      <c r="ARE1204" s="21"/>
      <c r="ARF1204" s="21"/>
      <c r="ARG1204" s="21"/>
      <c r="ARH1204" s="21"/>
      <c r="ARI1204" s="21"/>
      <c r="ARJ1204" s="21"/>
      <c r="ARK1204" s="21"/>
      <c r="ARL1204" s="21"/>
      <c r="ARM1204" s="21"/>
      <c r="ARN1204" s="21"/>
      <c r="ARO1204" s="21"/>
      <c r="ARP1204" s="21"/>
      <c r="ARQ1204" s="21"/>
      <c r="ARR1204" s="21"/>
      <c r="ARS1204" s="21"/>
      <c r="ART1204" s="21"/>
      <c r="ARU1204" s="21"/>
      <c r="ARV1204" s="21"/>
      <c r="ARW1204" s="21"/>
      <c r="ARX1204" s="21"/>
      <c r="ARY1204" s="21"/>
      <c r="ARZ1204" s="21"/>
      <c r="ASA1204" s="21"/>
      <c r="ASB1204" s="21"/>
      <c r="ASC1204" s="21"/>
      <c r="ASD1204" s="21"/>
      <c r="ASE1204" s="21"/>
      <c r="ASF1204" s="21"/>
      <c r="ASG1204" s="21"/>
      <c r="ASH1204" s="21"/>
      <c r="ASI1204" s="21"/>
      <c r="ASJ1204" s="21"/>
      <c r="ASK1204" s="21"/>
      <c r="ASL1204" s="21"/>
      <c r="ASM1204" s="21"/>
      <c r="ASN1204" s="21"/>
      <c r="ASO1204" s="21"/>
      <c r="ASP1204" s="21"/>
      <c r="ASQ1204" s="21"/>
      <c r="ASR1204" s="21"/>
      <c r="ASS1204" s="21"/>
      <c r="AST1204" s="21"/>
      <c r="ASU1204" s="21"/>
      <c r="ASV1204" s="21"/>
      <c r="ASW1204" s="21"/>
      <c r="ASX1204" s="21"/>
      <c r="ASY1204" s="21"/>
      <c r="ASZ1204" s="21"/>
      <c r="ATA1204" s="21"/>
      <c r="ATB1204" s="21"/>
      <c r="ATC1204" s="21"/>
      <c r="ATD1204" s="21"/>
      <c r="ATE1204" s="21"/>
      <c r="ATF1204" s="21"/>
      <c r="ATG1204" s="21"/>
      <c r="ATH1204" s="21"/>
      <c r="ATI1204" s="21"/>
      <c r="ATJ1204" s="21"/>
      <c r="ATK1204" s="21"/>
      <c r="ATL1204" s="21"/>
      <c r="ATM1204" s="21"/>
      <c r="ATN1204" s="21"/>
      <c r="ATO1204" s="21"/>
      <c r="ATP1204" s="21"/>
      <c r="ATQ1204" s="21"/>
      <c r="ATR1204" s="21"/>
      <c r="ATS1204" s="21"/>
      <c r="ATT1204" s="21"/>
      <c r="ATU1204" s="21"/>
      <c r="ATV1204" s="21"/>
      <c r="ATW1204" s="21"/>
      <c r="ATX1204" s="21"/>
      <c r="ATY1204" s="21"/>
      <c r="ATZ1204" s="21"/>
      <c r="AUA1204" s="21"/>
      <c r="AUB1204" s="21"/>
      <c r="AUC1204" s="21"/>
      <c r="AUD1204" s="21"/>
      <c r="AUE1204" s="21"/>
      <c r="AUF1204" s="21"/>
      <c r="AUG1204" s="21"/>
      <c r="AUH1204" s="21"/>
      <c r="AUI1204" s="21"/>
      <c r="AUJ1204" s="21"/>
      <c r="AUK1204" s="21"/>
      <c r="AUL1204" s="21"/>
      <c r="AUM1204" s="21"/>
      <c r="AUN1204" s="21"/>
      <c r="AUO1204" s="21"/>
      <c r="AUP1204" s="21"/>
      <c r="AUQ1204" s="21"/>
      <c r="AUR1204" s="21"/>
      <c r="AUS1204" s="21"/>
      <c r="AUT1204" s="21"/>
      <c r="AUU1204" s="21"/>
      <c r="AUV1204" s="21"/>
      <c r="AUW1204" s="21"/>
      <c r="AUX1204" s="21"/>
      <c r="AUY1204" s="21"/>
      <c r="AUZ1204" s="21"/>
      <c r="AVA1204" s="21"/>
      <c r="AVB1204" s="21"/>
      <c r="AVC1204" s="21"/>
      <c r="AVD1204" s="21"/>
      <c r="AVE1204" s="21"/>
      <c r="AVF1204" s="21"/>
      <c r="AVG1204" s="21"/>
      <c r="AVH1204" s="21"/>
      <c r="AVI1204" s="21"/>
      <c r="AVJ1204" s="21"/>
      <c r="AVK1204" s="21"/>
      <c r="AVL1204" s="21"/>
      <c r="AVM1204" s="21"/>
      <c r="AVN1204" s="21"/>
      <c r="AVO1204" s="21"/>
      <c r="AVP1204" s="21"/>
      <c r="AVQ1204" s="21"/>
      <c r="AVR1204" s="21"/>
      <c r="AVS1204" s="21"/>
      <c r="AVT1204" s="21"/>
      <c r="AVU1204" s="21"/>
      <c r="AVV1204" s="21"/>
      <c r="AVW1204" s="21"/>
      <c r="AVX1204" s="21"/>
      <c r="AVY1204" s="21"/>
      <c r="AVZ1204" s="21"/>
      <c r="AWA1204" s="21"/>
      <c r="AWB1204" s="21"/>
      <c r="AWC1204" s="21"/>
      <c r="AWD1204" s="21"/>
      <c r="AWE1204" s="21"/>
      <c r="AWF1204" s="21"/>
      <c r="AWG1204" s="21"/>
      <c r="AWH1204" s="21"/>
      <c r="AWI1204" s="21"/>
      <c r="AWJ1204" s="21"/>
      <c r="AWK1204" s="21"/>
      <c r="AWL1204" s="21"/>
      <c r="AWM1204" s="21"/>
      <c r="AWN1204" s="21"/>
      <c r="AWO1204" s="21"/>
      <c r="AWP1204" s="21"/>
      <c r="AWQ1204" s="21"/>
      <c r="AWR1204" s="21"/>
      <c r="AWS1204" s="21"/>
      <c r="AWT1204" s="21"/>
      <c r="AWU1204" s="21"/>
      <c r="AWV1204" s="21"/>
      <c r="AWW1204" s="21"/>
      <c r="AWX1204" s="21"/>
      <c r="AWY1204" s="21"/>
      <c r="AWZ1204" s="21"/>
      <c r="AXA1204" s="21"/>
      <c r="AXB1204" s="21"/>
      <c r="AXC1204" s="21"/>
      <c r="AXD1204" s="21"/>
      <c r="AXE1204" s="21"/>
      <c r="AXF1204" s="21"/>
      <c r="AXG1204" s="21"/>
      <c r="AXH1204" s="21"/>
      <c r="AXI1204" s="21"/>
      <c r="AXJ1204" s="21"/>
      <c r="AXK1204" s="21"/>
      <c r="AXL1204" s="21"/>
      <c r="AXM1204" s="21"/>
      <c r="AXN1204" s="21"/>
      <c r="AXO1204" s="21"/>
      <c r="AXP1204" s="21"/>
      <c r="AXQ1204" s="21"/>
      <c r="AXR1204" s="21"/>
      <c r="AXS1204" s="21"/>
      <c r="AXT1204" s="21"/>
      <c r="AXU1204" s="21"/>
      <c r="AXV1204" s="21"/>
      <c r="AXW1204" s="21"/>
      <c r="AXX1204" s="21"/>
      <c r="AXY1204" s="21"/>
      <c r="AXZ1204" s="21"/>
      <c r="AYA1204" s="21"/>
      <c r="AYB1204" s="21"/>
      <c r="AYC1204" s="21"/>
      <c r="AYD1204" s="21"/>
      <c r="AYE1204" s="21"/>
      <c r="AYF1204" s="21"/>
      <c r="AYG1204" s="21"/>
      <c r="AYH1204" s="21"/>
      <c r="AYI1204" s="21"/>
      <c r="AYJ1204" s="21"/>
      <c r="AYK1204" s="21"/>
      <c r="AYL1204" s="21"/>
      <c r="AYM1204" s="21"/>
      <c r="AYN1204" s="21"/>
      <c r="AYO1204" s="21"/>
      <c r="AYP1204" s="21"/>
      <c r="AYQ1204" s="21"/>
      <c r="AYR1204" s="21"/>
      <c r="AYS1204" s="21"/>
      <c r="AYT1204" s="21"/>
      <c r="AYU1204" s="21"/>
      <c r="AYV1204" s="21"/>
      <c r="AYW1204" s="21"/>
      <c r="AYX1204" s="21"/>
      <c r="AYY1204" s="21"/>
      <c r="AYZ1204" s="21"/>
      <c r="AZA1204" s="21"/>
      <c r="AZB1204" s="21"/>
      <c r="AZC1204" s="21"/>
      <c r="AZD1204" s="21"/>
      <c r="AZE1204" s="21"/>
      <c r="AZF1204" s="21"/>
      <c r="AZG1204" s="21"/>
      <c r="AZH1204" s="21"/>
      <c r="AZI1204" s="21"/>
      <c r="AZJ1204" s="21"/>
      <c r="AZK1204" s="21"/>
      <c r="AZL1204" s="21"/>
      <c r="AZM1204" s="21"/>
      <c r="AZN1204" s="21"/>
      <c r="AZO1204" s="21"/>
      <c r="AZP1204" s="21"/>
      <c r="AZQ1204" s="21"/>
      <c r="AZR1204" s="21"/>
      <c r="AZS1204" s="21"/>
      <c r="AZT1204" s="21"/>
      <c r="AZU1204" s="21"/>
      <c r="AZV1204" s="21"/>
      <c r="AZW1204" s="21"/>
      <c r="AZX1204" s="21"/>
      <c r="AZY1204" s="21"/>
      <c r="AZZ1204" s="21"/>
      <c r="BAA1204" s="21"/>
      <c r="BAB1204" s="21"/>
      <c r="BAC1204" s="21"/>
      <c r="BAD1204" s="21"/>
      <c r="BAE1204" s="21"/>
      <c r="BAF1204" s="21"/>
      <c r="BAG1204" s="21"/>
      <c r="BAH1204" s="21"/>
      <c r="BAI1204" s="21"/>
      <c r="BAJ1204" s="21"/>
      <c r="BAK1204" s="21"/>
      <c r="BAL1204" s="21"/>
      <c r="BAM1204" s="21"/>
      <c r="BAN1204" s="21"/>
      <c r="BAO1204" s="21"/>
      <c r="BAP1204" s="21"/>
      <c r="BAQ1204" s="21"/>
      <c r="BAR1204" s="21"/>
      <c r="BAS1204" s="21"/>
      <c r="BAT1204" s="21"/>
      <c r="BAU1204" s="21"/>
      <c r="BAV1204" s="21"/>
      <c r="BAW1204" s="21"/>
      <c r="BAX1204" s="21"/>
      <c r="BAY1204" s="21"/>
      <c r="BAZ1204" s="21"/>
      <c r="BBA1204" s="21"/>
      <c r="BBB1204" s="21"/>
      <c r="BBC1204" s="21"/>
      <c r="BBD1204" s="21"/>
      <c r="BBE1204" s="21"/>
      <c r="BBF1204" s="21"/>
      <c r="BBG1204" s="21"/>
      <c r="BBH1204" s="21"/>
      <c r="BBI1204" s="21"/>
      <c r="BBJ1204" s="21"/>
      <c r="BBK1204" s="21"/>
      <c r="BBL1204" s="21"/>
      <c r="BBM1204" s="21"/>
      <c r="BBN1204" s="21"/>
      <c r="BBO1204" s="21"/>
      <c r="BBP1204" s="21"/>
      <c r="BBQ1204" s="21"/>
      <c r="BBR1204" s="21"/>
      <c r="BBS1204" s="21"/>
      <c r="BBT1204" s="21"/>
      <c r="BBU1204" s="21"/>
      <c r="BBV1204" s="21"/>
      <c r="BBW1204" s="21"/>
      <c r="BBX1204" s="21"/>
      <c r="BBY1204" s="21"/>
      <c r="BBZ1204" s="21"/>
      <c r="BCA1204" s="21"/>
      <c r="BCB1204" s="21"/>
      <c r="BCC1204" s="21"/>
      <c r="BCD1204" s="21"/>
      <c r="BCE1204" s="21"/>
      <c r="BCF1204" s="21"/>
      <c r="BCG1204" s="21"/>
      <c r="BCH1204" s="21"/>
      <c r="BCI1204" s="21"/>
      <c r="BCJ1204" s="21"/>
      <c r="BCK1204" s="21"/>
      <c r="BCL1204" s="21"/>
      <c r="BCM1204" s="21"/>
      <c r="BCN1204" s="21"/>
      <c r="BCO1204" s="21"/>
      <c r="BCP1204" s="21"/>
      <c r="BCQ1204" s="21"/>
      <c r="BCR1204" s="21"/>
      <c r="BCS1204" s="21"/>
      <c r="BCT1204" s="21"/>
      <c r="BCU1204" s="21"/>
      <c r="BCV1204" s="21"/>
      <c r="BCW1204" s="21"/>
      <c r="BCX1204" s="21"/>
      <c r="BCY1204" s="21"/>
      <c r="BCZ1204" s="21"/>
      <c r="BDA1204" s="21"/>
      <c r="BDB1204" s="21"/>
      <c r="BDC1204" s="21"/>
      <c r="BDD1204" s="21"/>
      <c r="BDE1204" s="21"/>
      <c r="BDF1204" s="21"/>
      <c r="BDG1204" s="21"/>
      <c r="BDH1204" s="21"/>
      <c r="BDI1204" s="21"/>
      <c r="BDJ1204" s="21"/>
      <c r="BDK1204" s="21"/>
      <c r="BDL1204" s="21"/>
      <c r="BDM1204" s="21"/>
      <c r="BDN1204" s="21"/>
      <c r="BDO1204" s="21"/>
      <c r="BDP1204" s="21"/>
      <c r="BDQ1204" s="21"/>
      <c r="BDR1204" s="21"/>
      <c r="BDS1204" s="21"/>
      <c r="BDT1204" s="21"/>
      <c r="BDU1204" s="21"/>
      <c r="BDV1204" s="21"/>
      <c r="BDW1204" s="21"/>
      <c r="BDX1204" s="21"/>
      <c r="BDY1204" s="21"/>
      <c r="BDZ1204" s="21"/>
      <c r="BEA1204" s="21"/>
      <c r="BEB1204" s="21"/>
      <c r="BEC1204" s="21"/>
      <c r="BED1204" s="21"/>
      <c r="BEE1204" s="21"/>
      <c r="BEF1204" s="21"/>
      <c r="BEG1204" s="21"/>
      <c r="BEH1204" s="21"/>
      <c r="BEI1204" s="21"/>
      <c r="BEJ1204" s="21"/>
      <c r="BEK1204" s="21"/>
      <c r="BEL1204" s="21"/>
      <c r="BEM1204" s="21"/>
      <c r="BEN1204" s="21"/>
      <c r="BEO1204" s="21"/>
      <c r="BEP1204" s="21"/>
      <c r="BEQ1204" s="21"/>
      <c r="BER1204" s="21"/>
      <c r="BES1204" s="21"/>
      <c r="BET1204" s="21"/>
      <c r="BEU1204" s="21"/>
      <c r="BEV1204" s="21"/>
      <c r="BEW1204" s="21"/>
      <c r="BEX1204" s="21"/>
      <c r="BEY1204" s="21"/>
      <c r="BEZ1204" s="21"/>
      <c r="BFA1204" s="21"/>
      <c r="BFB1204" s="21"/>
      <c r="BFC1204" s="21"/>
      <c r="BFD1204" s="21"/>
      <c r="BFE1204" s="21"/>
      <c r="BFF1204" s="21"/>
      <c r="BFG1204" s="21"/>
      <c r="BFH1204" s="21"/>
      <c r="BFI1204" s="21"/>
      <c r="BFJ1204" s="21"/>
      <c r="BFK1204" s="21"/>
      <c r="BFL1204" s="21"/>
      <c r="BFM1204" s="21"/>
      <c r="BFN1204" s="21"/>
      <c r="BFO1204" s="21"/>
      <c r="BFP1204" s="21"/>
      <c r="BFQ1204" s="21"/>
      <c r="BFR1204" s="21"/>
      <c r="BFS1204" s="21"/>
      <c r="BFT1204" s="21"/>
      <c r="BFU1204" s="21"/>
      <c r="BFV1204" s="21"/>
      <c r="BFW1204" s="21"/>
      <c r="BFX1204" s="21"/>
      <c r="BFY1204" s="21"/>
      <c r="BFZ1204" s="21"/>
      <c r="BGA1204" s="21"/>
      <c r="BGB1204" s="21"/>
      <c r="BGC1204" s="21"/>
      <c r="BGD1204" s="21"/>
      <c r="BGE1204" s="21"/>
      <c r="BGF1204" s="21"/>
      <c r="BGG1204" s="21"/>
      <c r="BGH1204" s="21"/>
      <c r="BGI1204" s="21"/>
      <c r="BGJ1204" s="21"/>
      <c r="BGK1204" s="21"/>
      <c r="BGL1204" s="21"/>
      <c r="BGM1204" s="21"/>
      <c r="BGN1204" s="21"/>
      <c r="BGO1204" s="21"/>
      <c r="BGP1204" s="21"/>
      <c r="BGQ1204" s="21"/>
      <c r="BGR1204" s="21"/>
      <c r="BGS1204" s="21"/>
      <c r="BGT1204" s="21"/>
      <c r="BGU1204" s="21"/>
      <c r="BGV1204" s="21"/>
      <c r="BGW1204" s="21"/>
      <c r="BGX1204" s="21"/>
      <c r="BGY1204" s="21"/>
      <c r="BGZ1204" s="21"/>
      <c r="BHA1204" s="21"/>
      <c r="BHB1204" s="21"/>
      <c r="BHC1204" s="21"/>
      <c r="BHD1204" s="21"/>
      <c r="BHE1204" s="21"/>
      <c r="BHF1204" s="21"/>
      <c r="BHG1204" s="21"/>
      <c r="BHH1204" s="21"/>
      <c r="BHI1204" s="21"/>
      <c r="BHJ1204" s="21"/>
      <c r="BHK1204" s="21"/>
      <c r="BHL1204" s="21"/>
      <c r="BHM1204" s="21"/>
      <c r="BHN1204" s="21"/>
      <c r="BHO1204" s="21"/>
      <c r="BHP1204" s="21"/>
      <c r="BHQ1204" s="21"/>
      <c r="BHR1204" s="21"/>
      <c r="BHS1204" s="21"/>
      <c r="BHT1204" s="21"/>
      <c r="BHU1204" s="21"/>
      <c r="BHV1204" s="21"/>
      <c r="BHW1204" s="21"/>
      <c r="BHX1204" s="21"/>
      <c r="BHY1204" s="21"/>
      <c r="BHZ1204" s="21"/>
      <c r="BIA1204" s="21"/>
      <c r="BIB1204" s="21"/>
      <c r="BIC1204" s="21"/>
      <c r="BID1204" s="21"/>
      <c r="BIE1204" s="21"/>
      <c r="BIF1204" s="21"/>
      <c r="BIG1204" s="21"/>
      <c r="BIH1204" s="21"/>
      <c r="BII1204" s="21"/>
      <c r="BIJ1204" s="21"/>
      <c r="BIK1204" s="21"/>
      <c r="BIL1204" s="21"/>
      <c r="BIM1204" s="21"/>
      <c r="BIN1204" s="21"/>
      <c r="BIO1204" s="21"/>
      <c r="BIP1204" s="21"/>
      <c r="BIQ1204" s="21"/>
      <c r="BIR1204" s="21"/>
      <c r="BIS1204" s="21"/>
      <c r="BIT1204" s="21"/>
      <c r="BIU1204" s="21"/>
      <c r="BIV1204" s="21"/>
      <c r="BIW1204" s="21"/>
      <c r="BIX1204" s="21"/>
      <c r="BIY1204" s="21"/>
      <c r="BIZ1204" s="21"/>
      <c r="BJA1204" s="21"/>
      <c r="BJB1204" s="21"/>
      <c r="BJC1204" s="21"/>
      <c r="BJD1204" s="21"/>
      <c r="BJE1204" s="21"/>
      <c r="BJF1204" s="21"/>
      <c r="BJG1204" s="21"/>
      <c r="BJH1204" s="21"/>
      <c r="BJI1204" s="21"/>
      <c r="BJJ1204" s="21"/>
      <c r="BJK1204" s="21"/>
      <c r="BJL1204" s="21"/>
      <c r="BJM1204" s="21"/>
      <c r="BJN1204" s="21"/>
      <c r="BJO1204" s="21"/>
      <c r="BJP1204" s="21"/>
      <c r="BJQ1204" s="21"/>
      <c r="BJR1204" s="21"/>
      <c r="BJS1204" s="21"/>
      <c r="BJT1204" s="21"/>
      <c r="BJU1204" s="21"/>
      <c r="BJV1204" s="21"/>
      <c r="BJW1204" s="21"/>
      <c r="BJX1204" s="21"/>
      <c r="BJY1204" s="21"/>
      <c r="BJZ1204" s="21"/>
      <c r="BKA1204" s="21"/>
      <c r="BKB1204" s="21"/>
      <c r="BKC1204" s="21"/>
      <c r="BKD1204" s="21"/>
      <c r="BKE1204" s="21"/>
      <c r="BKF1204" s="21"/>
      <c r="BKG1204" s="21"/>
      <c r="BKH1204" s="21"/>
      <c r="BKI1204" s="21"/>
      <c r="BKJ1204" s="21"/>
      <c r="BKK1204" s="21"/>
      <c r="BKL1204" s="21"/>
      <c r="BKM1204" s="21"/>
      <c r="BKN1204" s="21"/>
      <c r="BKO1204" s="21"/>
      <c r="BKP1204" s="21"/>
      <c r="BKQ1204" s="21"/>
      <c r="BKR1204" s="21"/>
      <c r="BKS1204" s="21"/>
      <c r="BKT1204" s="21"/>
      <c r="BKU1204" s="21"/>
      <c r="BKV1204" s="21"/>
      <c r="BKW1204" s="21"/>
      <c r="BKX1204" s="21"/>
      <c r="BKY1204" s="21"/>
      <c r="BKZ1204" s="21"/>
      <c r="BLA1204" s="21"/>
      <c r="BLB1204" s="21"/>
      <c r="BLC1204" s="21"/>
      <c r="BLD1204" s="21"/>
      <c r="BLE1204" s="21"/>
      <c r="BLF1204" s="21"/>
      <c r="BLG1204" s="21"/>
      <c r="BLH1204" s="21"/>
      <c r="BLI1204" s="21"/>
      <c r="BLJ1204" s="21"/>
      <c r="BLK1204" s="21"/>
      <c r="BLL1204" s="21"/>
      <c r="BLM1204" s="21"/>
      <c r="BLN1204" s="21"/>
      <c r="BLO1204" s="21"/>
      <c r="BLP1204" s="21"/>
      <c r="BLQ1204" s="21"/>
      <c r="BLR1204" s="21"/>
      <c r="BLS1204" s="21"/>
      <c r="BLT1204" s="21"/>
      <c r="BLU1204" s="21"/>
      <c r="BLV1204" s="21"/>
      <c r="BLW1204" s="21"/>
      <c r="BLX1204" s="21"/>
      <c r="BLY1204" s="21"/>
      <c r="BLZ1204" s="21"/>
      <c r="BMA1204" s="21"/>
      <c r="BMB1204" s="21"/>
      <c r="BMC1204" s="21"/>
      <c r="BMD1204" s="21"/>
      <c r="BME1204" s="21"/>
      <c r="BMF1204" s="21"/>
      <c r="BMG1204" s="21"/>
      <c r="BMH1204" s="21"/>
      <c r="BMI1204" s="21"/>
      <c r="BMJ1204" s="21"/>
      <c r="BMK1204" s="21"/>
      <c r="BML1204" s="21"/>
      <c r="BMM1204" s="21"/>
      <c r="BMN1204" s="21"/>
      <c r="BMO1204" s="21"/>
      <c r="BMP1204" s="21"/>
      <c r="BMQ1204" s="21"/>
      <c r="BMR1204" s="21"/>
      <c r="BMS1204" s="21"/>
      <c r="BMT1204" s="21"/>
      <c r="BMU1204" s="21"/>
      <c r="BMV1204" s="21"/>
      <c r="BMW1204" s="21"/>
      <c r="BMX1204" s="21"/>
      <c r="BMY1204" s="21"/>
      <c r="BMZ1204" s="21"/>
      <c r="BNA1204" s="21"/>
      <c r="BNB1204" s="21"/>
      <c r="BNC1204" s="21"/>
      <c r="BND1204" s="21"/>
      <c r="BNE1204" s="21"/>
      <c r="BNF1204" s="21"/>
      <c r="BNG1204" s="21"/>
      <c r="BNH1204" s="21"/>
      <c r="BNI1204" s="21"/>
      <c r="BNJ1204" s="21"/>
      <c r="BNK1204" s="21"/>
      <c r="BNL1204" s="21"/>
      <c r="BNM1204" s="21"/>
      <c r="BNN1204" s="21"/>
      <c r="BNO1204" s="21"/>
      <c r="BNP1204" s="21"/>
      <c r="BNQ1204" s="21"/>
      <c r="BNR1204" s="21"/>
      <c r="BNS1204" s="21"/>
      <c r="BNT1204" s="21"/>
      <c r="BNU1204" s="21"/>
      <c r="BNV1204" s="21"/>
      <c r="BNW1204" s="21"/>
      <c r="BNX1204" s="21"/>
      <c r="BNY1204" s="21"/>
      <c r="BNZ1204" s="21"/>
      <c r="BOA1204" s="21"/>
      <c r="BOB1204" s="21"/>
      <c r="BOC1204" s="21"/>
      <c r="BOD1204" s="21"/>
      <c r="BOE1204" s="21"/>
      <c r="BOF1204" s="21"/>
      <c r="BOG1204" s="21"/>
      <c r="BOH1204" s="21"/>
      <c r="BOI1204" s="21"/>
      <c r="BOJ1204" s="21"/>
      <c r="BOK1204" s="21"/>
      <c r="BOL1204" s="21"/>
      <c r="BOM1204" s="21"/>
      <c r="BON1204" s="21"/>
      <c r="BOO1204" s="21"/>
      <c r="BOP1204" s="21"/>
      <c r="BOQ1204" s="21"/>
      <c r="BOR1204" s="21"/>
      <c r="BOS1204" s="21"/>
      <c r="BOT1204" s="21"/>
      <c r="BOU1204" s="21"/>
      <c r="BOV1204" s="21"/>
      <c r="BOW1204" s="21"/>
      <c r="BOX1204" s="21"/>
      <c r="BOY1204" s="21"/>
      <c r="BOZ1204" s="21"/>
      <c r="BPA1204" s="21"/>
      <c r="BPB1204" s="21"/>
      <c r="BPC1204" s="21"/>
      <c r="BPD1204" s="21"/>
      <c r="BPE1204" s="21"/>
      <c r="BPF1204" s="21"/>
      <c r="BPG1204" s="21"/>
      <c r="BPH1204" s="21"/>
      <c r="BPI1204" s="21"/>
      <c r="BPJ1204" s="21"/>
      <c r="BPK1204" s="21"/>
      <c r="BPL1204" s="21"/>
      <c r="BPM1204" s="21"/>
      <c r="BPN1204" s="21"/>
      <c r="BPO1204" s="21"/>
      <c r="BPP1204" s="21"/>
      <c r="BPQ1204" s="21"/>
      <c r="BPR1204" s="21"/>
      <c r="BPS1204" s="21"/>
      <c r="BPT1204" s="21"/>
      <c r="BPU1204" s="21"/>
      <c r="BPV1204" s="21"/>
      <c r="BPW1204" s="21"/>
      <c r="BPX1204" s="21"/>
      <c r="BPY1204" s="21"/>
      <c r="BPZ1204" s="21"/>
      <c r="BQA1204" s="21"/>
      <c r="BQB1204" s="21"/>
      <c r="BQC1204" s="21"/>
      <c r="BQD1204" s="21"/>
      <c r="BQE1204" s="21"/>
      <c r="BQF1204" s="21"/>
      <c r="BQG1204" s="21"/>
      <c r="BQH1204" s="21"/>
      <c r="BQI1204" s="21"/>
      <c r="BQJ1204" s="21"/>
      <c r="BQK1204" s="21"/>
      <c r="BQL1204" s="21"/>
      <c r="BQM1204" s="21"/>
      <c r="BQN1204" s="21"/>
      <c r="BQO1204" s="21"/>
      <c r="BQP1204" s="21"/>
      <c r="BQQ1204" s="21"/>
      <c r="BQR1204" s="21"/>
      <c r="BQS1204" s="21"/>
      <c r="BQT1204" s="21"/>
      <c r="BQU1204" s="21"/>
      <c r="BQV1204" s="21"/>
      <c r="BQW1204" s="21"/>
      <c r="BQX1204" s="21"/>
      <c r="BQY1204" s="21"/>
      <c r="BQZ1204" s="21"/>
      <c r="BRA1204" s="21"/>
      <c r="BRB1204" s="21"/>
      <c r="BRC1204" s="21"/>
      <c r="BRD1204" s="21"/>
      <c r="BRE1204" s="21"/>
      <c r="BRF1204" s="21"/>
      <c r="BRG1204" s="21"/>
      <c r="BRH1204" s="21"/>
      <c r="BRI1204" s="21"/>
      <c r="BRJ1204" s="21"/>
      <c r="BRK1204" s="21"/>
      <c r="BRL1204" s="21"/>
      <c r="BRM1204" s="21"/>
      <c r="BRN1204" s="21"/>
      <c r="BRO1204" s="21"/>
      <c r="BRP1204" s="21"/>
      <c r="BRQ1204" s="21"/>
      <c r="BRR1204" s="21"/>
      <c r="BRS1204" s="21"/>
      <c r="BRT1204" s="21"/>
      <c r="BRU1204" s="21"/>
      <c r="BRV1204" s="21"/>
      <c r="BRW1204" s="21"/>
      <c r="BRX1204" s="21"/>
      <c r="BRY1204" s="21"/>
      <c r="BRZ1204" s="21"/>
      <c r="BSA1204" s="21"/>
      <c r="BSB1204" s="21"/>
      <c r="BSC1204" s="21"/>
      <c r="BSD1204" s="21"/>
      <c r="BSE1204" s="21"/>
      <c r="BSF1204" s="21"/>
      <c r="BSG1204" s="21"/>
      <c r="BSH1204" s="21"/>
      <c r="BSI1204" s="21"/>
      <c r="BSJ1204" s="21"/>
      <c r="BSK1204" s="21"/>
      <c r="BSL1204" s="21"/>
      <c r="BSM1204" s="21"/>
      <c r="BSN1204" s="21"/>
      <c r="BSO1204" s="21"/>
      <c r="BSP1204" s="21"/>
      <c r="BSQ1204" s="21"/>
      <c r="BSR1204" s="21"/>
      <c r="BSS1204" s="21"/>
      <c r="BST1204" s="21"/>
      <c r="BSU1204" s="21"/>
      <c r="BSV1204" s="21"/>
      <c r="BSW1204" s="21"/>
      <c r="BSX1204" s="21"/>
      <c r="BSY1204" s="21"/>
      <c r="BSZ1204" s="21"/>
      <c r="BTA1204" s="21"/>
      <c r="BTB1204" s="21"/>
      <c r="BTC1204" s="21"/>
      <c r="BTD1204" s="21"/>
      <c r="BTE1204" s="21"/>
      <c r="BTF1204" s="21"/>
      <c r="BTG1204" s="21"/>
      <c r="BTH1204" s="21"/>
      <c r="BTI1204" s="21"/>
      <c r="BTJ1204" s="21"/>
      <c r="BTK1204" s="21"/>
      <c r="BTL1204" s="21"/>
      <c r="BTM1204" s="21"/>
      <c r="BTN1204" s="21"/>
      <c r="BTO1204" s="21"/>
      <c r="BTP1204" s="21"/>
      <c r="BTQ1204" s="21"/>
      <c r="BTR1204" s="21"/>
      <c r="BTS1204" s="21"/>
      <c r="BTT1204" s="21"/>
      <c r="BTU1204" s="21"/>
      <c r="BTV1204" s="21"/>
      <c r="BTW1204" s="21"/>
      <c r="BTX1204" s="21"/>
      <c r="BTY1204" s="21"/>
      <c r="BTZ1204" s="21"/>
      <c r="BUA1204" s="21"/>
      <c r="BUB1204" s="21"/>
      <c r="BUC1204" s="21"/>
      <c r="BUD1204" s="21"/>
      <c r="BUE1204" s="21"/>
      <c r="BUF1204" s="21"/>
      <c r="BUG1204" s="21"/>
      <c r="BUH1204" s="21"/>
      <c r="BUI1204" s="21"/>
      <c r="BUJ1204" s="21"/>
      <c r="BUK1204" s="21"/>
      <c r="BUL1204" s="21"/>
      <c r="BUM1204" s="21"/>
      <c r="BUN1204" s="21"/>
      <c r="BUO1204" s="21"/>
      <c r="BUP1204" s="21"/>
      <c r="BUQ1204" s="21"/>
      <c r="BUR1204" s="21"/>
      <c r="BUS1204" s="21"/>
      <c r="BUT1204" s="21"/>
      <c r="BUU1204" s="21"/>
      <c r="BUV1204" s="21"/>
      <c r="BUW1204" s="21"/>
      <c r="BUX1204" s="21"/>
      <c r="BUY1204" s="21"/>
      <c r="BUZ1204" s="21"/>
      <c r="BVA1204" s="21"/>
      <c r="BVB1204" s="21"/>
      <c r="BVC1204" s="21"/>
      <c r="BVD1204" s="21"/>
      <c r="BVE1204" s="21"/>
      <c r="BVF1204" s="21"/>
      <c r="BVG1204" s="21"/>
      <c r="BVH1204" s="21"/>
      <c r="BVI1204" s="21"/>
      <c r="BVJ1204" s="21"/>
      <c r="BVK1204" s="21"/>
      <c r="BVL1204" s="21"/>
      <c r="BVM1204" s="21"/>
      <c r="BVN1204" s="21"/>
      <c r="BVO1204" s="21"/>
      <c r="BVP1204" s="21"/>
      <c r="BVQ1204" s="21"/>
      <c r="BVR1204" s="21"/>
      <c r="BVS1204" s="21"/>
      <c r="BVT1204" s="21"/>
      <c r="BVU1204" s="21"/>
      <c r="BVV1204" s="21"/>
      <c r="BVW1204" s="21"/>
      <c r="BVX1204" s="21"/>
      <c r="BVY1204" s="21"/>
      <c r="BVZ1204" s="21"/>
      <c r="BWA1204" s="21"/>
      <c r="BWB1204" s="21"/>
      <c r="BWC1204" s="21"/>
      <c r="BWD1204" s="21"/>
      <c r="BWE1204" s="21"/>
      <c r="BWF1204" s="21"/>
      <c r="BWG1204" s="21"/>
      <c r="BWH1204" s="21"/>
      <c r="BWI1204" s="21"/>
      <c r="BWJ1204" s="21"/>
      <c r="BWK1204" s="21"/>
      <c r="BWL1204" s="21"/>
      <c r="BWM1204" s="21"/>
      <c r="BWN1204" s="21"/>
      <c r="BWO1204" s="21"/>
      <c r="BWP1204" s="21"/>
      <c r="BWQ1204" s="21"/>
      <c r="BWR1204" s="21"/>
      <c r="BWS1204" s="21"/>
      <c r="BWT1204" s="21"/>
      <c r="BWU1204" s="21"/>
      <c r="BWV1204" s="21"/>
      <c r="BWW1204" s="21"/>
      <c r="BWX1204" s="21"/>
      <c r="BWY1204" s="21"/>
      <c r="BWZ1204" s="21"/>
      <c r="BXA1204" s="21"/>
      <c r="BXB1204" s="21"/>
      <c r="BXC1204" s="21"/>
      <c r="BXD1204" s="21"/>
      <c r="BXE1204" s="21"/>
      <c r="BXF1204" s="21"/>
      <c r="BXG1204" s="21"/>
      <c r="BXH1204" s="21"/>
      <c r="BXI1204" s="21"/>
      <c r="BXJ1204" s="21"/>
      <c r="BXK1204" s="21"/>
      <c r="BXL1204" s="21"/>
      <c r="BXM1204" s="21"/>
      <c r="BXN1204" s="21"/>
      <c r="BXO1204" s="21"/>
      <c r="BXP1204" s="21"/>
      <c r="BXQ1204" s="21"/>
      <c r="BXR1204" s="21"/>
      <c r="BXS1204" s="21"/>
      <c r="BXT1204" s="21"/>
      <c r="BXU1204" s="21"/>
      <c r="BXV1204" s="21"/>
      <c r="BXW1204" s="21"/>
      <c r="BXX1204" s="21"/>
      <c r="BXY1204" s="21"/>
      <c r="BXZ1204" s="21"/>
      <c r="BYA1204" s="21"/>
      <c r="BYB1204" s="21"/>
      <c r="BYC1204" s="21"/>
      <c r="BYD1204" s="21"/>
      <c r="BYE1204" s="21"/>
      <c r="BYF1204" s="21"/>
      <c r="BYG1204" s="21"/>
      <c r="BYH1204" s="21"/>
      <c r="BYI1204" s="21"/>
      <c r="BYJ1204" s="21"/>
      <c r="BYK1204" s="21"/>
      <c r="BYL1204" s="21"/>
      <c r="BYM1204" s="21"/>
      <c r="BYN1204" s="21"/>
      <c r="BYO1204" s="21"/>
      <c r="BYP1204" s="21"/>
      <c r="BYQ1204" s="21"/>
      <c r="BYR1204" s="21"/>
      <c r="BYS1204" s="21"/>
      <c r="BYT1204" s="21"/>
      <c r="BYU1204" s="21"/>
      <c r="BYV1204" s="21"/>
      <c r="BYW1204" s="21"/>
      <c r="BYX1204" s="21"/>
      <c r="BYY1204" s="21"/>
      <c r="BYZ1204" s="21"/>
      <c r="BZA1204" s="21"/>
      <c r="BZB1204" s="21"/>
      <c r="BZC1204" s="21"/>
      <c r="BZD1204" s="21"/>
      <c r="BZE1204" s="21"/>
      <c r="BZF1204" s="21"/>
      <c r="BZG1204" s="21"/>
      <c r="BZH1204" s="21"/>
      <c r="BZI1204" s="21"/>
      <c r="BZJ1204" s="21"/>
      <c r="BZK1204" s="21"/>
      <c r="BZL1204" s="21"/>
      <c r="BZM1204" s="21"/>
      <c r="BZN1204" s="21"/>
      <c r="BZO1204" s="21"/>
      <c r="BZP1204" s="21"/>
      <c r="BZQ1204" s="21"/>
      <c r="BZR1204" s="21"/>
      <c r="BZS1204" s="21"/>
      <c r="BZT1204" s="21"/>
      <c r="BZU1204" s="21"/>
      <c r="BZV1204" s="21"/>
      <c r="BZW1204" s="21"/>
      <c r="BZX1204" s="21"/>
      <c r="BZY1204" s="21"/>
      <c r="BZZ1204" s="21"/>
      <c r="CAA1204" s="21"/>
      <c r="CAB1204" s="21"/>
      <c r="CAC1204" s="21"/>
      <c r="CAD1204" s="21"/>
      <c r="CAE1204" s="21"/>
      <c r="CAF1204" s="21"/>
      <c r="CAG1204" s="21"/>
      <c r="CAH1204" s="21"/>
      <c r="CAI1204" s="21"/>
      <c r="CAJ1204" s="21"/>
      <c r="CAK1204" s="21"/>
      <c r="CAL1204" s="21"/>
      <c r="CAM1204" s="21"/>
      <c r="CAN1204" s="21"/>
      <c r="CAO1204" s="21"/>
      <c r="CAP1204" s="21"/>
      <c r="CAQ1204" s="21"/>
      <c r="CAR1204" s="21"/>
      <c r="CAS1204" s="21"/>
      <c r="CAT1204" s="21"/>
      <c r="CAU1204" s="21"/>
      <c r="CAV1204" s="21"/>
      <c r="CAW1204" s="21"/>
      <c r="CAX1204" s="21"/>
      <c r="CAY1204" s="21"/>
      <c r="CAZ1204" s="21"/>
      <c r="CBA1204" s="21"/>
      <c r="CBB1204" s="21"/>
      <c r="CBC1204" s="21"/>
      <c r="CBD1204" s="21"/>
      <c r="CBE1204" s="21"/>
      <c r="CBF1204" s="21"/>
      <c r="CBG1204" s="21"/>
      <c r="CBH1204" s="21"/>
      <c r="CBI1204" s="21"/>
      <c r="CBJ1204" s="21"/>
      <c r="CBK1204" s="21"/>
      <c r="CBL1204" s="21"/>
      <c r="CBM1204" s="21"/>
      <c r="CBN1204" s="21"/>
      <c r="CBO1204" s="21"/>
      <c r="CBP1204" s="21"/>
      <c r="CBQ1204" s="21"/>
      <c r="CBR1204" s="21"/>
      <c r="CBS1204" s="21"/>
      <c r="CBT1204" s="21"/>
      <c r="CBU1204" s="21"/>
      <c r="CBV1204" s="21"/>
      <c r="CBW1204" s="21"/>
      <c r="CBX1204" s="21"/>
      <c r="CBY1204" s="21"/>
      <c r="CBZ1204" s="21"/>
      <c r="CCA1204" s="21"/>
      <c r="CCB1204" s="21"/>
      <c r="CCC1204" s="21"/>
      <c r="CCD1204" s="21"/>
      <c r="CCE1204" s="21"/>
      <c r="CCF1204" s="21"/>
      <c r="CCG1204" s="21"/>
      <c r="CCH1204" s="21"/>
      <c r="CCI1204" s="21"/>
      <c r="CCJ1204" s="21"/>
      <c r="CCK1204" s="21"/>
      <c r="CCL1204" s="21"/>
      <c r="CCM1204" s="21"/>
      <c r="CCN1204" s="21"/>
      <c r="CCO1204" s="21"/>
      <c r="CCP1204" s="21"/>
      <c r="CCQ1204" s="21"/>
      <c r="CCR1204" s="21"/>
      <c r="CCS1204" s="21"/>
      <c r="CCT1204" s="21"/>
      <c r="CCU1204" s="21"/>
      <c r="CCV1204" s="21"/>
      <c r="CCW1204" s="21"/>
      <c r="CCX1204" s="21"/>
      <c r="CCY1204" s="21"/>
      <c r="CCZ1204" s="21"/>
      <c r="CDA1204" s="21"/>
      <c r="CDB1204" s="21"/>
      <c r="CDC1204" s="21"/>
      <c r="CDD1204" s="21"/>
      <c r="CDE1204" s="21"/>
      <c r="CDF1204" s="21"/>
      <c r="CDG1204" s="21"/>
      <c r="CDH1204" s="21"/>
      <c r="CDI1204" s="21"/>
      <c r="CDJ1204" s="21"/>
      <c r="CDK1204" s="21"/>
      <c r="CDL1204" s="21"/>
      <c r="CDM1204" s="21"/>
      <c r="CDN1204" s="21"/>
      <c r="CDO1204" s="21"/>
      <c r="CDP1204" s="21"/>
      <c r="CDQ1204" s="21"/>
      <c r="CDR1204" s="21"/>
      <c r="CDS1204" s="21"/>
      <c r="CDT1204" s="21"/>
      <c r="CDU1204" s="21"/>
      <c r="CDV1204" s="21"/>
      <c r="CDW1204" s="21"/>
      <c r="CDX1204" s="21"/>
      <c r="CDY1204" s="21"/>
      <c r="CDZ1204" s="21"/>
      <c r="CEA1204" s="21"/>
      <c r="CEB1204" s="21"/>
      <c r="CEC1204" s="21"/>
      <c r="CED1204" s="21"/>
      <c r="CEE1204" s="21"/>
      <c r="CEF1204" s="21"/>
      <c r="CEG1204" s="21"/>
      <c r="CEH1204" s="21"/>
      <c r="CEI1204" s="21"/>
      <c r="CEJ1204" s="21"/>
      <c r="CEK1204" s="21"/>
      <c r="CEL1204" s="21"/>
      <c r="CEM1204" s="21"/>
      <c r="CEN1204" s="21"/>
      <c r="CEO1204" s="21"/>
      <c r="CEP1204" s="21"/>
      <c r="CEQ1204" s="21"/>
      <c r="CER1204" s="21"/>
      <c r="CES1204" s="21"/>
      <c r="CET1204" s="21"/>
      <c r="CEU1204" s="21"/>
      <c r="CEV1204" s="21"/>
      <c r="CEW1204" s="21"/>
      <c r="CEX1204" s="21"/>
      <c r="CEY1204" s="21"/>
      <c r="CEZ1204" s="21"/>
      <c r="CFA1204" s="21"/>
      <c r="CFB1204" s="21"/>
      <c r="CFC1204" s="21"/>
      <c r="CFD1204" s="21"/>
      <c r="CFE1204" s="21"/>
      <c r="CFF1204" s="21"/>
      <c r="CFG1204" s="21"/>
      <c r="CFH1204" s="21"/>
      <c r="CFI1204" s="21"/>
      <c r="CFJ1204" s="21"/>
      <c r="CFK1204" s="21"/>
      <c r="CFL1204" s="21"/>
      <c r="CFM1204" s="21"/>
      <c r="CFN1204" s="21"/>
      <c r="CFO1204" s="21"/>
      <c r="CFP1204" s="21"/>
      <c r="CFQ1204" s="21"/>
      <c r="CFR1204" s="21"/>
      <c r="CFS1204" s="21"/>
      <c r="CFT1204" s="21"/>
      <c r="CFU1204" s="21"/>
      <c r="CFV1204" s="21"/>
      <c r="CFW1204" s="21"/>
      <c r="CFX1204" s="21"/>
      <c r="CFY1204" s="21"/>
      <c r="CFZ1204" s="21"/>
      <c r="CGA1204" s="21"/>
      <c r="CGB1204" s="21"/>
      <c r="CGC1204" s="21"/>
      <c r="CGD1204" s="21"/>
      <c r="CGE1204" s="21"/>
      <c r="CGF1204" s="21"/>
      <c r="CGG1204" s="21"/>
      <c r="CGH1204" s="21"/>
      <c r="CGI1204" s="21"/>
      <c r="CGJ1204" s="21"/>
      <c r="CGK1204" s="21"/>
      <c r="CGL1204" s="21"/>
      <c r="CGM1204" s="21"/>
      <c r="CGN1204" s="21"/>
      <c r="CGO1204" s="21"/>
      <c r="CGP1204" s="21"/>
      <c r="CGQ1204" s="21"/>
      <c r="CGR1204" s="21"/>
      <c r="CGS1204" s="21"/>
      <c r="CGT1204" s="21"/>
      <c r="CGU1204" s="21"/>
      <c r="CGV1204" s="21"/>
      <c r="CGW1204" s="21"/>
      <c r="CGX1204" s="21"/>
      <c r="CGY1204" s="21"/>
      <c r="CGZ1204" s="21"/>
      <c r="CHA1204" s="21"/>
      <c r="CHB1204" s="21"/>
      <c r="CHC1204" s="21"/>
      <c r="CHD1204" s="21"/>
      <c r="CHE1204" s="21"/>
      <c r="CHF1204" s="21"/>
      <c r="CHG1204" s="21"/>
      <c r="CHH1204" s="21"/>
      <c r="CHI1204" s="21"/>
      <c r="CHJ1204" s="21"/>
      <c r="CHK1204" s="21"/>
      <c r="CHL1204" s="21"/>
      <c r="CHM1204" s="21"/>
      <c r="CHN1204" s="21"/>
      <c r="CHO1204" s="21"/>
      <c r="CHP1204" s="21"/>
      <c r="CHQ1204" s="21"/>
      <c r="CHR1204" s="21"/>
      <c r="CHS1204" s="21"/>
      <c r="CHT1204" s="21"/>
      <c r="CHU1204" s="21"/>
      <c r="CHV1204" s="21"/>
      <c r="CHW1204" s="21"/>
      <c r="CHX1204" s="21"/>
      <c r="CHY1204" s="21"/>
      <c r="CHZ1204" s="21"/>
      <c r="CIA1204" s="21"/>
      <c r="CIB1204" s="21"/>
      <c r="CIC1204" s="21"/>
      <c r="CID1204" s="21"/>
      <c r="CIE1204" s="21"/>
      <c r="CIF1204" s="21"/>
      <c r="CIG1204" s="21"/>
      <c r="CIH1204" s="21"/>
      <c r="CII1204" s="21"/>
      <c r="CIJ1204" s="21"/>
      <c r="CIK1204" s="21"/>
      <c r="CIL1204" s="21"/>
      <c r="CIM1204" s="21"/>
      <c r="CIN1204" s="21"/>
      <c r="CIO1204" s="21"/>
      <c r="CIP1204" s="21"/>
      <c r="CIQ1204" s="21"/>
      <c r="CIR1204" s="21"/>
      <c r="CIS1204" s="21"/>
      <c r="CIT1204" s="21"/>
      <c r="CIU1204" s="21"/>
      <c r="CIV1204" s="21"/>
      <c r="CIW1204" s="21"/>
      <c r="CIX1204" s="21"/>
      <c r="CIY1204" s="21"/>
      <c r="CIZ1204" s="21"/>
      <c r="CJA1204" s="21"/>
      <c r="CJB1204" s="21"/>
      <c r="CJC1204" s="21"/>
      <c r="CJD1204" s="21"/>
      <c r="CJE1204" s="21"/>
      <c r="CJF1204" s="21"/>
      <c r="CJG1204" s="21"/>
      <c r="CJH1204" s="21"/>
      <c r="CJI1204" s="21"/>
      <c r="CJJ1204" s="21"/>
      <c r="CJK1204" s="21"/>
      <c r="CJL1204" s="21"/>
      <c r="CJM1204" s="21"/>
      <c r="CJN1204" s="21"/>
      <c r="CJO1204" s="21"/>
      <c r="CJP1204" s="21"/>
      <c r="CJQ1204" s="21"/>
      <c r="CJR1204" s="21"/>
      <c r="CJS1204" s="21"/>
      <c r="CJT1204" s="21"/>
      <c r="CJU1204" s="21"/>
      <c r="CJV1204" s="21"/>
      <c r="CJW1204" s="21"/>
      <c r="CJX1204" s="21"/>
      <c r="CJY1204" s="21"/>
      <c r="CJZ1204" s="21"/>
      <c r="CKA1204" s="21"/>
      <c r="CKB1204" s="21"/>
      <c r="CKC1204" s="21"/>
      <c r="CKD1204" s="21"/>
      <c r="CKE1204" s="21"/>
      <c r="CKF1204" s="21"/>
      <c r="CKG1204" s="21"/>
      <c r="CKH1204" s="21"/>
      <c r="CKI1204" s="21"/>
      <c r="CKJ1204" s="21"/>
      <c r="CKK1204" s="21"/>
      <c r="CKL1204" s="21"/>
      <c r="CKM1204" s="21"/>
      <c r="CKN1204" s="21"/>
      <c r="CKO1204" s="21"/>
      <c r="CKP1204" s="21"/>
      <c r="CKQ1204" s="21"/>
      <c r="CKR1204" s="21"/>
      <c r="CKS1204" s="21"/>
      <c r="CKT1204" s="21"/>
      <c r="CKU1204" s="21"/>
      <c r="CKV1204" s="21"/>
      <c r="CKW1204" s="21"/>
      <c r="CKX1204" s="21"/>
      <c r="CKY1204" s="21"/>
      <c r="CKZ1204" s="21"/>
      <c r="CLA1204" s="21"/>
      <c r="CLB1204" s="21"/>
      <c r="CLC1204" s="21"/>
      <c r="CLD1204" s="21"/>
      <c r="CLE1204" s="21"/>
      <c r="CLF1204" s="21"/>
      <c r="CLG1204" s="21"/>
      <c r="CLH1204" s="21"/>
      <c r="CLI1204" s="21"/>
      <c r="CLJ1204" s="21"/>
      <c r="CLK1204" s="21"/>
      <c r="CLL1204" s="21"/>
      <c r="CLM1204" s="21"/>
      <c r="CLN1204" s="21"/>
      <c r="CLO1204" s="21"/>
      <c r="CLP1204" s="21"/>
      <c r="CLQ1204" s="21"/>
      <c r="CLR1204" s="21"/>
      <c r="CLS1204" s="21"/>
      <c r="CLT1204" s="21"/>
      <c r="CLU1204" s="21"/>
      <c r="CLV1204" s="21"/>
      <c r="CLW1204" s="21"/>
      <c r="CLX1204" s="21"/>
      <c r="CLY1204" s="21"/>
      <c r="CLZ1204" s="21"/>
      <c r="CMA1204" s="21"/>
      <c r="CMB1204" s="21"/>
      <c r="CMC1204" s="21"/>
      <c r="CMD1204" s="21"/>
      <c r="CME1204" s="21"/>
      <c r="CMF1204" s="21"/>
      <c r="CMG1204" s="21"/>
      <c r="CMH1204" s="21"/>
      <c r="CMI1204" s="21"/>
      <c r="CMJ1204" s="21"/>
      <c r="CMK1204" s="21"/>
      <c r="CML1204" s="21"/>
      <c r="CMM1204" s="21"/>
      <c r="CMN1204" s="21"/>
      <c r="CMO1204" s="21"/>
      <c r="CMP1204" s="21"/>
      <c r="CMQ1204" s="21"/>
      <c r="CMR1204" s="21"/>
      <c r="CMS1204" s="21"/>
      <c r="CMT1204" s="21"/>
      <c r="CMU1204" s="21"/>
      <c r="CMV1204" s="21"/>
      <c r="CMW1204" s="21"/>
      <c r="CMX1204" s="21"/>
      <c r="CMY1204" s="21"/>
      <c r="CMZ1204" s="21"/>
      <c r="CNA1204" s="21"/>
      <c r="CNB1204" s="21"/>
      <c r="CNC1204" s="21"/>
      <c r="CND1204" s="21"/>
      <c r="CNE1204" s="21"/>
      <c r="CNF1204" s="21"/>
      <c r="CNG1204" s="21"/>
      <c r="CNH1204" s="21"/>
      <c r="CNI1204" s="21"/>
      <c r="CNJ1204" s="21"/>
      <c r="CNK1204" s="21"/>
      <c r="CNL1204" s="21"/>
      <c r="CNM1204" s="21"/>
      <c r="CNN1204" s="21"/>
      <c r="CNO1204" s="21"/>
      <c r="CNP1204" s="21"/>
      <c r="CNQ1204" s="21"/>
      <c r="CNR1204" s="21"/>
      <c r="CNS1204" s="21"/>
      <c r="CNT1204" s="21"/>
      <c r="CNU1204" s="21"/>
      <c r="CNV1204" s="21"/>
      <c r="CNW1204" s="21"/>
      <c r="CNX1204" s="21"/>
      <c r="CNY1204" s="21"/>
      <c r="CNZ1204" s="21"/>
      <c r="COA1204" s="21"/>
      <c r="COB1204" s="21"/>
      <c r="COC1204" s="21"/>
      <c r="COD1204" s="21"/>
      <c r="COE1204" s="21"/>
      <c r="COF1204" s="21"/>
      <c r="COG1204" s="21"/>
      <c r="COH1204" s="21"/>
      <c r="COI1204" s="21"/>
      <c r="COJ1204" s="21"/>
      <c r="COK1204" s="21"/>
      <c r="COL1204" s="21"/>
      <c r="COM1204" s="21"/>
      <c r="CON1204" s="21"/>
      <c r="COO1204" s="21"/>
      <c r="COP1204" s="21"/>
      <c r="COQ1204" s="21"/>
      <c r="COR1204" s="21"/>
      <c r="COS1204" s="21"/>
      <c r="COT1204" s="21"/>
      <c r="COU1204" s="21"/>
      <c r="COV1204" s="21"/>
      <c r="COW1204" s="21"/>
      <c r="COX1204" s="21"/>
      <c r="COY1204" s="21"/>
      <c r="COZ1204" s="21"/>
      <c r="CPA1204" s="21"/>
      <c r="CPB1204" s="21"/>
      <c r="CPC1204" s="21"/>
      <c r="CPD1204" s="21"/>
      <c r="CPE1204" s="21"/>
      <c r="CPF1204" s="21"/>
      <c r="CPG1204" s="21"/>
      <c r="CPH1204" s="21"/>
      <c r="CPI1204" s="21"/>
      <c r="CPJ1204" s="21"/>
      <c r="CPK1204" s="21"/>
      <c r="CPL1204" s="21"/>
      <c r="CPM1204" s="21"/>
      <c r="CPN1204" s="21"/>
      <c r="CPO1204" s="21"/>
      <c r="CPP1204" s="21"/>
      <c r="CPQ1204" s="21"/>
      <c r="CPR1204" s="21"/>
      <c r="CPS1204" s="21"/>
      <c r="CPT1204" s="21"/>
      <c r="CPU1204" s="21"/>
      <c r="CPV1204" s="21"/>
      <c r="CPW1204" s="21"/>
      <c r="CPX1204" s="21"/>
      <c r="CPY1204" s="21"/>
      <c r="CPZ1204" s="21"/>
      <c r="CQA1204" s="21"/>
      <c r="CQB1204" s="21"/>
      <c r="CQC1204" s="21"/>
      <c r="CQD1204" s="21"/>
      <c r="CQE1204" s="21"/>
      <c r="CQF1204" s="21"/>
      <c r="CQG1204" s="21"/>
      <c r="CQH1204" s="21"/>
      <c r="CQI1204" s="21"/>
      <c r="CQJ1204" s="21"/>
      <c r="CQK1204" s="21"/>
      <c r="CQL1204" s="21"/>
      <c r="CQM1204" s="21"/>
      <c r="CQN1204" s="21"/>
      <c r="CQO1204" s="21"/>
      <c r="CQP1204" s="21"/>
      <c r="CQQ1204" s="21"/>
      <c r="CQR1204" s="21"/>
      <c r="CQS1204" s="21"/>
      <c r="CQT1204" s="21"/>
      <c r="CQU1204" s="21"/>
      <c r="CQV1204" s="21"/>
      <c r="CQW1204" s="21"/>
      <c r="CQX1204" s="21"/>
      <c r="CQY1204" s="21"/>
      <c r="CQZ1204" s="21"/>
      <c r="CRA1204" s="21"/>
      <c r="CRB1204" s="21"/>
      <c r="CRC1204" s="21"/>
      <c r="CRD1204" s="21"/>
      <c r="CRE1204" s="21"/>
      <c r="CRF1204" s="21"/>
      <c r="CRG1204" s="21"/>
      <c r="CRH1204" s="21"/>
      <c r="CRI1204" s="21"/>
      <c r="CRJ1204" s="21"/>
      <c r="CRK1204" s="21"/>
      <c r="CRL1204" s="21"/>
      <c r="CRM1204" s="21"/>
      <c r="CRN1204" s="21"/>
      <c r="CRO1204" s="21"/>
      <c r="CRP1204" s="21"/>
      <c r="CRQ1204" s="21"/>
      <c r="CRR1204" s="21"/>
      <c r="CRS1204" s="21"/>
      <c r="CRT1204" s="21"/>
      <c r="CRU1204" s="21"/>
      <c r="CRV1204" s="21"/>
      <c r="CRW1204" s="21"/>
      <c r="CRX1204" s="21"/>
      <c r="CRY1204" s="21"/>
      <c r="CRZ1204" s="21"/>
      <c r="CSA1204" s="21"/>
      <c r="CSB1204" s="21"/>
      <c r="CSC1204" s="21"/>
      <c r="CSD1204" s="21"/>
      <c r="CSE1204" s="21"/>
      <c r="CSF1204" s="21"/>
      <c r="CSG1204" s="21"/>
      <c r="CSH1204" s="21"/>
      <c r="CSI1204" s="21"/>
      <c r="CSJ1204" s="21"/>
      <c r="CSK1204" s="21"/>
      <c r="CSL1204" s="21"/>
      <c r="CSM1204" s="21"/>
      <c r="CSN1204" s="21"/>
      <c r="CSO1204" s="21"/>
      <c r="CSP1204" s="21"/>
      <c r="CSQ1204" s="21"/>
      <c r="CSR1204" s="21"/>
      <c r="CSS1204" s="21"/>
      <c r="CST1204" s="21"/>
      <c r="CSU1204" s="21"/>
      <c r="CSV1204" s="21"/>
      <c r="CSW1204" s="21"/>
      <c r="CSX1204" s="21"/>
      <c r="CSY1204" s="21"/>
      <c r="CSZ1204" s="21"/>
      <c r="CTA1204" s="21"/>
      <c r="CTB1204" s="21"/>
      <c r="CTC1204" s="21"/>
      <c r="CTD1204" s="21"/>
      <c r="CTE1204" s="21"/>
      <c r="CTF1204" s="21"/>
      <c r="CTG1204" s="21"/>
      <c r="CTH1204" s="21"/>
      <c r="CTI1204" s="21"/>
      <c r="CTJ1204" s="21"/>
      <c r="CTK1204" s="21"/>
      <c r="CTL1204" s="21"/>
      <c r="CTM1204" s="21"/>
      <c r="CTN1204" s="21"/>
      <c r="CTO1204" s="21"/>
      <c r="CTP1204" s="21"/>
      <c r="CTQ1204" s="21"/>
      <c r="CTR1204" s="21"/>
      <c r="CTS1204" s="21"/>
      <c r="CTT1204" s="21"/>
      <c r="CTU1204" s="21"/>
      <c r="CTV1204" s="21"/>
      <c r="CTW1204" s="21"/>
      <c r="CTX1204" s="21"/>
      <c r="CTY1204" s="21"/>
      <c r="CTZ1204" s="21"/>
      <c r="CUA1204" s="21"/>
      <c r="CUB1204" s="21"/>
      <c r="CUC1204" s="21"/>
      <c r="CUD1204" s="21"/>
      <c r="CUE1204" s="21"/>
      <c r="CUF1204" s="21"/>
      <c r="CUG1204" s="21"/>
      <c r="CUH1204" s="21"/>
      <c r="CUI1204" s="21"/>
      <c r="CUJ1204" s="21"/>
      <c r="CUK1204" s="21"/>
      <c r="CUL1204" s="21"/>
      <c r="CUM1204" s="21"/>
      <c r="CUN1204" s="21"/>
      <c r="CUO1204" s="21"/>
      <c r="CUP1204" s="21"/>
      <c r="CUQ1204" s="21"/>
      <c r="CUR1204" s="21"/>
      <c r="CUS1204" s="21"/>
      <c r="CUT1204" s="21"/>
      <c r="CUU1204" s="21"/>
      <c r="CUV1204" s="21"/>
      <c r="CUW1204" s="21"/>
      <c r="CUX1204" s="21"/>
      <c r="CUY1204" s="21"/>
      <c r="CUZ1204" s="21"/>
      <c r="CVA1204" s="21"/>
      <c r="CVB1204" s="21"/>
      <c r="CVC1204" s="21"/>
      <c r="CVD1204" s="21"/>
      <c r="CVE1204" s="21"/>
      <c r="CVF1204" s="21"/>
      <c r="CVG1204" s="21"/>
      <c r="CVH1204" s="21"/>
      <c r="CVI1204" s="21"/>
      <c r="CVJ1204" s="21"/>
      <c r="CVK1204" s="21"/>
      <c r="CVL1204" s="21"/>
      <c r="CVM1204" s="21"/>
      <c r="CVN1204" s="21"/>
      <c r="CVO1204" s="21"/>
      <c r="CVP1204" s="21"/>
      <c r="CVQ1204" s="21"/>
      <c r="CVR1204" s="21"/>
      <c r="CVS1204" s="21"/>
      <c r="CVT1204" s="21"/>
      <c r="CVU1204" s="21"/>
      <c r="CVV1204" s="21"/>
      <c r="CVW1204" s="21"/>
      <c r="CVX1204" s="21"/>
      <c r="CVY1204" s="21"/>
      <c r="CVZ1204" s="21"/>
      <c r="CWA1204" s="21"/>
      <c r="CWB1204" s="21"/>
      <c r="CWC1204" s="21"/>
      <c r="CWD1204" s="21"/>
      <c r="CWE1204" s="21"/>
      <c r="CWF1204" s="21"/>
      <c r="CWG1204" s="21"/>
      <c r="CWH1204" s="21"/>
      <c r="CWI1204" s="21"/>
      <c r="CWJ1204" s="21"/>
      <c r="CWK1204" s="21"/>
      <c r="CWL1204" s="21"/>
      <c r="CWM1204" s="21"/>
      <c r="CWN1204" s="21"/>
      <c r="CWO1204" s="21"/>
      <c r="CWP1204" s="21"/>
      <c r="CWQ1204" s="21"/>
      <c r="CWR1204" s="21"/>
      <c r="CWS1204" s="21"/>
      <c r="CWT1204" s="21"/>
      <c r="CWU1204" s="21"/>
      <c r="CWV1204" s="21"/>
      <c r="CWW1204" s="21"/>
      <c r="CWX1204" s="21"/>
      <c r="CWY1204" s="21"/>
      <c r="CWZ1204" s="21"/>
      <c r="CXA1204" s="21"/>
      <c r="CXB1204" s="21"/>
      <c r="CXC1204" s="21"/>
      <c r="CXD1204" s="21"/>
      <c r="CXE1204" s="21"/>
      <c r="CXF1204" s="21"/>
      <c r="CXG1204" s="21"/>
      <c r="CXH1204" s="21"/>
      <c r="CXI1204" s="21"/>
      <c r="CXJ1204" s="21"/>
      <c r="CXK1204" s="21"/>
      <c r="CXL1204" s="21"/>
      <c r="CXM1204" s="21"/>
      <c r="CXN1204" s="21"/>
      <c r="CXO1204" s="21"/>
      <c r="CXP1204" s="21"/>
      <c r="CXQ1204" s="21"/>
      <c r="CXR1204" s="21"/>
      <c r="CXS1204" s="21"/>
      <c r="CXT1204" s="21"/>
      <c r="CXU1204" s="21"/>
      <c r="CXV1204" s="21"/>
      <c r="CXW1204" s="21"/>
      <c r="CXX1204" s="21"/>
      <c r="CXY1204" s="21"/>
      <c r="CXZ1204" s="21"/>
      <c r="CYA1204" s="21"/>
      <c r="CYB1204" s="21"/>
      <c r="CYC1204" s="21"/>
      <c r="CYD1204" s="21"/>
      <c r="CYE1204" s="21"/>
      <c r="CYF1204" s="21"/>
      <c r="CYG1204" s="21"/>
      <c r="CYH1204" s="21"/>
      <c r="CYI1204" s="21"/>
      <c r="CYJ1204" s="21"/>
      <c r="CYK1204" s="21"/>
      <c r="CYL1204" s="21"/>
      <c r="CYM1204" s="21"/>
      <c r="CYN1204" s="21"/>
      <c r="CYO1204" s="21"/>
      <c r="CYP1204" s="21"/>
      <c r="CYQ1204" s="21"/>
      <c r="CYR1204" s="21"/>
      <c r="CYS1204" s="21"/>
      <c r="CYT1204" s="21"/>
      <c r="CYU1204" s="21"/>
      <c r="CYV1204" s="21"/>
      <c r="CYW1204" s="21"/>
      <c r="CYX1204" s="21"/>
      <c r="CYY1204" s="21"/>
      <c r="CYZ1204" s="21"/>
      <c r="CZA1204" s="21"/>
      <c r="CZB1204" s="21"/>
      <c r="CZC1204" s="21"/>
      <c r="CZD1204" s="21"/>
      <c r="CZE1204" s="21"/>
      <c r="CZF1204" s="21"/>
      <c r="CZG1204" s="21"/>
      <c r="CZH1204" s="21"/>
      <c r="CZI1204" s="21"/>
      <c r="CZJ1204" s="21"/>
      <c r="CZK1204" s="21"/>
      <c r="CZL1204" s="21"/>
      <c r="CZM1204" s="21"/>
      <c r="CZN1204" s="21"/>
      <c r="CZO1204" s="21"/>
      <c r="CZP1204" s="21"/>
      <c r="CZQ1204" s="21"/>
      <c r="CZR1204" s="21"/>
      <c r="CZS1204" s="21"/>
      <c r="CZT1204" s="21"/>
      <c r="CZU1204" s="21"/>
      <c r="CZV1204" s="21"/>
      <c r="CZW1204" s="21"/>
      <c r="CZX1204" s="21"/>
      <c r="CZY1204" s="21"/>
      <c r="CZZ1204" s="21"/>
      <c r="DAA1204" s="21"/>
      <c r="DAB1204" s="21"/>
      <c r="DAC1204" s="21"/>
      <c r="DAD1204" s="21"/>
      <c r="DAE1204" s="21"/>
      <c r="DAF1204" s="21"/>
      <c r="DAG1204" s="21"/>
      <c r="DAH1204" s="21"/>
      <c r="DAI1204" s="21"/>
      <c r="DAJ1204" s="21"/>
      <c r="DAK1204" s="21"/>
      <c r="DAL1204" s="21"/>
      <c r="DAM1204" s="21"/>
      <c r="DAN1204" s="21"/>
      <c r="DAO1204" s="21"/>
      <c r="DAP1204" s="21"/>
      <c r="DAQ1204" s="21"/>
      <c r="DAR1204" s="21"/>
      <c r="DAS1204" s="21"/>
      <c r="DAT1204" s="21"/>
      <c r="DAU1204" s="21"/>
      <c r="DAV1204" s="21"/>
      <c r="DAW1204" s="21"/>
      <c r="DAX1204" s="21"/>
      <c r="DAY1204" s="21"/>
      <c r="DAZ1204" s="21"/>
      <c r="DBA1204" s="21"/>
      <c r="DBB1204" s="21"/>
      <c r="DBC1204" s="21"/>
      <c r="DBD1204" s="21"/>
      <c r="DBE1204" s="21"/>
      <c r="DBF1204" s="21"/>
      <c r="DBG1204" s="21"/>
      <c r="DBH1204" s="21"/>
      <c r="DBI1204" s="21"/>
      <c r="DBJ1204" s="21"/>
      <c r="DBK1204" s="21"/>
      <c r="DBL1204" s="21"/>
      <c r="DBM1204" s="21"/>
      <c r="DBN1204" s="21"/>
      <c r="DBO1204" s="21"/>
      <c r="DBP1204" s="21"/>
      <c r="DBQ1204" s="21"/>
      <c r="DBR1204" s="21"/>
      <c r="DBS1204" s="21"/>
      <c r="DBT1204" s="21"/>
      <c r="DBU1204" s="21"/>
      <c r="DBV1204" s="21"/>
      <c r="DBW1204" s="21"/>
      <c r="DBX1204" s="21"/>
      <c r="DBY1204" s="21"/>
      <c r="DBZ1204" s="21"/>
      <c r="DCA1204" s="21"/>
      <c r="DCB1204" s="21"/>
      <c r="DCC1204" s="21"/>
      <c r="DCD1204" s="21"/>
      <c r="DCE1204" s="21"/>
      <c r="DCF1204" s="21"/>
      <c r="DCG1204" s="21"/>
      <c r="DCH1204" s="21"/>
      <c r="DCI1204" s="21"/>
      <c r="DCJ1204" s="21"/>
      <c r="DCK1204" s="21"/>
      <c r="DCL1204" s="21"/>
      <c r="DCM1204" s="21"/>
      <c r="DCN1204" s="21"/>
      <c r="DCO1204" s="21"/>
      <c r="DCP1204" s="21"/>
      <c r="DCQ1204" s="21"/>
      <c r="DCR1204" s="21"/>
      <c r="DCS1204" s="21"/>
      <c r="DCT1204" s="21"/>
      <c r="DCU1204" s="21"/>
      <c r="DCV1204" s="21"/>
      <c r="DCW1204" s="21"/>
      <c r="DCX1204" s="21"/>
      <c r="DCY1204" s="21"/>
      <c r="DCZ1204" s="21"/>
      <c r="DDA1204" s="21"/>
      <c r="DDB1204" s="21"/>
      <c r="DDC1204" s="21"/>
      <c r="DDD1204" s="21"/>
      <c r="DDE1204" s="21"/>
      <c r="DDF1204" s="21"/>
      <c r="DDG1204" s="21"/>
      <c r="DDH1204" s="21"/>
      <c r="DDI1204" s="21"/>
      <c r="DDJ1204" s="21"/>
      <c r="DDK1204" s="21"/>
      <c r="DDL1204" s="21"/>
      <c r="DDM1204" s="21"/>
      <c r="DDN1204" s="21"/>
      <c r="DDO1204" s="21"/>
      <c r="DDP1204" s="21"/>
      <c r="DDQ1204" s="21"/>
      <c r="DDR1204" s="21"/>
      <c r="DDS1204" s="21"/>
      <c r="DDT1204" s="21"/>
      <c r="DDU1204" s="21"/>
      <c r="DDV1204" s="21"/>
      <c r="DDW1204" s="21"/>
      <c r="DDX1204" s="21"/>
      <c r="DDY1204" s="21"/>
      <c r="DDZ1204" s="21"/>
      <c r="DEA1204" s="21"/>
      <c r="DEB1204" s="21"/>
      <c r="DEC1204" s="21"/>
      <c r="DED1204" s="21"/>
      <c r="DEE1204" s="21"/>
      <c r="DEF1204" s="21"/>
      <c r="DEG1204" s="21"/>
      <c r="DEH1204" s="21"/>
      <c r="DEI1204" s="21"/>
      <c r="DEJ1204" s="21"/>
      <c r="DEK1204" s="21"/>
      <c r="DEL1204" s="21"/>
      <c r="DEM1204" s="21"/>
      <c r="DEN1204" s="21"/>
      <c r="DEO1204" s="21"/>
      <c r="DEP1204" s="21"/>
      <c r="DEQ1204" s="21"/>
      <c r="DER1204" s="21"/>
      <c r="DES1204" s="21"/>
      <c r="DET1204" s="21"/>
      <c r="DEU1204" s="21"/>
      <c r="DEV1204" s="21"/>
      <c r="DEW1204" s="21"/>
      <c r="DEX1204" s="21"/>
      <c r="DEY1204" s="21"/>
      <c r="DEZ1204" s="21"/>
      <c r="DFA1204" s="21"/>
      <c r="DFB1204" s="21"/>
      <c r="DFC1204" s="21"/>
      <c r="DFD1204" s="21"/>
      <c r="DFE1204" s="21"/>
      <c r="DFF1204" s="21"/>
      <c r="DFG1204" s="21"/>
      <c r="DFH1204" s="21"/>
      <c r="DFI1204" s="21"/>
      <c r="DFJ1204" s="21"/>
      <c r="DFK1204" s="21"/>
      <c r="DFL1204" s="21"/>
      <c r="DFM1204" s="21"/>
      <c r="DFN1204" s="21"/>
      <c r="DFO1204" s="21"/>
      <c r="DFP1204" s="21"/>
      <c r="DFQ1204" s="21"/>
      <c r="DFR1204" s="21"/>
      <c r="DFS1204" s="21"/>
      <c r="DFT1204" s="21"/>
      <c r="DFU1204" s="21"/>
      <c r="DFV1204" s="21"/>
      <c r="DFW1204" s="21"/>
      <c r="DFX1204" s="21"/>
      <c r="DFY1204" s="21"/>
      <c r="DFZ1204" s="21"/>
      <c r="DGA1204" s="21"/>
      <c r="DGB1204" s="21"/>
      <c r="DGC1204" s="21"/>
      <c r="DGD1204" s="21"/>
      <c r="DGE1204" s="21"/>
      <c r="DGF1204" s="21"/>
      <c r="DGG1204" s="21"/>
      <c r="DGH1204" s="21"/>
      <c r="DGI1204" s="21"/>
      <c r="DGJ1204" s="21"/>
      <c r="DGK1204" s="21"/>
      <c r="DGL1204" s="21"/>
      <c r="DGM1204" s="21"/>
      <c r="DGN1204" s="21"/>
      <c r="DGO1204" s="21"/>
      <c r="DGP1204" s="21"/>
      <c r="DGQ1204" s="21"/>
      <c r="DGR1204" s="21"/>
      <c r="DGS1204" s="21"/>
      <c r="DGT1204" s="21"/>
      <c r="DGU1204" s="21"/>
      <c r="DGV1204" s="21"/>
      <c r="DGW1204" s="21"/>
      <c r="DGX1204" s="21"/>
      <c r="DGY1204" s="21"/>
      <c r="DGZ1204" s="21"/>
      <c r="DHA1204" s="21"/>
      <c r="DHB1204" s="21"/>
      <c r="DHC1204" s="21"/>
      <c r="DHD1204" s="21"/>
      <c r="DHE1204" s="21"/>
      <c r="DHF1204" s="21"/>
      <c r="DHG1204" s="21"/>
      <c r="DHH1204" s="21"/>
      <c r="DHI1204" s="21"/>
      <c r="DHJ1204" s="21"/>
      <c r="DHK1204" s="21"/>
      <c r="DHL1204" s="21"/>
      <c r="DHM1204" s="21"/>
      <c r="DHN1204" s="21"/>
      <c r="DHO1204" s="21"/>
      <c r="DHP1204" s="21"/>
      <c r="DHQ1204" s="21"/>
      <c r="DHR1204" s="21"/>
      <c r="DHS1204" s="21"/>
      <c r="DHT1204" s="21"/>
      <c r="DHU1204" s="21"/>
      <c r="DHV1204" s="21"/>
      <c r="DHW1204" s="21"/>
      <c r="DHX1204" s="21"/>
      <c r="DHY1204" s="21"/>
      <c r="DHZ1204" s="21"/>
      <c r="DIA1204" s="21"/>
      <c r="DIB1204" s="21"/>
      <c r="DIC1204" s="21"/>
      <c r="DID1204" s="21"/>
      <c r="DIE1204" s="21"/>
      <c r="DIF1204" s="21"/>
      <c r="DIG1204" s="21"/>
      <c r="DIH1204" s="21"/>
      <c r="DII1204" s="21"/>
      <c r="DIJ1204" s="21"/>
      <c r="DIK1204" s="21"/>
      <c r="DIL1204" s="21"/>
      <c r="DIM1204" s="21"/>
      <c r="DIN1204" s="21"/>
      <c r="DIO1204" s="21"/>
      <c r="DIP1204" s="21"/>
      <c r="DIQ1204" s="21"/>
      <c r="DIR1204" s="21"/>
      <c r="DIS1204" s="21"/>
      <c r="DIT1204" s="21"/>
      <c r="DIU1204" s="21"/>
      <c r="DIV1204" s="21"/>
      <c r="DIW1204" s="21"/>
      <c r="DIX1204" s="21"/>
      <c r="DIY1204" s="21"/>
      <c r="DIZ1204" s="21"/>
      <c r="DJA1204" s="21"/>
      <c r="DJB1204" s="21"/>
      <c r="DJC1204" s="21"/>
      <c r="DJD1204" s="21"/>
      <c r="DJE1204" s="21"/>
      <c r="DJF1204" s="21"/>
      <c r="DJG1204" s="21"/>
      <c r="DJH1204" s="21"/>
      <c r="DJI1204" s="21"/>
      <c r="DJJ1204" s="21"/>
      <c r="DJK1204" s="21"/>
      <c r="DJL1204" s="21"/>
      <c r="DJM1204" s="21"/>
      <c r="DJN1204" s="21"/>
      <c r="DJO1204" s="21"/>
      <c r="DJP1204" s="21"/>
      <c r="DJQ1204" s="21"/>
      <c r="DJR1204" s="21"/>
      <c r="DJS1204" s="21"/>
      <c r="DJT1204" s="21"/>
      <c r="DJU1204" s="21"/>
      <c r="DJV1204" s="21"/>
      <c r="DJW1204" s="21"/>
      <c r="DJX1204" s="21"/>
      <c r="DJY1204" s="21"/>
      <c r="DJZ1204" s="21"/>
      <c r="DKA1204" s="21"/>
      <c r="DKB1204" s="21"/>
      <c r="DKC1204" s="21"/>
      <c r="DKD1204" s="21"/>
      <c r="DKE1204" s="21"/>
      <c r="DKF1204" s="21"/>
      <c r="DKG1204" s="21"/>
      <c r="DKH1204" s="21"/>
      <c r="DKI1204" s="21"/>
      <c r="DKJ1204" s="21"/>
      <c r="DKK1204" s="21"/>
      <c r="DKL1204" s="21"/>
      <c r="DKM1204" s="21"/>
      <c r="DKN1204" s="21"/>
      <c r="DKO1204" s="21"/>
      <c r="DKP1204" s="21"/>
      <c r="DKQ1204" s="21"/>
      <c r="DKR1204" s="21"/>
      <c r="DKS1204" s="21"/>
      <c r="DKT1204" s="21"/>
      <c r="DKU1204" s="21"/>
      <c r="DKV1204" s="21"/>
      <c r="DKW1204" s="21"/>
      <c r="DKX1204" s="21"/>
      <c r="DKY1204" s="21"/>
      <c r="DKZ1204" s="21"/>
      <c r="DLA1204" s="21"/>
      <c r="DLB1204" s="21"/>
      <c r="DLC1204" s="21"/>
      <c r="DLD1204" s="21"/>
      <c r="DLE1204" s="21"/>
      <c r="DLF1204" s="21"/>
      <c r="DLG1204" s="21"/>
      <c r="DLH1204" s="21"/>
      <c r="DLI1204" s="21"/>
      <c r="DLJ1204" s="21"/>
      <c r="DLK1204" s="21"/>
      <c r="DLL1204" s="21"/>
      <c r="DLM1204" s="21"/>
      <c r="DLN1204" s="21"/>
      <c r="DLO1204" s="21"/>
      <c r="DLP1204" s="21"/>
      <c r="DLQ1204" s="21"/>
      <c r="DLR1204" s="21"/>
      <c r="DLS1204" s="21"/>
      <c r="DLT1204" s="21"/>
      <c r="DLU1204" s="21"/>
      <c r="DLV1204" s="21"/>
      <c r="DLW1204" s="21"/>
      <c r="DLX1204" s="21"/>
      <c r="DLY1204" s="21"/>
      <c r="DLZ1204" s="21"/>
      <c r="DMA1204" s="21"/>
      <c r="DMB1204" s="21"/>
      <c r="DMC1204" s="21"/>
      <c r="DMD1204" s="21"/>
      <c r="DME1204" s="21"/>
      <c r="DMF1204" s="21"/>
      <c r="DMG1204" s="21"/>
      <c r="DMH1204" s="21"/>
      <c r="DMI1204" s="21"/>
      <c r="DMJ1204" s="21"/>
      <c r="DMK1204" s="21"/>
      <c r="DML1204" s="21"/>
      <c r="DMM1204" s="21"/>
      <c r="DMN1204" s="21"/>
      <c r="DMO1204" s="21"/>
      <c r="DMP1204" s="21"/>
      <c r="DMQ1204" s="21"/>
      <c r="DMR1204" s="21"/>
      <c r="DMS1204" s="21"/>
      <c r="DMT1204" s="21"/>
      <c r="DMU1204" s="21"/>
      <c r="DMV1204" s="21"/>
      <c r="DMW1204" s="21"/>
      <c r="DMX1204" s="21"/>
      <c r="DMY1204" s="21"/>
      <c r="DMZ1204" s="21"/>
      <c r="DNA1204" s="21"/>
      <c r="DNB1204" s="21"/>
      <c r="DNC1204" s="21"/>
      <c r="DND1204" s="21"/>
      <c r="DNE1204" s="21"/>
      <c r="DNF1204" s="21"/>
      <c r="DNG1204" s="21"/>
      <c r="DNH1204" s="21"/>
      <c r="DNI1204" s="21"/>
      <c r="DNJ1204" s="21"/>
      <c r="DNK1204" s="21"/>
      <c r="DNL1204" s="21"/>
      <c r="DNM1204" s="21"/>
      <c r="DNN1204" s="21"/>
      <c r="DNO1204" s="21"/>
      <c r="DNP1204" s="21"/>
      <c r="DNQ1204" s="21"/>
      <c r="DNR1204" s="21"/>
      <c r="DNS1204" s="21"/>
      <c r="DNT1204" s="21"/>
      <c r="DNU1204" s="21"/>
      <c r="DNV1204" s="21"/>
      <c r="DNW1204" s="21"/>
      <c r="DNX1204" s="21"/>
      <c r="DNY1204" s="21"/>
      <c r="DNZ1204" s="21"/>
      <c r="DOA1204" s="21"/>
      <c r="DOB1204" s="21"/>
      <c r="DOC1204" s="21"/>
      <c r="DOD1204" s="21"/>
      <c r="DOE1204" s="21"/>
      <c r="DOF1204" s="21"/>
      <c r="DOG1204" s="21"/>
      <c r="DOH1204" s="21"/>
      <c r="DOI1204" s="21"/>
      <c r="DOJ1204" s="21"/>
      <c r="DOK1204" s="21"/>
      <c r="DOL1204" s="21"/>
      <c r="DOM1204" s="21"/>
      <c r="DON1204" s="21"/>
      <c r="DOO1204" s="21"/>
      <c r="DOP1204" s="21"/>
      <c r="DOQ1204" s="21"/>
      <c r="DOR1204" s="21"/>
      <c r="DOS1204" s="21"/>
      <c r="DOT1204" s="21"/>
      <c r="DOU1204" s="21"/>
      <c r="DOV1204" s="21"/>
      <c r="DOW1204" s="21"/>
      <c r="DOX1204" s="21"/>
      <c r="DOY1204" s="21"/>
      <c r="DOZ1204" s="21"/>
      <c r="DPA1204" s="21"/>
      <c r="DPB1204" s="21"/>
      <c r="DPC1204" s="21"/>
      <c r="DPD1204" s="21"/>
      <c r="DPE1204" s="21"/>
      <c r="DPF1204" s="21"/>
      <c r="DPG1204" s="21"/>
      <c r="DPH1204" s="21"/>
      <c r="DPI1204" s="21"/>
      <c r="DPJ1204" s="21"/>
      <c r="DPK1204" s="21"/>
      <c r="DPL1204" s="21"/>
      <c r="DPM1204" s="21"/>
      <c r="DPN1204" s="21"/>
      <c r="DPO1204" s="21"/>
      <c r="DPP1204" s="21"/>
      <c r="DPQ1204" s="21"/>
      <c r="DPR1204" s="21"/>
      <c r="DPS1204" s="21"/>
      <c r="DPT1204" s="21"/>
      <c r="DPU1204" s="21"/>
      <c r="DPV1204" s="21"/>
      <c r="DPW1204" s="21"/>
      <c r="DPX1204" s="21"/>
      <c r="DPY1204" s="21"/>
      <c r="DPZ1204" s="21"/>
      <c r="DQA1204" s="21"/>
      <c r="DQB1204" s="21"/>
      <c r="DQC1204" s="21"/>
      <c r="DQD1204" s="21"/>
      <c r="DQE1204" s="21"/>
      <c r="DQF1204" s="21"/>
      <c r="DQG1204" s="21"/>
      <c r="DQH1204" s="21"/>
      <c r="DQI1204" s="21"/>
      <c r="DQJ1204" s="21"/>
      <c r="DQK1204" s="21"/>
      <c r="DQL1204" s="21"/>
      <c r="DQM1204" s="21"/>
      <c r="DQN1204" s="21"/>
      <c r="DQO1204" s="21"/>
      <c r="DQP1204" s="21"/>
      <c r="DQQ1204" s="21"/>
      <c r="DQR1204" s="21"/>
      <c r="DQS1204" s="21"/>
      <c r="DQT1204" s="21"/>
      <c r="DQU1204" s="21"/>
      <c r="DQV1204" s="21"/>
      <c r="DQW1204" s="21"/>
      <c r="DQX1204" s="21"/>
      <c r="DQY1204" s="21"/>
      <c r="DQZ1204" s="21"/>
      <c r="DRA1204" s="21"/>
      <c r="DRB1204" s="21"/>
      <c r="DRC1204" s="21"/>
      <c r="DRD1204" s="21"/>
      <c r="DRE1204" s="21"/>
      <c r="DRF1204" s="21"/>
      <c r="DRG1204" s="21"/>
      <c r="DRH1204" s="21"/>
      <c r="DRI1204" s="21"/>
      <c r="DRJ1204" s="21"/>
      <c r="DRK1204" s="21"/>
      <c r="DRL1204" s="21"/>
      <c r="DRM1204" s="21"/>
      <c r="DRN1204" s="21"/>
      <c r="DRO1204" s="21"/>
      <c r="DRP1204" s="21"/>
      <c r="DRQ1204" s="21"/>
      <c r="DRR1204" s="21"/>
      <c r="DRS1204" s="21"/>
      <c r="DRT1204" s="21"/>
      <c r="DRU1204" s="21"/>
      <c r="DRV1204" s="21"/>
      <c r="DRW1204" s="21"/>
      <c r="DRX1204" s="21"/>
      <c r="DRY1204" s="21"/>
      <c r="DRZ1204" s="21"/>
      <c r="DSA1204" s="21"/>
      <c r="DSB1204" s="21"/>
      <c r="DSC1204" s="21"/>
      <c r="DSD1204" s="21"/>
      <c r="DSE1204" s="21"/>
      <c r="DSF1204" s="21"/>
      <c r="DSG1204" s="21"/>
      <c r="DSH1204" s="21"/>
      <c r="DSI1204" s="21"/>
      <c r="DSJ1204" s="21"/>
      <c r="DSK1204" s="21"/>
      <c r="DSL1204" s="21"/>
      <c r="DSM1204" s="21"/>
      <c r="DSN1204" s="21"/>
      <c r="DSO1204" s="21"/>
      <c r="DSP1204" s="21"/>
      <c r="DSQ1204" s="21"/>
      <c r="DSR1204" s="21"/>
      <c r="DSS1204" s="21"/>
      <c r="DST1204" s="21"/>
      <c r="DSU1204" s="21"/>
      <c r="DSV1204" s="21"/>
      <c r="DSW1204" s="21"/>
      <c r="DSX1204" s="21"/>
      <c r="DSY1204" s="21"/>
      <c r="DSZ1204" s="21"/>
      <c r="DTA1204" s="21"/>
      <c r="DTB1204" s="21"/>
      <c r="DTC1204" s="21"/>
      <c r="DTD1204" s="21"/>
      <c r="DTE1204" s="21"/>
      <c r="DTF1204" s="21"/>
      <c r="DTG1204" s="21"/>
      <c r="DTH1204" s="21"/>
      <c r="DTI1204" s="21"/>
      <c r="DTJ1204" s="21"/>
      <c r="DTK1204" s="21"/>
      <c r="DTL1204" s="21"/>
      <c r="DTM1204" s="21"/>
      <c r="DTN1204" s="21"/>
      <c r="DTO1204" s="21"/>
      <c r="DTP1204" s="21"/>
      <c r="DTQ1204" s="21"/>
      <c r="DTR1204" s="21"/>
      <c r="DTS1204" s="21"/>
      <c r="DTT1204" s="21"/>
      <c r="DTU1204" s="21"/>
      <c r="DTV1204" s="21"/>
      <c r="DTW1204" s="21"/>
      <c r="DTX1204" s="21"/>
      <c r="DTY1204" s="21"/>
      <c r="DTZ1204" s="21"/>
      <c r="DUA1204" s="21"/>
      <c r="DUB1204" s="21"/>
      <c r="DUC1204" s="21"/>
      <c r="DUD1204" s="21"/>
      <c r="DUE1204" s="21"/>
      <c r="DUF1204" s="21"/>
      <c r="DUG1204" s="21"/>
      <c r="DUH1204" s="21"/>
      <c r="DUI1204" s="21"/>
      <c r="DUJ1204" s="21"/>
      <c r="DUK1204" s="21"/>
      <c r="DUL1204" s="21"/>
      <c r="DUM1204" s="21"/>
      <c r="DUN1204" s="21"/>
      <c r="DUO1204" s="21"/>
      <c r="DUP1204" s="21"/>
      <c r="DUQ1204" s="21"/>
      <c r="DUR1204" s="21"/>
      <c r="DUS1204" s="21"/>
      <c r="DUT1204" s="21"/>
      <c r="DUU1204" s="21"/>
      <c r="DUV1204" s="21"/>
      <c r="DUW1204" s="21"/>
      <c r="DUX1204" s="21"/>
      <c r="DUY1204" s="21"/>
      <c r="DUZ1204" s="21"/>
      <c r="DVA1204" s="21"/>
      <c r="DVB1204" s="21"/>
      <c r="DVC1204" s="21"/>
      <c r="DVD1204" s="21"/>
      <c r="DVE1204" s="21"/>
      <c r="DVF1204" s="21"/>
      <c r="DVG1204" s="21"/>
      <c r="DVH1204" s="21"/>
      <c r="DVI1204" s="21"/>
      <c r="DVJ1204" s="21"/>
      <c r="DVK1204" s="21"/>
      <c r="DVL1204" s="21"/>
      <c r="DVM1204" s="21"/>
      <c r="DVN1204" s="21"/>
      <c r="DVO1204" s="21"/>
      <c r="DVP1204" s="21"/>
      <c r="DVQ1204" s="21"/>
      <c r="DVR1204" s="21"/>
      <c r="DVS1204" s="21"/>
      <c r="DVT1204" s="21"/>
      <c r="DVU1204" s="21"/>
      <c r="DVV1204" s="21"/>
      <c r="DVW1204" s="21"/>
      <c r="DVX1204" s="21"/>
      <c r="DVY1204" s="21"/>
      <c r="DVZ1204" s="21"/>
      <c r="DWA1204" s="21"/>
      <c r="DWB1204" s="21"/>
      <c r="DWC1204" s="21"/>
      <c r="DWD1204" s="21"/>
      <c r="DWE1204" s="21"/>
      <c r="DWF1204" s="21"/>
      <c r="DWG1204" s="21"/>
      <c r="DWH1204" s="21"/>
      <c r="DWI1204" s="21"/>
      <c r="DWJ1204" s="21"/>
      <c r="DWK1204" s="21"/>
      <c r="DWL1204" s="21"/>
      <c r="DWM1204" s="21"/>
      <c r="DWN1204" s="21"/>
      <c r="DWO1204" s="21"/>
      <c r="DWP1204" s="21"/>
      <c r="DWQ1204" s="21"/>
      <c r="DWR1204" s="21"/>
      <c r="DWS1204" s="21"/>
      <c r="DWT1204" s="21"/>
      <c r="DWU1204" s="21"/>
      <c r="DWV1204" s="21"/>
      <c r="DWW1204" s="21"/>
      <c r="DWX1204" s="21"/>
      <c r="DWY1204" s="21"/>
      <c r="DWZ1204" s="21"/>
      <c r="DXA1204" s="21"/>
      <c r="DXB1204" s="21"/>
      <c r="DXC1204" s="21"/>
      <c r="DXD1204" s="21"/>
      <c r="DXE1204" s="21"/>
      <c r="DXF1204" s="21"/>
      <c r="DXG1204" s="21"/>
      <c r="DXH1204" s="21"/>
      <c r="DXI1204" s="21"/>
      <c r="DXJ1204" s="21"/>
      <c r="DXK1204" s="21"/>
      <c r="DXL1204" s="21"/>
      <c r="DXM1204" s="21"/>
      <c r="DXN1204" s="21"/>
      <c r="DXO1204" s="21"/>
      <c r="DXP1204" s="21"/>
      <c r="DXQ1204" s="21"/>
      <c r="DXR1204" s="21"/>
      <c r="DXS1204" s="21"/>
      <c r="DXT1204" s="21"/>
      <c r="DXU1204" s="21"/>
      <c r="DXV1204" s="21"/>
      <c r="DXW1204" s="21"/>
      <c r="DXX1204" s="21"/>
      <c r="DXY1204" s="21"/>
      <c r="DXZ1204" s="21"/>
      <c r="DYA1204" s="21"/>
      <c r="DYB1204" s="21"/>
      <c r="DYC1204" s="21"/>
      <c r="DYD1204" s="21"/>
      <c r="DYE1204" s="21"/>
      <c r="DYF1204" s="21"/>
      <c r="DYG1204" s="21"/>
      <c r="DYH1204" s="21"/>
      <c r="DYI1204" s="21"/>
      <c r="DYJ1204" s="21"/>
      <c r="DYK1204" s="21"/>
      <c r="DYL1204" s="21"/>
      <c r="DYM1204" s="21"/>
      <c r="DYN1204" s="21"/>
      <c r="DYO1204" s="21"/>
      <c r="DYP1204" s="21"/>
      <c r="DYQ1204" s="21"/>
      <c r="DYR1204" s="21"/>
      <c r="DYS1204" s="21"/>
      <c r="DYT1204" s="21"/>
      <c r="DYU1204" s="21"/>
      <c r="DYV1204" s="21"/>
      <c r="DYW1204" s="21"/>
      <c r="DYX1204" s="21"/>
      <c r="DYY1204" s="21"/>
      <c r="DYZ1204" s="21"/>
      <c r="DZA1204" s="21"/>
      <c r="DZB1204" s="21"/>
      <c r="DZC1204" s="21"/>
      <c r="DZD1204" s="21"/>
      <c r="DZE1204" s="21"/>
      <c r="DZF1204" s="21"/>
      <c r="DZG1204" s="21"/>
      <c r="DZH1204" s="21"/>
      <c r="DZI1204" s="21"/>
      <c r="DZJ1204" s="21"/>
      <c r="DZK1204" s="21"/>
      <c r="DZL1204" s="21"/>
      <c r="DZM1204" s="21"/>
      <c r="DZN1204" s="21"/>
      <c r="DZO1204" s="21"/>
      <c r="DZP1204" s="21"/>
      <c r="DZQ1204" s="21"/>
      <c r="DZR1204" s="21"/>
      <c r="DZS1204" s="21"/>
      <c r="DZT1204" s="21"/>
      <c r="DZU1204" s="21"/>
      <c r="DZV1204" s="21"/>
      <c r="DZW1204" s="21"/>
      <c r="DZX1204" s="21"/>
      <c r="DZY1204" s="21"/>
      <c r="DZZ1204" s="21"/>
      <c r="EAA1204" s="21"/>
      <c r="EAB1204" s="21"/>
      <c r="EAC1204" s="21"/>
      <c r="EAD1204" s="21"/>
      <c r="EAE1204" s="21"/>
      <c r="EAF1204" s="21"/>
      <c r="EAG1204" s="21"/>
      <c r="EAH1204" s="21"/>
      <c r="EAI1204" s="21"/>
      <c r="EAJ1204" s="21"/>
      <c r="EAK1204" s="21"/>
      <c r="EAL1204" s="21"/>
      <c r="EAM1204" s="21"/>
      <c r="EAN1204" s="21"/>
      <c r="EAO1204" s="21"/>
      <c r="EAP1204" s="21"/>
      <c r="EAQ1204" s="21"/>
      <c r="EAR1204" s="21"/>
      <c r="EAS1204" s="21"/>
      <c r="EAT1204" s="21"/>
      <c r="EAU1204" s="21"/>
      <c r="EAV1204" s="21"/>
      <c r="EAW1204" s="21"/>
      <c r="EAX1204" s="21"/>
      <c r="EAY1204" s="21"/>
      <c r="EAZ1204" s="21"/>
      <c r="EBA1204" s="21"/>
      <c r="EBB1204" s="21"/>
      <c r="EBC1204" s="21"/>
      <c r="EBD1204" s="21"/>
      <c r="EBE1204" s="21"/>
      <c r="EBF1204" s="21"/>
      <c r="EBG1204" s="21"/>
      <c r="EBH1204" s="21"/>
      <c r="EBI1204" s="21"/>
      <c r="EBJ1204" s="21"/>
      <c r="EBK1204" s="21"/>
      <c r="EBL1204" s="21"/>
      <c r="EBM1204" s="21"/>
      <c r="EBN1204" s="21"/>
      <c r="EBO1204" s="21"/>
      <c r="EBP1204" s="21"/>
      <c r="EBQ1204" s="21"/>
      <c r="EBR1204" s="21"/>
      <c r="EBS1204" s="21"/>
      <c r="EBT1204" s="21"/>
      <c r="EBU1204" s="21"/>
      <c r="EBV1204" s="21"/>
      <c r="EBW1204" s="21"/>
      <c r="EBX1204" s="21"/>
      <c r="EBY1204" s="21"/>
      <c r="EBZ1204" s="21"/>
      <c r="ECA1204" s="21"/>
      <c r="ECB1204" s="21"/>
      <c r="ECC1204" s="21"/>
      <c r="ECD1204" s="21"/>
      <c r="ECE1204" s="21"/>
      <c r="ECF1204" s="21"/>
      <c r="ECG1204" s="21"/>
      <c r="ECH1204" s="21"/>
      <c r="ECI1204" s="21"/>
      <c r="ECJ1204" s="21"/>
      <c r="ECK1204" s="21"/>
      <c r="ECL1204" s="21"/>
      <c r="ECM1204" s="21"/>
      <c r="ECN1204" s="21"/>
      <c r="ECO1204" s="21"/>
      <c r="ECP1204" s="21"/>
      <c r="ECQ1204" s="21"/>
      <c r="ECR1204" s="21"/>
      <c r="ECS1204" s="21"/>
      <c r="ECT1204" s="21"/>
      <c r="ECU1204" s="21"/>
      <c r="ECV1204" s="21"/>
      <c r="ECW1204" s="21"/>
      <c r="ECX1204" s="21"/>
      <c r="ECY1204" s="21"/>
      <c r="ECZ1204" s="21"/>
      <c r="EDA1204" s="21"/>
      <c r="EDB1204" s="21"/>
      <c r="EDC1204" s="21"/>
      <c r="EDD1204" s="21"/>
      <c r="EDE1204" s="21"/>
      <c r="EDF1204" s="21"/>
      <c r="EDG1204" s="21"/>
      <c r="EDH1204" s="21"/>
      <c r="EDI1204" s="21"/>
      <c r="EDJ1204" s="21"/>
      <c r="EDK1204" s="21"/>
      <c r="EDL1204" s="21"/>
      <c r="EDM1204" s="21"/>
      <c r="EDN1204" s="21"/>
      <c r="EDO1204" s="21"/>
      <c r="EDP1204" s="21"/>
      <c r="EDQ1204" s="21"/>
      <c r="EDR1204" s="21"/>
      <c r="EDS1204" s="21"/>
      <c r="EDT1204" s="21"/>
      <c r="EDU1204" s="21"/>
      <c r="EDV1204" s="21"/>
      <c r="EDW1204" s="21"/>
      <c r="EDX1204" s="21"/>
      <c r="EDY1204" s="21"/>
      <c r="EDZ1204" s="21"/>
      <c r="EEA1204" s="21"/>
      <c r="EEB1204" s="21"/>
      <c r="EEC1204" s="21"/>
      <c r="EED1204" s="21"/>
      <c r="EEE1204" s="21"/>
      <c r="EEF1204" s="21"/>
      <c r="EEG1204" s="21"/>
      <c r="EEH1204" s="21"/>
      <c r="EEI1204" s="21"/>
      <c r="EEJ1204" s="21"/>
      <c r="EEK1204" s="21"/>
      <c r="EEL1204" s="21"/>
      <c r="EEM1204" s="21"/>
      <c r="EEN1204" s="21"/>
      <c r="EEO1204" s="21"/>
      <c r="EEP1204" s="21"/>
      <c r="EEQ1204" s="21"/>
      <c r="EER1204" s="21"/>
      <c r="EES1204" s="21"/>
      <c r="EET1204" s="21"/>
      <c r="EEU1204" s="21"/>
      <c r="EEV1204" s="21"/>
      <c r="EEW1204" s="21"/>
      <c r="EEX1204" s="21"/>
      <c r="EEY1204" s="21"/>
      <c r="EEZ1204" s="21"/>
      <c r="EFA1204" s="21"/>
      <c r="EFB1204" s="21"/>
      <c r="EFC1204" s="21"/>
      <c r="EFD1204" s="21"/>
      <c r="EFE1204" s="21"/>
      <c r="EFF1204" s="21"/>
      <c r="EFG1204" s="21"/>
      <c r="EFH1204" s="21"/>
      <c r="EFI1204" s="21"/>
      <c r="EFJ1204" s="21"/>
      <c r="EFK1204" s="21"/>
      <c r="EFL1204" s="21"/>
      <c r="EFM1204" s="21"/>
      <c r="EFN1204" s="21"/>
      <c r="EFO1204" s="21"/>
      <c r="EFP1204" s="21"/>
      <c r="EFQ1204" s="21"/>
      <c r="EFR1204" s="21"/>
      <c r="EFS1204" s="21"/>
      <c r="EFT1204" s="21"/>
      <c r="EFU1204" s="21"/>
      <c r="EFV1204" s="21"/>
      <c r="EFW1204" s="21"/>
      <c r="EFX1204" s="21"/>
      <c r="EFY1204" s="21"/>
      <c r="EFZ1204" s="21"/>
      <c r="EGA1204" s="21"/>
      <c r="EGB1204" s="21"/>
      <c r="EGC1204" s="21"/>
      <c r="EGD1204" s="21"/>
      <c r="EGE1204" s="21"/>
      <c r="EGF1204" s="21"/>
      <c r="EGG1204" s="21"/>
      <c r="EGH1204" s="21"/>
      <c r="EGI1204" s="21"/>
      <c r="EGJ1204" s="21"/>
      <c r="EGK1204" s="21"/>
      <c r="EGL1204" s="21"/>
      <c r="EGM1204" s="21"/>
      <c r="EGN1204" s="21"/>
      <c r="EGO1204" s="21"/>
      <c r="EGP1204" s="21"/>
      <c r="EGQ1204" s="21"/>
      <c r="EGR1204" s="21"/>
      <c r="EGS1204" s="21"/>
      <c r="EGT1204" s="21"/>
      <c r="EGU1204" s="21"/>
      <c r="EGV1204" s="21"/>
      <c r="EGW1204" s="21"/>
      <c r="EGX1204" s="21"/>
      <c r="EGY1204" s="21"/>
      <c r="EGZ1204" s="21"/>
      <c r="EHA1204" s="21"/>
      <c r="EHB1204" s="21"/>
      <c r="EHC1204" s="21"/>
      <c r="EHD1204" s="21"/>
      <c r="EHE1204" s="21"/>
      <c r="EHF1204" s="21"/>
      <c r="EHG1204" s="21"/>
      <c r="EHH1204" s="21"/>
      <c r="EHI1204" s="21"/>
      <c r="EHJ1204" s="21"/>
      <c r="EHK1204" s="21"/>
      <c r="EHL1204" s="21"/>
      <c r="EHM1204" s="21"/>
      <c r="EHN1204" s="21"/>
      <c r="EHO1204" s="21"/>
      <c r="EHP1204" s="21"/>
      <c r="EHQ1204" s="21"/>
      <c r="EHR1204" s="21"/>
      <c r="EHS1204" s="21"/>
      <c r="EHT1204" s="21"/>
      <c r="EHU1204" s="21"/>
      <c r="EHV1204" s="21"/>
      <c r="EHW1204" s="21"/>
      <c r="EHX1204" s="21"/>
      <c r="EHY1204" s="21"/>
      <c r="EHZ1204" s="21"/>
      <c r="EIA1204" s="21"/>
      <c r="EIB1204" s="21"/>
      <c r="EIC1204" s="21"/>
      <c r="EID1204" s="21"/>
      <c r="EIE1204" s="21"/>
      <c r="EIF1204" s="21"/>
      <c r="EIG1204" s="21"/>
      <c r="EIH1204" s="21"/>
      <c r="EII1204" s="21"/>
      <c r="EIJ1204" s="21"/>
      <c r="EIK1204" s="21"/>
      <c r="EIL1204" s="21"/>
      <c r="EIM1204" s="21"/>
      <c r="EIN1204" s="21"/>
      <c r="EIO1204" s="21"/>
      <c r="EIP1204" s="21"/>
      <c r="EIQ1204" s="21"/>
      <c r="EIR1204" s="21"/>
      <c r="EIS1204" s="21"/>
      <c r="EIT1204" s="21"/>
      <c r="EIU1204" s="21"/>
      <c r="EIV1204" s="21"/>
      <c r="EIW1204" s="21"/>
      <c r="EIX1204" s="21"/>
      <c r="EIY1204" s="21"/>
      <c r="EIZ1204" s="21"/>
      <c r="EJA1204" s="21"/>
      <c r="EJB1204" s="21"/>
      <c r="EJC1204" s="21"/>
      <c r="EJD1204" s="21"/>
      <c r="EJE1204" s="21"/>
      <c r="EJF1204" s="21"/>
      <c r="EJG1204" s="21"/>
      <c r="EJH1204" s="21"/>
      <c r="EJI1204" s="21"/>
      <c r="EJJ1204" s="21"/>
      <c r="EJK1204" s="21"/>
      <c r="EJL1204" s="21"/>
      <c r="EJM1204" s="21"/>
      <c r="EJN1204" s="21"/>
      <c r="EJO1204" s="21"/>
      <c r="EJP1204" s="21"/>
      <c r="EJQ1204" s="21"/>
      <c r="EJR1204" s="21"/>
      <c r="EJS1204" s="21"/>
      <c r="EJT1204" s="21"/>
      <c r="EJU1204" s="21"/>
      <c r="EJV1204" s="21"/>
      <c r="EJW1204" s="21"/>
      <c r="EJX1204" s="21"/>
      <c r="EJY1204" s="21"/>
      <c r="EJZ1204" s="21"/>
      <c r="EKA1204" s="21"/>
      <c r="EKB1204" s="21"/>
      <c r="EKC1204" s="21"/>
      <c r="EKD1204" s="21"/>
      <c r="EKE1204" s="21"/>
      <c r="EKF1204" s="21"/>
      <c r="EKG1204" s="21"/>
      <c r="EKH1204" s="21"/>
      <c r="EKI1204" s="21"/>
      <c r="EKJ1204" s="21"/>
      <c r="EKK1204" s="21"/>
      <c r="EKL1204" s="21"/>
      <c r="EKM1204" s="21"/>
      <c r="EKN1204" s="21"/>
      <c r="EKO1204" s="21"/>
      <c r="EKP1204" s="21"/>
      <c r="EKQ1204" s="21"/>
      <c r="EKR1204" s="21"/>
      <c r="EKS1204" s="21"/>
      <c r="EKT1204" s="21"/>
      <c r="EKU1204" s="21"/>
      <c r="EKV1204" s="21"/>
      <c r="EKW1204" s="21"/>
      <c r="EKX1204" s="21"/>
      <c r="EKY1204" s="21"/>
      <c r="EKZ1204" s="21"/>
      <c r="ELA1204" s="21"/>
      <c r="ELB1204" s="21"/>
      <c r="ELC1204" s="21"/>
      <c r="ELD1204" s="21"/>
      <c r="ELE1204" s="21"/>
      <c r="ELF1204" s="21"/>
      <c r="ELG1204" s="21"/>
      <c r="ELH1204" s="21"/>
      <c r="ELI1204" s="21"/>
      <c r="ELJ1204" s="21"/>
      <c r="ELK1204" s="21"/>
      <c r="ELL1204" s="21"/>
      <c r="ELM1204" s="21"/>
      <c r="ELN1204" s="21"/>
      <c r="ELO1204" s="21"/>
      <c r="ELP1204" s="21"/>
      <c r="ELQ1204" s="21"/>
      <c r="ELR1204" s="21"/>
      <c r="ELS1204" s="21"/>
      <c r="ELT1204" s="21"/>
      <c r="ELU1204" s="21"/>
      <c r="ELV1204" s="21"/>
      <c r="ELW1204" s="21"/>
      <c r="ELX1204" s="21"/>
      <c r="ELY1204" s="21"/>
      <c r="ELZ1204" s="21"/>
      <c r="EMA1204" s="21"/>
      <c r="EMB1204" s="21"/>
      <c r="EMC1204" s="21"/>
      <c r="EMD1204" s="21"/>
      <c r="EME1204" s="21"/>
      <c r="EMF1204" s="21"/>
      <c r="EMG1204" s="21"/>
      <c r="EMH1204" s="21"/>
      <c r="EMI1204" s="21"/>
      <c r="EMJ1204" s="21"/>
      <c r="EMK1204" s="21"/>
      <c r="EML1204" s="21"/>
      <c r="EMM1204" s="21"/>
      <c r="EMN1204" s="21"/>
      <c r="EMO1204" s="21"/>
      <c r="EMP1204" s="21"/>
      <c r="EMQ1204" s="21"/>
      <c r="EMR1204" s="21"/>
      <c r="EMS1204" s="21"/>
      <c r="EMT1204" s="21"/>
      <c r="EMU1204" s="21"/>
      <c r="EMV1204" s="21"/>
      <c r="EMW1204" s="21"/>
      <c r="EMX1204" s="21"/>
      <c r="EMY1204" s="21"/>
      <c r="EMZ1204" s="21"/>
      <c r="ENA1204" s="21"/>
      <c r="ENB1204" s="21"/>
      <c r="ENC1204" s="21"/>
      <c r="END1204" s="21"/>
      <c r="ENE1204" s="21"/>
      <c r="ENF1204" s="21"/>
      <c r="ENG1204" s="21"/>
      <c r="ENH1204" s="21"/>
      <c r="ENI1204" s="21"/>
      <c r="ENJ1204" s="21"/>
      <c r="ENK1204" s="21"/>
      <c r="ENL1204" s="21"/>
      <c r="ENM1204" s="21"/>
      <c r="ENN1204" s="21"/>
      <c r="ENO1204" s="21"/>
      <c r="ENP1204" s="21"/>
      <c r="ENQ1204" s="21"/>
      <c r="ENR1204" s="21"/>
      <c r="ENS1204" s="21"/>
      <c r="ENT1204" s="21"/>
      <c r="ENU1204" s="21"/>
      <c r="ENV1204" s="21"/>
      <c r="ENW1204" s="21"/>
      <c r="ENX1204" s="21"/>
      <c r="ENY1204" s="21"/>
      <c r="ENZ1204" s="21"/>
      <c r="EOA1204" s="21"/>
      <c r="EOB1204" s="21"/>
      <c r="EOC1204" s="21"/>
      <c r="EOD1204" s="21"/>
      <c r="EOE1204" s="21"/>
      <c r="EOF1204" s="21"/>
      <c r="EOG1204" s="21"/>
      <c r="EOH1204" s="21"/>
      <c r="EOI1204" s="21"/>
      <c r="EOJ1204" s="21"/>
      <c r="EOK1204" s="21"/>
      <c r="EOL1204" s="21"/>
      <c r="EOM1204" s="21"/>
      <c r="EON1204" s="21"/>
      <c r="EOO1204" s="21"/>
      <c r="EOP1204" s="21"/>
      <c r="EOQ1204" s="21"/>
      <c r="EOR1204" s="21"/>
      <c r="EOS1204" s="21"/>
      <c r="EOT1204" s="21"/>
      <c r="EOU1204" s="21"/>
      <c r="EOV1204" s="21"/>
      <c r="EOW1204" s="21"/>
      <c r="EOX1204" s="21"/>
      <c r="EOY1204" s="21"/>
      <c r="EOZ1204" s="21"/>
      <c r="EPA1204" s="21"/>
      <c r="EPB1204" s="21"/>
      <c r="EPC1204" s="21"/>
      <c r="EPD1204" s="21"/>
      <c r="EPE1204" s="21"/>
      <c r="EPF1204" s="21"/>
      <c r="EPG1204" s="21"/>
      <c r="EPH1204" s="21"/>
      <c r="EPI1204" s="21"/>
      <c r="EPJ1204" s="21"/>
      <c r="EPK1204" s="21"/>
      <c r="EPL1204" s="21"/>
      <c r="EPM1204" s="21"/>
      <c r="EPN1204" s="21"/>
      <c r="EPO1204" s="21"/>
      <c r="EPP1204" s="21"/>
      <c r="EPQ1204" s="21"/>
      <c r="EPR1204" s="21"/>
      <c r="EPS1204" s="21"/>
      <c r="EPT1204" s="21"/>
      <c r="EPU1204" s="21"/>
      <c r="EPV1204" s="21"/>
      <c r="EPW1204" s="21"/>
      <c r="EPX1204" s="21"/>
      <c r="EPY1204" s="21"/>
      <c r="EPZ1204" s="21"/>
      <c r="EQA1204" s="21"/>
      <c r="EQB1204" s="21"/>
      <c r="EQC1204" s="21"/>
      <c r="EQD1204" s="21"/>
      <c r="EQE1204" s="21"/>
      <c r="EQF1204" s="21"/>
      <c r="EQG1204" s="21"/>
      <c r="EQH1204" s="21"/>
      <c r="EQI1204" s="21"/>
      <c r="EQJ1204" s="21"/>
      <c r="EQK1204" s="21"/>
      <c r="EQL1204" s="21"/>
      <c r="EQM1204" s="21"/>
      <c r="EQN1204" s="21"/>
      <c r="EQO1204" s="21"/>
      <c r="EQP1204" s="21"/>
      <c r="EQQ1204" s="21"/>
      <c r="EQR1204" s="21"/>
      <c r="EQS1204" s="21"/>
      <c r="EQT1204" s="21"/>
      <c r="EQU1204" s="21"/>
      <c r="EQV1204" s="21"/>
      <c r="EQW1204" s="21"/>
      <c r="EQX1204" s="21"/>
      <c r="EQY1204" s="21"/>
      <c r="EQZ1204" s="21"/>
      <c r="ERA1204" s="21"/>
      <c r="ERB1204" s="21"/>
      <c r="ERC1204" s="21"/>
      <c r="ERD1204" s="21"/>
      <c r="ERE1204" s="21"/>
      <c r="ERF1204" s="21"/>
      <c r="ERG1204" s="21"/>
      <c r="ERH1204" s="21"/>
      <c r="ERI1204" s="21"/>
      <c r="ERJ1204" s="21"/>
      <c r="ERK1204" s="21"/>
      <c r="ERL1204" s="21"/>
      <c r="ERM1204" s="21"/>
      <c r="ERN1204" s="21"/>
      <c r="ERO1204" s="21"/>
      <c r="ERP1204" s="21"/>
      <c r="ERQ1204" s="21"/>
      <c r="ERR1204" s="21"/>
      <c r="ERS1204" s="21"/>
      <c r="ERT1204" s="21"/>
      <c r="ERU1204" s="21"/>
      <c r="ERV1204" s="21"/>
      <c r="ERW1204" s="21"/>
      <c r="ERX1204" s="21"/>
      <c r="ERY1204" s="21"/>
      <c r="ERZ1204" s="21"/>
      <c r="ESA1204" s="21"/>
      <c r="ESB1204" s="21"/>
      <c r="ESC1204" s="21"/>
      <c r="ESD1204" s="21"/>
      <c r="ESE1204" s="21"/>
      <c r="ESF1204" s="21"/>
      <c r="ESG1204" s="21"/>
      <c r="ESH1204" s="21"/>
      <c r="ESI1204" s="21"/>
      <c r="ESJ1204" s="21"/>
      <c r="ESK1204" s="21"/>
      <c r="ESL1204" s="21"/>
      <c r="ESM1204" s="21"/>
      <c r="ESN1204" s="21"/>
      <c r="ESO1204" s="21"/>
      <c r="ESP1204" s="21"/>
      <c r="ESQ1204" s="21"/>
      <c r="ESR1204" s="21"/>
      <c r="ESS1204" s="21"/>
      <c r="EST1204" s="21"/>
      <c r="ESU1204" s="21"/>
      <c r="ESV1204" s="21"/>
      <c r="ESW1204" s="21"/>
      <c r="ESX1204" s="21"/>
      <c r="ESY1204" s="21"/>
      <c r="ESZ1204" s="21"/>
      <c r="ETA1204" s="21"/>
      <c r="ETB1204" s="21"/>
      <c r="ETC1204" s="21"/>
      <c r="ETD1204" s="21"/>
      <c r="ETE1204" s="21"/>
      <c r="ETF1204" s="21"/>
      <c r="ETG1204" s="21"/>
      <c r="ETH1204" s="21"/>
      <c r="ETI1204" s="21"/>
      <c r="ETJ1204" s="21"/>
      <c r="ETK1204" s="21"/>
      <c r="ETL1204" s="21"/>
      <c r="ETM1204" s="21"/>
      <c r="ETN1204" s="21"/>
      <c r="ETO1204" s="21"/>
      <c r="ETP1204" s="21"/>
      <c r="ETQ1204" s="21"/>
      <c r="ETR1204" s="21"/>
      <c r="ETS1204" s="21"/>
      <c r="ETT1204" s="21"/>
      <c r="ETU1204" s="21"/>
      <c r="ETV1204" s="21"/>
      <c r="ETW1204" s="21"/>
      <c r="ETX1204" s="21"/>
      <c r="ETY1204" s="21"/>
      <c r="ETZ1204" s="21"/>
      <c r="EUA1204" s="21"/>
      <c r="EUB1204" s="21"/>
      <c r="EUC1204" s="21"/>
      <c r="EUD1204" s="21"/>
      <c r="EUE1204" s="21"/>
      <c r="EUF1204" s="21"/>
      <c r="EUG1204" s="21"/>
      <c r="EUH1204" s="21"/>
      <c r="EUI1204" s="21"/>
      <c r="EUJ1204" s="21"/>
      <c r="EUK1204" s="21"/>
      <c r="EUL1204" s="21"/>
      <c r="EUM1204" s="21"/>
      <c r="EUN1204" s="21"/>
      <c r="EUO1204" s="21"/>
      <c r="EUP1204" s="21"/>
      <c r="EUQ1204" s="21"/>
      <c r="EUR1204" s="21"/>
      <c r="EUS1204" s="21"/>
      <c r="EUT1204" s="21"/>
      <c r="EUU1204" s="21"/>
      <c r="EUV1204" s="21"/>
      <c r="EUW1204" s="21"/>
      <c r="EUX1204" s="21"/>
      <c r="EUY1204" s="21"/>
      <c r="EUZ1204" s="21"/>
      <c r="EVA1204" s="21"/>
      <c r="EVB1204" s="21"/>
      <c r="EVC1204" s="21"/>
      <c r="EVD1204" s="21"/>
      <c r="EVE1204" s="21"/>
      <c r="EVF1204" s="21"/>
      <c r="EVG1204" s="21"/>
      <c r="EVH1204" s="21"/>
      <c r="EVI1204" s="21"/>
      <c r="EVJ1204" s="21"/>
      <c r="EVK1204" s="21"/>
      <c r="EVL1204" s="21"/>
      <c r="EVM1204" s="21"/>
      <c r="EVN1204" s="21"/>
      <c r="EVO1204" s="21"/>
      <c r="EVP1204" s="21"/>
      <c r="EVQ1204" s="21"/>
      <c r="EVR1204" s="21"/>
      <c r="EVS1204" s="21"/>
      <c r="EVT1204" s="21"/>
      <c r="EVU1204" s="21"/>
      <c r="EVV1204" s="21"/>
      <c r="EVW1204" s="21"/>
      <c r="EVX1204" s="21"/>
      <c r="EVY1204" s="21"/>
      <c r="EVZ1204" s="21"/>
      <c r="EWA1204" s="21"/>
      <c r="EWB1204" s="21"/>
      <c r="EWC1204" s="21"/>
      <c r="EWD1204" s="21"/>
      <c r="EWE1204" s="21"/>
      <c r="EWF1204" s="21"/>
      <c r="EWG1204" s="21"/>
      <c r="EWH1204" s="21"/>
      <c r="EWI1204" s="21"/>
      <c r="EWJ1204" s="21"/>
      <c r="EWK1204" s="21"/>
      <c r="EWL1204" s="21"/>
      <c r="EWM1204" s="21"/>
      <c r="EWN1204" s="21"/>
      <c r="EWO1204" s="21"/>
      <c r="EWP1204" s="21"/>
      <c r="EWQ1204" s="21"/>
      <c r="EWR1204" s="21"/>
      <c r="EWS1204" s="21"/>
      <c r="EWT1204" s="21"/>
      <c r="EWU1204" s="21"/>
      <c r="EWV1204" s="21"/>
      <c r="EWW1204" s="21"/>
      <c r="EWX1204" s="21"/>
      <c r="EWY1204" s="21"/>
      <c r="EWZ1204" s="21"/>
      <c r="EXA1204" s="21"/>
      <c r="EXB1204" s="21"/>
      <c r="EXC1204" s="21"/>
      <c r="EXD1204" s="21"/>
      <c r="EXE1204" s="21"/>
      <c r="EXF1204" s="21"/>
      <c r="EXG1204" s="21"/>
      <c r="EXH1204" s="21"/>
      <c r="EXI1204" s="21"/>
      <c r="EXJ1204" s="21"/>
      <c r="EXK1204" s="21"/>
      <c r="EXL1204" s="21"/>
      <c r="EXM1204" s="21"/>
      <c r="EXN1204" s="21"/>
      <c r="EXO1204" s="21"/>
      <c r="EXP1204" s="21"/>
      <c r="EXQ1204" s="21"/>
      <c r="EXR1204" s="21"/>
      <c r="EXS1204" s="21"/>
      <c r="EXT1204" s="21"/>
      <c r="EXU1204" s="21"/>
      <c r="EXV1204" s="21"/>
      <c r="EXW1204" s="21"/>
      <c r="EXX1204" s="21"/>
      <c r="EXY1204" s="21"/>
      <c r="EXZ1204" s="21"/>
      <c r="EYA1204" s="21"/>
      <c r="EYB1204" s="21"/>
      <c r="EYC1204" s="21"/>
      <c r="EYD1204" s="21"/>
      <c r="EYE1204" s="21"/>
      <c r="EYF1204" s="21"/>
      <c r="EYG1204" s="21"/>
      <c r="EYH1204" s="21"/>
      <c r="EYI1204" s="21"/>
      <c r="EYJ1204" s="21"/>
      <c r="EYK1204" s="21"/>
      <c r="EYL1204" s="21"/>
      <c r="EYM1204" s="21"/>
      <c r="EYN1204" s="21"/>
      <c r="EYO1204" s="21"/>
      <c r="EYP1204" s="21"/>
      <c r="EYQ1204" s="21"/>
      <c r="EYR1204" s="21"/>
      <c r="EYS1204" s="21"/>
      <c r="EYT1204" s="21"/>
      <c r="EYU1204" s="21"/>
      <c r="EYV1204" s="21"/>
      <c r="EYW1204" s="21"/>
      <c r="EYX1204" s="21"/>
      <c r="EYY1204" s="21"/>
      <c r="EYZ1204" s="21"/>
      <c r="EZA1204" s="21"/>
      <c r="EZB1204" s="21"/>
      <c r="EZC1204" s="21"/>
      <c r="EZD1204" s="21"/>
      <c r="EZE1204" s="21"/>
      <c r="EZF1204" s="21"/>
      <c r="EZG1204" s="21"/>
      <c r="EZH1204" s="21"/>
      <c r="EZI1204" s="21"/>
      <c r="EZJ1204" s="21"/>
      <c r="EZK1204" s="21"/>
      <c r="EZL1204" s="21"/>
      <c r="EZM1204" s="21"/>
      <c r="EZN1204" s="21"/>
      <c r="EZO1204" s="21"/>
      <c r="EZP1204" s="21"/>
      <c r="EZQ1204" s="21"/>
      <c r="EZR1204" s="21"/>
      <c r="EZS1204" s="21"/>
      <c r="EZT1204" s="21"/>
      <c r="EZU1204" s="21"/>
      <c r="EZV1204" s="21"/>
      <c r="EZW1204" s="21"/>
      <c r="EZX1204" s="21"/>
      <c r="EZY1204" s="21"/>
      <c r="EZZ1204" s="21"/>
      <c r="FAA1204" s="21"/>
      <c r="FAB1204" s="21"/>
      <c r="FAC1204" s="21"/>
      <c r="FAD1204" s="21"/>
      <c r="FAE1204" s="21"/>
      <c r="FAF1204" s="21"/>
      <c r="FAG1204" s="21"/>
      <c r="FAH1204" s="21"/>
      <c r="FAI1204" s="21"/>
      <c r="FAJ1204" s="21"/>
      <c r="FAK1204" s="21"/>
      <c r="FAL1204" s="21"/>
      <c r="FAM1204" s="21"/>
      <c r="FAN1204" s="21"/>
      <c r="FAO1204" s="21"/>
      <c r="FAP1204" s="21"/>
      <c r="FAQ1204" s="21"/>
      <c r="FAR1204" s="21"/>
      <c r="FAS1204" s="21"/>
      <c r="FAT1204" s="21"/>
      <c r="FAU1204" s="21"/>
      <c r="FAV1204" s="21"/>
      <c r="FAW1204" s="21"/>
      <c r="FAX1204" s="21"/>
      <c r="FAY1204" s="21"/>
      <c r="FAZ1204" s="21"/>
      <c r="FBA1204" s="21"/>
      <c r="FBB1204" s="21"/>
      <c r="FBC1204" s="21"/>
      <c r="FBD1204" s="21"/>
      <c r="FBE1204" s="21"/>
      <c r="FBF1204" s="21"/>
      <c r="FBG1204" s="21"/>
      <c r="FBH1204" s="21"/>
      <c r="FBI1204" s="21"/>
      <c r="FBJ1204" s="21"/>
      <c r="FBK1204" s="21"/>
      <c r="FBL1204" s="21"/>
      <c r="FBM1204" s="21"/>
      <c r="FBN1204" s="21"/>
      <c r="FBO1204" s="21"/>
      <c r="FBP1204" s="21"/>
      <c r="FBQ1204" s="21"/>
      <c r="FBR1204" s="21"/>
      <c r="FBS1204" s="21"/>
      <c r="FBT1204" s="21"/>
      <c r="FBU1204" s="21"/>
      <c r="FBV1204" s="21"/>
      <c r="FBW1204" s="21"/>
      <c r="FBX1204" s="21"/>
      <c r="FBY1204" s="21"/>
      <c r="FBZ1204" s="21"/>
      <c r="FCA1204" s="21"/>
      <c r="FCB1204" s="21"/>
      <c r="FCC1204" s="21"/>
      <c r="FCD1204" s="21"/>
      <c r="FCE1204" s="21"/>
      <c r="FCF1204" s="21"/>
      <c r="FCG1204" s="21"/>
      <c r="FCH1204" s="21"/>
      <c r="FCI1204" s="21"/>
      <c r="FCJ1204" s="21"/>
      <c r="FCK1204" s="21"/>
      <c r="FCL1204" s="21"/>
      <c r="FCM1204" s="21"/>
      <c r="FCN1204" s="21"/>
      <c r="FCO1204" s="21"/>
      <c r="FCP1204" s="21"/>
      <c r="FCQ1204" s="21"/>
      <c r="FCR1204" s="21"/>
      <c r="FCS1204" s="21"/>
      <c r="FCT1204" s="21"/>
      <c r="FCU1204" s="21"/>
      <c r="FCV1204" s="21"/>
      <c r="FCW1204" s="21"/>
      <c r="FCX1204" s="21"/>
      <c r="FCY1204" s="21"/>
      <c r="FCZ1204" s="21"/>
      <c r="FDA1204" s="21"/>
      <c r="FDB1204" s="21"/>
      <c r="FDC1204" s="21"/>
      <c r="FDD1204" s="21"/>
      <c r="FDE1204" s="21"/>
      <c r="FDF1204" s="21"/>
      <c r="FDG1204" s="21"/>
      <c r="FDH1204" s="21"/>
      <c r="FDI1204" s="21"/>
      <c r="FDJ1204" s="21"/>
      <c r="FDK1204" s="21"/>
      <c r="FDL1204" s="21"/>
      <c r="FDM1204" s="21"/>
      <c r="FDN1204" s="21"/>
      <c r="FDO1204" s="21"/>
      <c r="FDP1204" s="21"/>
      <c r="FDQ1204" s="21"/>
      <c r="FDR1204" s="21"/>
      <c r="FDS1204" s="21"/>
      <c r="FDT1204" s="21"/>
      <c r="FDU1204" s="21"/>
      <c r="FDV1204" s="21"/>
      <c r="FDW1204" s="21"/>
      <c r="FDX1204" s="21"/>
      <c r="FDY1204" s="21"/>
      <c r="FDZ1204" s="21"/>
      <c r="FEA1204" s="21"/>
      <c r="FEB1204" s="21"/>
      <c r="FEC1204" s="21"/>
      <c r="FED1204" s="21"/>
      <c r="FEE1204" s="21"/>
      <c r="FEF1204" s="21"/>
      <c r="FEG1204" s="21"/>
      <c r="FEH1204" s="21"/>
      <c r="FEI1204" s="21"/>
      <c r="FEJ1204" s="21"/>
      <c r="FEK1204" s="21"/>
      <c r="FEL1204" s="21"/>
      <c r="FEM1204" s="21"/>
      <c r="FEN1204" s="21"/>
      <c r="FEO1204" s="21"/>
      <c r="FEP1204" s="21"/>
      <c r="FEQ1204" s="21"/>
      <c r="FER1204" s="21"/>
      <c r="FES1204" s="21"/>
      <c r="FET1204" s="21"/>
      <c r="FEU1204" s="21"/>
      <c r="FEV1204" s="21"/>
      <c r="FEW1204" s="21"/>
      <c r="FEX1204" s="21"/>
      <c r="FEY1204" s="21"/>
      <c r="FEZ1204" s="21"/>
      <c r="FFA1204" s="21"/>
      <c r="FFB1204" s="21"/>
      <c r="FFC1204" s="21"/>
      <c r="FFD1204" s="21"/>
      <c r="FFE1204" s="21"/>
      <c r="FFF1204" s="21"/>
      <c r="FFG1204" s="21"/>
      <c r="FFH1204" s="21"/>
      <c r="FFI1204" s="21"/>
      <c r="FFJ1204" s="21"/>
      <c r="FFK1204" s="21"/>
      <c r="FFL1204" s="21"/>
      <c r="FFM1204" s="21"/>
      <c r="FFN1204" s="21"/>
      <c r="FFO1204" s="21"/>
      <c r="FFP1204" s="21"/>
      <c r="FFQ1204" s="21"/>
      <c r="FFR1204" s="21"/>
      <c r="FFS1204" s="21"/>
      <c r="FFT1204" s="21"/>
      <c r="FFU1204" s="21"/>
      <c r="FFV1204" s="21"/>
      <c r="FFW1204" s="21"/>
      <c r="FFX1204" s="21"/>
      <c r="FFY1204" s="21"/>
      <c r="FFZ1204" s="21"/>
      <c r="FGA1204" s="21"/>
      <c r="FGB1204" s="21"/>
      <c r="FGC1204" s="21"/>
      <c r="FGD1204" s="21"/>
      <c r="FGE1204" s="21"/>
      <c r="FGF1204" s="21"/>
      <c r="FGG1204" s="21"/>
      <c r="FGH1204" s="21"/>
      <c r="FGI1204" s="21"/>
      <c r="FGJ1204" s="21"/>
      <c r="FGK1204" s="21"/>
      <c r="FGL1204" s="21"/>
      <c r="FGM1204" s="21"/>
      <c r="FGN1204" s="21"/>
      <c r="FGO1204" s="21"/>
      <c r="FGP1204" s="21"/>
      <c r="FGQ1204" s="21"/>
      <c r="FGR1204" s="21"/>
      <c r="FGS1204" s="21"/>
      <c r="FGT1204" s="21"/>
      <c r="FGU1204" s="21"/>
      <c r="FGV1204" s="21"/>
      <c r="FGW1204" s="21"/>
      <c r="FGX1204" s="21"/>
      <c r="FGY1204" s="21"/>
      <c r="FGZ1204" s="21"/>
      <c r="FHA1204" s="21"/>
      <c r="FHB1204" s="21"/>
      <c r="FHC1204" s="21"/>
      <c r="FHD1204" s="21"/>
      <c r="FHE1204" s="21"/>
      <c r="FHF1204" s="21"/>
      <c r="FHG1204" s="21"/>
      <c r="FHH1204" s="21"/>
      <c r="FHI1204" s="21"/>
      <c r="FHJ1204" s="21"/>
      <c r="FHK1204" s="21"/>
      <c r="FHL1204" s="21"/>
      <c r="FHM1204" s="21"/>
      <c r="FHN1204" s="21"/>
      <c r="FHO1204" s="21"/>
      <c r="FHP1204" s="21"/>
      <c r="FHQ1204" s="21"/>
      <c r="FHR1204" s="21"/>
      <c r="FHS1204" s="21"/>
      <c r="FHT1204" s="21"/>
      <c r="FHU1204" s="21"/>
      <c r="FHV1204" s="21"/>
      <c r="FHW1204" s="21"/>
      <c r="FHX1204" s="21"/>
      <c r="FHY1204" s="21"/>
      <c r="FHZ1204" s="21"/>
      <c r="FIA1204" s="21"/>
      <c r="FIB1204" s="21"/>
      <c r="FIC1204" s="21"/>
      <c r="FID1204" s="21"/>
      <c r="FIE1204" s="21"/>
      <c r="FIF1204" s="21"/>
      <c r="FIG1204" s="21"/>
      <c r="FIH1204" s="21"/>
      <c r="FII1204" s="21"/>
      <c r="FIJ1204" s="21"/>
      <c r="FIK1204" s="21"/>
      <c r="FIL1204" s="21"/>
      <c r="FIM1204" s="21"/>
      <c r="FIN1204" s="21"/>
      <c r="FIO1204" s="21"/>
      <c r="FIP1204" s="21"/>
      <c r="FIQ1204" s="21"/>
      <c r="FIR1204" s="21"/>
      <c r="FIS1204" s="21"/>
      <c r="FIT1204" s="21"/>
      <c r="FIU1204" s="21"/>
      <c r="FIV1204" s="21"/>
      <c r="FIW1204" s="21"/>
      <c r="FIX1204" s="21"/>
      <c r="FIY1204" s="21"/>
      <c r="FIZ1204" s="21"/>
      <c r="FJA1204" s="21"/>
      <c r="FJB1204" s="21"/>
      <c r="FJC1204" s="21"/>
      <c r="FJD1204" s="21"/>
      <c r="FJE1204" s="21"/>
      <c r="FJF1204" s="21"/>
      <c r="FJG1204" s="21"/>
      <c r="FJH1204" s="21"/>
      <c r="FJI1204" s="21"/>
      <c r="FJJ1204" s="21"/>
      <c r="FJK1204" s="21"/>
      <c r="FJL1204" s="21"/>
      <c r="FJM1204" s="21"/>
      <c r="FJN1204" s="21"/>
      <c r="FJO1204" s="21"/>
      <c r="FJP1204" s="21"/>
      <c r="FJQ1204" s="21"/>
      <c r="FJR1204" s="21"/>
      <c r="FJS1204" s="21"/>
      <c r="FJT1204" s="21"/>
      <c r="FJU1204" s="21"/>
      <c r="FJV1204" s="21"/>
      <c r="FJW1204" s="21"/>
      <c r="FJX1204" s="21"/>
      <c r="FJY1204" s="21"/>
      <c r="FJZ1204" s="21"/>
      <c r="FKA1204" s="21"/>
      <c r="FKB1204" s="21"/>
      <c r="FKC1204" s="21"/>
      <c r="FKD1204" s="21"/>
      <c r="FKE1204" s="21"/>
      <c r="FKF1204" s="21"/>
      <c r="FKG1204" s="21"/>
      <c r="FKH1204" s="21"/>
      <c r="FKI1204" s="21"/>
      <c r="FKJ1204" s="21"/>
      <c r="FKK1204" s="21"/>
      <c r="FKL1204" s="21"/>
      <c r="FKM1204" s="21"/>
      <c r="FKN1204" s="21"/>
      <c r="FKO1204" s="21"/>
      <c r="FKP1204" s="21"/>
      <c r="FKQ1204" s="21"/>
      <c r="FKR1204" s="21"/>
      <c r="FKS1204" s="21"/>
      <c r="FKT1204" s="21"/>
      <c r="FKU1204" s="21"/>
      <c r="FKV1204" s="21"/>
      <c r="FKW1204" s="21"/>
      <c r="FKX1204" s="21"/>
      <c r="FKY1204" s="21"/>
      <c r="FKZ1204" s="21"/>
      <c r="FLA1204" s="21"/>
      <c r="FLB1204" s="21"/>
      <c r="FLC1204" s="21"/>
      <c r="FLD1204" s="21"/>
      <c r="FLE1204" s="21"/>
      <c r="FLF1204" s="21"/>
      <c r="FLG1204" s="21"/>
      <c r="FLH1204" s="21"/>
      <c r="FLI1204" s="21"/>
      <c r="FLJ1204" s="21"/>
      <c r="FLK1204" s="21"/>
      <c r="FLL1204" s="21"/>
      <c r="FLM1204" s="21"/>
      <c r="FLN1204" s="21"/>
      <c r="FLO1204" s="21"/>
      <c r="FLP1204" s="21"/>
      <c r="FLQ1204" s="21"/>
      <c r="FLR1204" s="21"/>
      <c r="FLS1204" s="21"/>
      <c r="FLT1204" s="21"/>
      <c r="FLU1204" s="21"/>
      <c r="FLV1204" s="21"/>
      <c r="FLW1204" s="21"/>
      <c r="FLX1204" s="21"/>
      <c r="FLY1204" s="21"/>
      <c r="FLZ1204" s="21"/>
      <c r="FMA1204" s="21"/>
      <c r="FMB1204" s="21"/>
      <c r="FMC1204" s="21"/>
      <c r="FMD1204" s="21"/>
      <c r="FME1204" s="21"/>
      <c r="FMF1204" s="21"/>
      <c r="FMG1204" s="21"/>
      <c r="FMH1204" s="21"/>
      <c r="FMI1204" s="21"/>
      <c r="FMJ1204" s="21"/>
      <c r="FMK1204" s="21"/>
      <c r="FML1204" s="21"/>
      <c r="FMM1204" s="21"/>
      <c r="FMN1204" s="21"/>
      <c r="FMO1204" s="21"/>
      <c r="FMP1204" s="21"/>
      <c r="FMQ1204" s="21"/>
      <c r="FMR1204" s="21"/>
      <c r="FMS1204" s="21"/>
      <c r="FMT1204" s="21"/>
      <c r="FMU1204" s="21"/>
      <c r="FMV1204" s="21"/>
      <c r="FMW1204" s="21"/>
      <c r="FMX1204" s="21"/>
      <c r="FMY1204" s="21"/>
      <c r="FMZ1204" s="21"/>
      <c r="FNA1204" s="21"/>
      <c r="FNB1204" s="21"/>
      <c r="FNC1204" s="21"/>
      <c r="FND1204" s="21"/>
      <c r="FNE1204" s="21"/>
      <c r="FNF1204" s="21"/>
      <c r="FNG1204" s="21"/>
      <c r="FNH1204" s="21"/>
      <c r="FNI1204" s="21"/>
      <c r="FNJ1204" s="21"/>
      <c r="FNK1204" s="21"/>
      <c r="FNL1204" s="21"/>
      <c r="FNM1204" s="21"/>
      <c r="FNN1204" s="21"/>
      <c r="FNO1204" s="21"/>
      <c r="FNP1204" s="21"/>
      <c r="FNQ1204" s="21"/>
      <c r="FNR1204" s="21"/>
      <c r="FNS1204" s="21"/>
      <c r="FNT1204" s="21"/>
      <c r="FNU1204" s="21"/>
      <c r="FNV1204" s="21"/>
      <c r="FNW1204" s="21"/>
      <c r="FNX1204" s="21"/>
      <c r="FNY1204" s="21"/>
      <c r="FNZ1204" s="21"/>
      <c r="FOA1204" s="21"/>
      <c r="FOB1204" s="21"/>
      <c r="FOC1204" s="21"/>
      <c r="FOD1204" s="21"/>
      <c r="FOE1204" s="21"/>
      <c r="FOF1204" s="21"/>
      <c r="FOG1204" s="21"/>
      <c r="FOH1204" s="21"/>
      <c r="FOI1204" s="21"/>
      <c r="FOJ1204" s="21"/>
      <c r="FOK1204" s="21"/>
      <c r="FOL1204" s="21"/>
      <c r="FOM1204" s="21"/>
      <c r="FON1204" s="21"/>
      <c r="FOO1204" s="21"/>
      <c r="FOP1204" s="21"/>
      <c r="FOQ1204" s="21"/>
      <c r="FOR1204" s="21"/>
      <c r="FOS1204" s="21"/>
      <c r="FOT1204" s="21"/>
      <c r="FOU1204" s="21"/>
      <c r="FOV1204" s="21"/>
      <c r="FOW1204" s="21"/>
      <c r="FOX1204" s="21"/>
      <c r="FOY1204" s="21"/>
      <c r="FOZ1204" s="21"/>
      <c r="FPA1204" s="21"/>
      <c r="FPB1204" s="21"/>
      <c r="FPC1204" s="21"/>
      <c r="FPD1204" s="21"/>
      <c r="FPE1204" s="21"/>
      <c r="FPF1204" s="21"/>
      <c r="FPG1204" s="21"/>
      <c r="FPH1204" s="21"/>
      <c r="FPI1204" s="21"/>
      <c r="FPJ1204" s="21"/>
      <c r="FPK1204" s="21"/>
      <c r="FPL1204" s="21"/>
      <c r="FPM1204" s="21"/>
      <c r="FPN1204" s="21"/>
      <c r="FPO1204" s="21"/>
      <c r="FPP1204" s="21"/>
      <c r="FPQ1204" s="21"/>
      <c r="FPR1204" s="21"/>
      <c r="FPS1204" s="21"/>
      <c r="FPT1204" s="21"/>
      <c r="FPU1204" s="21"/>
      <c r="FPV1204" s="21"/>
      <c r="FPW1204" s="21"/>
      <c r="FPX1204" s="21"/>
      <c r="FPY1204" s="21"/>
      <c r="FPZ1204" s="21"/>
      <c r="FQA1204" s="21"/>
      <c r="FQB1204" s="21"/>
      <c r="FQC1204" s="21"/>
      <c r="FQD1204" s="21"/>
      <c r="FQE1204" s="21"/>
      <c r="FQF1204" s="21"/>
      <c r="FQG1204" s="21"/>
      <c r="FQH1204" s="21"/>
      <c r="FQI1204" s="21"/>
      <c r="FQJ1204" s="21"/>
      <c r="FQK1204" s="21"/>
      <c r="FQL1204" s="21"/>
      <c r="FQM1204" s="21"/>
      <c r="FQN1204" s="21"/>
      <c r="FQO1204" s="21"/>
      <c r="FQP1204" s="21"/>
      <c r="FQQ1204" s="21"/>
      <c r="FQR1204" s="21"/>
      <c r="FQS1204" s="21"/>
      <c r="FQT1204" s="21"/>
      <c r="FQU1204" s="21"/>
      <c r="FQV1204" s="21"/>
      <c r="FQW1204" s="21"/>
      <c r="FQX1204" s="21"/>
      <c r="FQY1204" s="21"/>
      <c r="FQZ1204" s="21"/>
      <c r="FRA1204" s="21"/>
      <c r="FRB1204" s="21"/>
      <c r="FRC1204" s="21"/>
      <c r="FRD1204" s="21"/>
      <c r="FRE1204" s="21"/>
      <c r="FRF1204" s="21"/>
      <c r="FRG1204" s="21"/>
      <c r="FRH1204" s="21"/>
      <c r="FRI1204" s="21"/>
      <c r="FRJ1204" s="21"/>
      <c r="FRK1204" s="21"/>
      <c r="FRL1204" s="21"/>
      <c r="FRM1204" s="21"/>
      <c r="FRN1204" s="21"/>
      <c r="FRO1204" s="21"/>
      <c r="FRP1204" s="21"/>
      <c r="FRQ1204" s="21"/>
      <c r="FRR1204" s="21"/>
      <c r="FRS1204" s="21"/>
      <c r="FRT1204" s="21"/>
      <c r="FRU1204" s="21"/>
      <c r="FRV1204" s="21"/>
      <c r="FRW1204" s="21"/>
      <c r="FRX1204" s="21"/>
      <c r="FRY1204" s="21"/>
      <c r="FRZ1204" s="21"/>
      <c r="FSA1204" s="21"/>
      <c r="FSB1204" s="21"/>
      <c r="FSC1204" s="21"/>
      <c r="FSD1204" s="21"/>
      <c r="FSE1204" s="21"/>
      <c r="FSF1204" s="21"/>
      <c r="FSG1204" s="21"/>
      <c r="FSH1204" s="21"/>
      <c r="FSI1204" s="21"/>
      <c r="FSJ1204" s="21"/>
      <c r="FSK1204" s="21"/>
      <c r="FSL1204" s="21"/>
      <c r="FSM1204" s="21"/>
      <c r="FSN1204" s="21"/>
      <c r="FSO1204" s="21"/>
      <c r="FSP1204" s="21"/>
      <c r="FSQ1204" s="21"/>
      <c r="FSR1204" s="21"/>
      <c r="FSS1204" s="21"/>
      <c r="FST1204" s="21"/>
      <c r="FSU1204" s="21"/>
      <c r="FSV1204" s="21"/>
      <c r="FSW1204" s="21"/>
      <c r="FSX1204" s="21"/>
      <c r="FSY1204" s="21"/>
      <c r="FSZ1204" s="21"/>
      <c r="FTA1204" s="21"/>
      <c r="FTB1204" s="21"/>
      <c r="FTC1204" s="21"/>
      <c r="FTD1204" s="21"/>
      <c r="FTE1204" s="21"/>
      <c r="FTF1204" s="21"/>
      <c r="FTG1204" s="21"/>
      <c r="FTH1204" s="21"/>
      <c r="FTI1204" s="21"/>
      <c r="FTJ1204" s="21"/>
      <c r="FTK1204" s="21"/>
      <c r="FTL1204" s="21"/>
      <c r="FTM1204" s="21"/>
      <c r="FTN1204" s="21"/>
      <c r="FTO1204" s="21"/>
      <c r="FTP1204" s="21"/>
      <c r="FTQ1204" s="21"/>
      <c r="FTR1204" s="21"/>
      <c r="FTS1204" s="21"/>
      <c r="FTT1204" s="21"/>
      <c r="FTU1204" s="21"/>
      <c r="FTV1204" s="21"/>
      <c r="FTW1204" s="21"/>
      <c r="FTX1204" s="21"/>
      <c r="FTY1204" s="21"/>
      <c r="FTZ1204" s="21"/>
      <c r="FUA1204" s="21"/>
      <c r="FUB1204" s="21"/>
      <c r="FUC1204" s="21"/>
      <c r="FUD1204" s="21"/>
      <c r="FUE1204" s="21"/>
      <c r="FUF1204" s="21"/>
      <c r="FUG1204" s="21"/>
      <c r="FUH1204" s="21"/>
      <c r="FUI1204" s="21"/>
      <c r="FUJ1204" s="21"/>
      <c r="FUK1204" s="21"/>
      <c r="FUL1204" s="21"/>
      <c r="FUM1204" s="21"/>
      <c r="FUN1204" s="21"/>
      <c r="FUO1204" s="21"/>
      <c r="FUP1204" s="21"/>
      <c r="FUQ1204" s="21"/>
      <c r="FUR1204" s="21"/>
      <c r="FUS1204" s="21"/>
      <c r="FUT1204" s="21"/>
      <c r="FUU1204" s="21"/>
      <c r="FUV1204" s="21"/>
      <c r="FUW1204" s="21"/>
      <c r="FUX1204" s="21"/>
      <c r="FUY1204" s="21"/>
      <c r="FUZ1204" s="21"/>
      <c r="FVA1204" s="21"/>
      <c r="FVB1204" s="21"/>
      <c r="FVC1204" s="21"/>
      <c r="FVD1204" s="21"/>
      <c r="FVE1204" s="21"/>
      <c r="FVF1204" s="21"/>
      <c r="FVG1204" s="21"/>
      <c r="FVH1204" s="21"/>
      <c r="FVI1204" s="21"/>
      <c r="FVJ1204" s="21"/>
      <c r="FVK1204" s="21"/>
      <c r="FVL1204" s="21"/>
      <c r="FVM1204" s="21"/>
      <c r="FVN1204" s="21"/>
      <c r="FVO1204" s="21"/>
      <c r="FVP1204" s="21"/>
      <c r="FVQ1204" s="21"/>
      <c r="FVR1204" s="21"/>
      <c r="FVS1204" s="21"/>
      <c r="FVT1204" s="21"/>
      <c r="FVU1204" s="21"/>
      <c r="FVV1204" s="21"/>
      <c r="FVW1204" s="21"/>
      <c r="FVX1204" s="21"/>
      <c r="FVY1204" s="21"/>
      <c r="FVZ1204" s="21"/>
      <c r="FWA1204" s="21"/>
      <c r="FWB1204" s="21"/>
      <c r="FWC1204" s="21"/>
      <c r="FWD1204" s="21"/>
      <c r="FWE1204" s="21"/>
      <c r="FWF1204" s="21"/>
      <c r="FWG1204" s="21"/>
      <c r="FWH1204" s="21"/>
      <c r="FWI1204" s="21"/>
      <c r="FWJ1204" s="21"/>
      <c r="FWK1204" s="21"/>
      <c r="FWL1204" s="21"/>
      <c r="FWM1204" s="21"/>
      <c r="FWN1204" s="21"/>
      <c r="FWO1204" s="21"/>
      <c r="FWP1204" s="21"/>
      <c r="FWQ1204" s="21"/>
      <c r="FWR1204" s="21"/>
      <c r="FWS1204" s="21"/>
      <c r="FWT1204" s="21"/>
      <c r="FWU1204" s="21"/>
      <c r="FWV1204" s="21"/>
      <c r="FWW1204" s="21"/>
      <c r="FWX1204" s="21"/>
      <c r="FWY1204" s="21"/>
      <c r="FWZ1204" s="21"/>
      <c r="FXA1204" s="21"/>
      <c r="FXB1204" s="21"/>
      <c r="FXC1204" s="21"/>
      <c r="FXD1204" s="21"/>
      <c r="FXE1204" s="21"/>
      <c r="FXF1204" s="21"/>
      <c r="FXG1204" s="21"/>
      <c r="FXH1204" s="21"/>
      <c r="FXI1204" s="21"/>
      <c r="FXJ1204" s="21"/>
      <c r="FXK1204" s="21"/>
      <c r="FXL1204" s="21"/>
      <c r="FXM1204" s="21"/>
      <c r="FXN1204" s="21"/>
      <c r="FXO1204" s="21"/>
      <c r="FXP1204" s="21"/>
      <c r="FXQ1204" s="21"/>
      <c r="FXR1204" s="21"/>
      <c r="FXS1204" s="21"/>
      <c r="FXT1204" s="21"/>
      <c r="FXU1204" s="21"/>
      <c r="FXV1204" s="21"/>
      <c r="FXW1204" s="21"/>
      <c r="FXX1204" s="21"/>
      <c r="FXY1204" s="21"/>
      <c r="FXZ1204" s="21"/>
      <c r="FYA1204" s="21"/>
      <c r="FYB1204" s="21"/>
      <c r="FYC1204" s="21"/>
      <c r="FYD1204" s="21"/>
      <c r="FYE1204" s="21"/>
      <c r="FYF1204" s="21"/>
      <c r="FYG1204" s="21"/>
      <c r="FYH1204" s="21"/>
      <c r="FYI1204" s="21"/>
      <c r="FYJ1204" s="21"/>
      <c r="FYK1204" s="21"/>
      <c r="FYL1204" s="21"/>
      <c r="FYM1204" s="21"/>
      <c r="FYN1204" s="21"/>
      <c r="FYO1204" s="21"/>
      <c r="FYP1204" s="21"/>
      <c r="FYQ1204" s="21"/>
      <c r="FYR1204" s="21"/>
      <c r="FYS1204" s="21"/>
      <c r="FYT1204" s="21"/>
      <c r="FYU1204" s="21"/>
      <c r="FYV1204" s="21"/>
      <c r="FYW1204" s="21"/>
      <c r="FYX1204" s="21"/>
      <c r="FYY1204" s="21"/>
      <c r="FYZ1204" s="21"/>
      <c r="FZA1204" s="21"/>
      <c r="FZB1204" s="21"/>
      <c r="FZC1204" s="21"/>
      <c r="FZD1204" s="21"/>
      <c r="FZE1204" s="21"/>
      <c r="FZF1204" s="21"/>
      <c r="FZG1204" s="21"/>
      <c r="FZH1204" s="21"/>
      <c r="FZI1204" s="21"/>
      <c r="FZJ1204" s="21"/>
      <c r="FZK1204" s="21"/>
      <c r="FZL1204" s="21"/>
      <c r="FZM1204" s="21"/>
      <c r="FZN1204" s="21"/>
      <c r="FZO1204" s="21"/>
      <c r="FZP1204" s="21"/>
      <c r="FZQ1204" s="21"/>
      <c r="FZR1204" s="21"/>
      <c r="FZS1204" s="21"/>
      <c r="FZT1204" s="21"/>
      <c r="FZU1204" s="21"/>
      <c r="FZV1204" s="21"/>
      <c r="FZW1204" s="21"/>
      <c r="FZX1204" s="21"/>
      <c r="FZY1204" s="21"/>
      <c r="FZZ1204" s="21"/>
      <c r="GAA1204" s="21"/>
      <c r="GAB1204" s="21"/>
      <c r="GAC1204" s="21"/>
      <c r="GAD1204" s="21"/>
      <c r="GAE1204" s="21"/>
      <c r="GAF1204" s="21"/>
      <c r="GAG1204" s="21"/>
      <c r="GAH1204" s="21"/>
      <c r="GAI1204" s="21"/>
      <c r="GAJ1204" s="21"/>
      <c r="GAK1204" s="21"/>
      <c r="GAL1204" s="21"/>
      <c r="GAM1204" s="21"/>
      <c r="GAN1204" s="21"/>
      <c r="GAO1204" s="21"/>
      <c r="GAP1204" s="21"/>
      <c r="GAQ1204" s="21"/>
      <c r="GAR1204" s="21"/>
      <c r="GAS1204" s="21"/>
      <c r="GAT1204" s="21"/>
      <c r="GAU1204" s="21"/>
      <c r="GAV1204" s="21"/>
      <c r="GAW1204" s="21"/>
      <c r="GAX1204" s="21"/>
      <c r="GAY1204" s="21"/>
      <c r="GAZ1204" s="21"/>
      <c r="GBA1204" s="21"/>
      <c r="GBB1204" s="21"/>
      <c r="GBC1204" s="21"/>
      <c r="GBD1204" s="21"/>
      <c r="GBE1204" s="21"/>
      <c r="GBF1204" s="21"/>
      <c r="GBG1204" s="21"/>
      <c r="GBH1204" s="21"/>
      <c r="GBI1204" s="21"/>
      <c r="GBJ1204" s="21"/>
      <c r="GBK1204" s="21"/>
      <c r="GBL1204" s="21"/>
      <c r="GBM1204" s="21"/>
      <c r="GBN1204" s="21"/>
      <c r="GBO1204" s="21"/>
      <c r="GBP1204" s="21"/>
      <c r="GBQ1204" s="21"/>
      <c r="GBR1204" s="21"/>
      <c r="GBS1204" s="21"/>
      <c r="GBT1204" s="21"/>
      <c r="GBU1204" s="21"/>
      <c r="GBV1204" s="21"/>
      <c r="GBW1204" s="21"/>
      <c r="GBX1204" s="21"/>
      <c r="GBY1204" s="21"/>
      <c r="GBZ1204" s="21"/>
      <c r="GCA1204" s="21"/>
      <c r="GCB1204" s="21"/>
      <c r="GCC1204" s="21"/>
      <c r="GCD1204" s="21"/>
      <c r="GCE1204" s="21"/>
      <c r="GCF1204" s="21"/>
      <c r="GCG1204" s="21"/>
      <c r="GCH1204" s="21"/>
      <c r="GCI1204" s="21"/>
      <c r="GCJ1204" s="21"/>
      <c r="GCK1204" s="21"/>
      <c r="GCL1204" s="21"/>
      <c r="GCM1204" s="21"/>
      <c r="GCN1204" s="21"/>
      <c r="GCO1204" s="21"/>
      <c r="GCP1204" s="21"/>
      <c r="GCQ1204" s="21"/>
      <c r="GCR1204" s="21"/>
      <c r="GCS1204" s="21"/>
      <c r="GCT1204" s="21"/>
      <c r="GCU1204" s="21"/>
      <c r="GCV1204" s="21"/>
      <c r="GCW1204" s="21"/>
      <c r="GCX1204" s="21"/>
      <c r="GCY1204" s="21"/>
      <c r="GCZ1204" s="21"/>
      <c r="GDA1204" s="21"/>
      <c r="GDB1204" s="21"/>
      <c r="GDC1204" s="21"/>
      <c r="GDD1204" s="21"/>
      <c r="GDE1204" s="21"/>
      <c r="GDF1204" s="21"/>
      <c r="GDG1204" s="21"/>
      <c r="GDH1204" s="21"/>
      <c r="GDI1204" s="21"/>
      <c r="GDJ1204" s="21"/>
      <c r="GDK1204" s="21"/>
      <c r="GDL1204" s="21"/>
      <c r="GDM1204" s="21"/>
      <c r="GDN1204" s="21"/>
      <c r="GDO1204" s="21"/>
      <c r="GDP1204" s="21"/>
      <c r="GDQ1204" s="21"/>
      <c r="GDR1204" s="21"/>
      <c r="GDS1204" s="21"/>
      <c r="GDT1204" s="21"/>
      <c r="GDU1204" s="21"/>
      <c r="GDV1204" s="21"/>
      <c r="GDW1204" s="21"/>
      <c r="GDX1204" s="21"/>
      <c r="GDY1204" s="21"/>
      <c r="GDZ1204" s="21"/>
      <c r="GEA1204" s="21"/>
      <c r="GEB1204" s="21"/>
      <c r="GEC1204" s="21"/>
      <c r="GED1204" s="21"/>
      <c r="GEE1204" s="21"/>
      <c r="GEF1204" s="21"/>
      <c r="GEG1204" s="21"/>
      <c r="GEH1204" s="21"/>
      <c r="GEI1204" s="21"/>
      <c r="GEJ1204" s="21"/>
      <c r="GEK1204" s="21"/>
      <c r="GEL1204" s="21"/>
      <c r="GEM1204" s="21"/>
      <c r="GEN1204" s="21"/>
      <c r="GEO1204" s="21"/>
      <c r="GEP1204" s="21"/>
      <c r="GEQ1204" s="21"/>
      <c r="GER1204" s="21"/>
      <c r="GES1204" s="21"/>
      <c r="GET1204" s="21"/>
      <c r="GEU1204" s="21"/>
      <c r="GEV1204" s="21"/>
      <c r="GEW1204" s="21"/>
      <c r="GEX1204" s="21"/>
      <c r="GEY1204" s="21"/>
      <c r="GEZ1204" s="21"/>
      <c r="GFA1204" s="21"/>
      <c r="GFB1204" s="21"/>
      <c r="GFC1204" s="21"/>
      <c r="GFD1204" s="21"/>
      <c r="GFE1204" s="21"/>
      <c r="GFF1204" s="21"/>
      <c r="GFG1204" s="21"/>
      <c r="GFH1204" s="21"/>
      <c r="GFI1204" s="21"/>
      <c r="GFJ1204" s="21"/>
      <c r="GFK1204" s="21"/>
      <c r="GFL1204" s="21"/>
      <c r="GFM1204" s="21"/>
      <c r="GFN1204" s="21"/>
      <c r="GFO1204" s="21"/>
      <c r="GFP1204" s="21"/>
      <c r="GFQ1204" s="21"/>
      <c r="GFR1204" s="21"/>
      <c r="GFS1204" s="21"/>
      <c r="GFT1204" s="21"/>
      <c r="GFU1204" s="21"/>
      <c r="GFV1204" s="21"/>
      <c r="GFW1204" s="21"/>
      <c r="GFX1204" s="21"/>
      <c r="GFY1204" s="21"/>
      <c r="GFZ1204" s="21"/>
      <c r="GGA1204" s="21"/>
      <c r="GGB1204" s="21"/>
      <c r="GGC1204" s="21"/>
      <c r="GGD1204" s="21"/>
      <c r="GGE1204" s="21"/>
      <c r="GGF1204" s="21"/>
      <c r="GGG1204" s="21"/>
      <c r="GGH1204" s="21"/>
      <c r="GGI1204" s="21"/>
      <c r="GGJ1204" s="21"/>
      <c r="GGK1204" s="21"/>
      <c r="GGL1204" s="21"/>
      <c r="GGM1204" s="21"/>
      <c r="GGN1204" s="21"/>
      <c r="GGO1204" s="21"/>
      <c r="GGP1204" s="21"/>
      <c r="GGQ1204" s="21"/>
      <c r="GGR1204" s="21"/>
      <c r="GGS1204" s="21"/>
      <c r="GGT1204" s="21"/>
      <c r="GGU1204" s="21"/>
      <c r="GGV1204" s="21"/>
      <c r="GGW1204" s="21"/>
      <c r="GGX1204" s="21"/>
      <c r="GGY1204" s="21"/>
      <c r="GGZ1204" s="21"/>
      <c r="GHA1204" s="21"/>
      <c r="GHB1204" s="21"/>
      <c r="GHC1204" s="21"/>
      <c r="GHD1204" s="21"/>
      <c r="GHE1204" s="21"/>
      <c r="GHF1204" s="21"/>
      <c r="GHG1204" s="21"/>
      <c r="GHH1204" s="21"/>
      <c r="GHI1204" s="21"/>
      <c r="GHJ1204" s="21"/>
      <c r="GHK1204" s="21"/>
      <c r="GHL1204" s="21"/>
      <c r="GHM1204" s="21"/>
      <c r="GHN1204" s="21"/>
      <c r="GHO1204" s="21"/>
      <c r="GHP1204" s="21"/>
      <c r="GHQ1204" s="21"/>
      <c r="GHR1204" s="21"/>
      <c r="GHS1204" s="21"/>
      <c r="GHT1204" s="21"/>
      <c r="GHU1204" s="21"/>
      <c r="GHV1204" s="21"/>
      <c r="GHW1204" s="21"/>
      <c r="GHX1204" s="21"/>
      <c r="GHY1204" s="21"/>
      <c r="GHZ1204" s="21"/>
      <c r="GIA1204" s="21"/>
      <c r="GIB1204" s="21"/>
      <c r="GIC1204" s="21"/>
      <c r="GID1204" s="21"/>
      <c r="GIE1204" s="21"/>
      <c r="GIF1204" s="21"/>
      <c r="GIG1204" s="21"/>
      <c r="GIH1204" s="21"/>
      <c r="GII1204" s="21"/>
      <c r="GIJ1204" s="21"/>
      <c r="GIK1204" s="21"/>
      <c r="GIL1204" s="21"/>
      <c r="GIM1204" s="21"/>
      <c r="GIN1204" s="21"/>
      <c r="GIO1204" s="21"/>
      <c r="GIP1204" s="21"/>
      <c r="GIQ1204" s="21"/>
      <c r="GIR1204" s="21"/>
      <c r="GIS1204" s="21"/>
      <c r="GIT1204" s="21"/>
      <c r="GIU1204" s="21"/>
      <c r="GIV1204" s="21"/>
      <c r="GIW1204" s="21"/>
      <c r="GIX1204" s="21"/>
      <c r="GIY1204" s="21"/>
      <c r="GIZ1204" s="21"/>
      <c r="GJA1204" s="21"/>
      <c r="GJB1204" s="21"/>
      <c r="GJC1204" s="21"/>
      <c r="GJD1204" s="21"/>
      <c r="GJE1204" s="21"/>
      <c r="GJF1204" s="21"/>
      <c r="GJG1204" s="21"/>
      <c r="GJH1204" s="21"/>
      <c r="GJI1204" s="21"/>
      <c r="GJJ1204" s="21"/>
      <c r="GJK1204" s="21"/>
      <c r="GJL1204" s="21"/>
      <c r="GJM1204" s="21"/>
      <c r="GJN1204" s="21"/>
      <c r="GJO1204" s="21"/>
      <c r="GJP1204" s="21"/>
      <c r="GJQ1204" s="21"/>
      <c r="GJR1204" s="21"/>
      <c r="GJS1204" s="21"/>
      <c r="GJT1204" s="21"/>
      <c r="GJU1204" s="21"/>
      <c r="GJV1204" s="21"/>
      <c r="GJW1204" s="21"/>
      <c r="GJX1204" s="21"/>
      <c r="GJY1204" s="21"/>
      <c r="GJZ1204" s="21"/>
      <c r="GKA1204" s="21"/>
      <c r="GKB1204" s="21"/>
      <c r="GKC1204" s="21"/>
      <c r="GKD1204" s="21"/>
      <c r="GKE1204" s="21"/>
      <c r="GKF1204" s="21"/>
      <c r="GKG1204" s="21"/>
      <c r="GKH1204" s="21"/>
      <c r="GKI1204" s="21"/>
      <c r="GKJ1204" s="21"/>
      <c r="GKK1204" s="21"/>
      <c r="GKL1204" s="21"/>
      <c r="GKM1204" s="21"/>
      <c r="GKN1204" s="21"/>
      <c r="GKO1204" s="21"/>
      <c r="GKP1204" s="21"/>
      <c r="GKQ1204" s="21"/>
      <c r="GKR1204" s="21"/>
      <c r="GKS1204" s="21"/>
      <c r="GKT1204" s="21"/>
      <c r="GKU1204" s="21"/>
      <c r="GKV1204" s="21"/>
      <c r="GKW1204" s="21"/>
      <c r="GKX1204" s="21"/>
      <c r="GKY1204" s="21"/>
      <c r="GKZ1204" s="21"/>
      <c r="GLA1204" s="21"/>
      <c r="GLB1204" s="21"/>
      <c r="GLC1204" s="21"/>
      <c r="GLD1204" s="21"/>
      <c r="GLE1204" s="21"/>
      <c r="GLF1204" s="21"/>
      <c r="GLG1204" s="21"/>
      <c r="GLH1204" s="21"/>
      <c r="GLI1204" s="21"/>
      <c r="GLJ1204" s="21"/>
      <c r="GLK1204" s="21"/>
      <c r="GLL1204" s="21"/>
      <c r="GLM1204" s="21"/>
      <c r="GLN1204" s="21"/>
      <c r="GLO1204" s="21"/>
      <c r="GLP1204" s="21"/>
      <c r="GLQ1204" s="21"/>
      <c r="GLR1204" s="21"/>
      <c r="GLS1204" s="21"/>
      <c r="GLT1204" s="21"/>
      <c r="GLU1204" s="21"/>
      <c r="GLV1204" s="21"/>
      <c r="GLW1204" s="21"/>
      <c r="GLX1204" s="21"/>
      <c r="GLY1204" s="21"/>
      <c r="GLZ1204" s="21"/>
      <c r="GMA1204" s="21"/>
      <c r="GMB1204" s="21"/>
      <c r="GMC1204" s="21"/>
      <c r="GMD1204" s="21"/>
      <c r="GME1204" s="21"/>
      <c r="GMF1204" s="21"/>
      <c r="GMG1204" s="21"/>
      <c r="GMH1204" s="21"/>
      <c r="GMI1204" s="21"/>
      <c r="GMJ1204" s="21"/>
      <c r="GMK1204" s="21"/>
      <c r="GML1204" s="21"/>
      <c r="GMM1204" s="21"/>
      <c r="GMN1204" s="21"/>
      <c r="GMO1204" s="21"/>
      <c r="GMP1204" s="21"/>
      <c r="GMQ1204" s="21"/>
      <c r="GMR1204" s="21"/>
      <c r="GMS1204" s="21"/>
      <c r="GMT1204" s="21"/>
      <c r="GMU1204" s="21"/>
      <c r="GMV1204" s="21"/>
      <c r="GMW1204" s="21"/>
      <c r="GMX1204" s="21"/>
      <c r="GMY1204" s="21"/>
      <c r="GMZ1204" s="21"/>
      <c r="GNA1204" s="21"/>
      <c r="GNB1204" s="21"/>
      <c r="GNC1204" s="21"/>
      <c r="GND1204" s="21"/>
      <c r="GNE1204" s="21"/>
      <c r="GNF1204" s="21"/>
      <c r="GNG1204" s="21"/>
      <c r="GNH1204" s="21"/>
      <c r="GNI1204" s="21"/>
      <c r="GNJ1204" s="21"/>
      <c r="GNK1204" s="21"/>
      <c r="GNL1204" s="21"/>
      <c r="GNM1204" s="21"/>
      <c r="GNN1204" s="21"/>
      <c r="GNO1204" s="21"/>
      <c r="GNP1204" s="21"/>
      <c r="GNQ1204" s="21"/>
      <c r="GNR1204" s="21"/>
      <c r="GNS1204" s="21"/>
      <c r="GNT1204" s="21"/>
      <c r="GNU1204" s="21"/>
      <c r="GNV1204" s="21"/>
      <c r="GNW1204" s="21"/>
      <c r="GNX1204" s="21"/>
      <c r="GNY1204" s="21"/>
      <c r="GNZ1204" s="21"/>
      <c r="GOA1204" s="21"/>
      <c r="GOB1204" s="21"/>
      <c r="GOC1204" s="21"/>
      <c r="GOD1204" s="21"/>
      <c r="GOE1204" s="21"/>
      <c r="GOF1204" s="21"/>
      <c r="GOG1204" s="21"/>
      <c r="GOH1204" s="21"/>
      <c r="GOI1204" s="21"/>
      <c r="GOJ1204" s="21"/>
      <c r="GOK1204" s="21"/>
      <c r="GOL1204" s="21"/>
      <c r="GOM1204" s="21"/>
      <c r="GON1204" s="21"/>
      <c r="GOO1204" s="21"/>
      <c r="GOP1204" s="21"/>
      <c r="GOQ1204" s="21"/>
      <c r="GOR1204" s="21"/>
      <c r="GOS1204" s="21"/>
      <c r="GOT1204" s="21"/>
      <c r="GOU1204" s="21"/>
      <c r="GOV1204" s="21"/>
      <c r="GOW1204" s="21"/>
      <c r="GOX1204" s="21"/>
      <c r="GOY1204" s="21"/>
      <c r="GOZ1204" s="21"/>
      <c r="GPA1204" s="21"/>
      <c r="GPB1204" s="21"/>
      <c r="GPC1204" s="21"/>
      <c r="GPD1204" s="21"/>
      <c r="GPE1204" s="21"/>
      <c r="GPF1204" s="21"/>
      <c r="GPG1204" s="21"/>
      <c r="GPH1204" s="21"/>
      <c r="GPI1204" s="21"/>
      <c r="GPJ1204" s="21"/>
      <c r="GPK1204" s="21"/>
      <c r="GPL1204" s="21"/>
      <c r="GPM1204" s="21"/>
      <c r="GPN1204" s="21"/>
      <c r="GPO1204" s="21"/>
      <c r="GPP1204" s="21"/>
      <c r="GPQ1204" s="21"/>
      <c r="GPR1204" s="21"/>
      <c r="GPS1204" s="21"/>
      <c r="GPT1204" s="21"/>
      <c r="GPU1204" s="21"/>
      <c r="GPV1204" s="21"/>
      <c r="GPW1204" s="21"/>
      <c r="GPX1204" s="21"/>
      <c r="GPY1204" s="21"/>
      <c r="GPZ1204" s="21"/>
      <c r="GQA1204" s="21"/>
      <c r="GQB1204" s="21"/>
      <c r="GQC1204" s="21"/>
      <c r="GQD1204" s="21"/>
      <c r="GQE1204" s="21"/>
      <c r="GQF1204" s="21"/>
      <c r="GQG1204" s="21"/>
      <c r="GQH1204" s="21"/>
      <c r="GQI1204" s="21"/>
      <c r="GQJ1204" s="21"/>
      <c r="GQK1204" s="21"/>
      <c r="GQL1204" s="21"/>
      <c r="GQM1204" s="21"/>
      <c r="GQN1204" s="21"/>
      <c r="GQO1204" s="21"/>
      <c r="GQP1204" s="21"/>
      <c r="GQQ1204" s="21"/>
      <c r="GQR1204" s="21"/>
      <c r="GQS1204" s="21"/>
      <c r="GQT1204" s="21"/>
      <c r="GQU1204" s="21"/>
      <c r="GQV1204" s="21"/>
      <c r="GQW1204" s="21"/>
      <c r="GQX1204" s="21"/>
      <c r="GQY1204" s="21"/>
      <c r="GQZ1204" s="21"/>
      <c r="GRA1204" s="21"/>
      <c r="GRB1204" s="21"/>
      <c r="GRC1204" s="21"/>
      <c r="GRD1204" s="21"/>
      <c r="GRE1204" s="21"/>
      <c r="GRF1204" s="21"/>
      <c r="GRG1204" s="21"/>
      <c r="GRH1204" s="21"/>
      <c r="GRI1204" s="21"/>
      <c r="GRJ1204" s="21"/>
      <c r="GRK1204" s="21"/>
      <c r="GRL1204" s="21"/>
      <c r="GRM1204" s="21"/>
      <c r="GRN1204" s="21"/>
      <c r="GRO1204" s="21"/>
      <c r="GRP1204" s="21"/>
      <c r="GRQ1204" s="21"/>
      <c r="GRR1204" s="21"/>
      <c r="GRS1204" s="21"/>
      <c r="GRT1204" s="21"/>
      <c r="GRU1204" s="21"/>
      <c r="GRV1204" s="21"/>
      <c r="GRW1204" s="21"/>
      <c r="GRX1204" s="21"/>
      <c r="GRY1204" s="21"/>
      <c r="GRZ1204" s="21"/>
      <c r="GSA1204" s="21"/>
      <c r="GSB1204" s="21"/>
      <c r="GSC1204" s="21"/>
      <c r="GSD1204" s="21"/>
      <c r="GSE1204" s="21"/>
      <c r="GSF1204" s="21"/>
      <c r="GSG1204" s="21"/>
      <c r="GSH1204" s="21"/>
      <c r="GSI1204" s="21"/>
      <c r="GSJ1204" s="21"/>
      <c r="GSK1204" s="21"/>
      <c r="GSL1204" s="21"/>
      <c r="GSM1204" s="21"/>
      <c r="GSN1204" s="21"/>
      <c r="GSO1204" s="21"/>
      <c r="GSP1204" s="21"/>
      <c r="GSQ1204" s="21"/>
      <c r="GSR1204" s="21"/>
      <c r="GSS1204" s="21"/>
      <c r="GST1204" s="21"/>
      <c r="GSU1204" s="21"/>
      <c r="GSV1204" s="21"/>
      <c r="GSW1204" s="21"/>
      <c r="GSX1204" s="21"/>
      <c r="GSY1204" s="21"/>
      <c r="GSZ1204" s="21"/>
      <c r="GTA1204" s="21"/>
      <c r="GTB1204" s="21"/>
      <c r="GTC1204" s="21"/>
      <c r="GTD1204" s="21"/>
      <c r="GTE1204" s="21"/>
      <c r="GTF1204" s="21"/>
      <c r="GTG1204" s="21"/>
      <c r="GTH1204" s="21"/>
      <c r="GTI1204" s="21"/>
      <c r="GTJ1204" s="21"/>
      <c r="GTK1204" s="21"/>
      <c r="GTL1204" s="21"/>
      <c r="GTM1204" s="21"/>
      <c r="GTN1204" s="21"/>
      <c r="GTO1204" s="21"/>
      <c r="GTP1204" s="21"/>
      <c r="GTQ1204" s="21"/>
      <c r="GTR1204" s="21"/>
      <c r="GTS1204" s="21"/>
      <c r="GTT1204" s="21"/>
      <c r="GTU1204" s="21"/>
      <c r="GTV1204" s="21"/>
      <c r="GTW1204" s="21"/>
      <c r="GTX1204" s="21"/>
      <c r="GTY1204" s="21"/>
      <c r="GTZ1204" s="21"/>
      <c r="GUA1204" s="21"/>
      <c r="GUB1204" s="21"/>
      <c r="GUC1204" s="21"/>
      <c r="GUD1204" s="21"/>
      <c r="GUE1204" s="21"/>
      <c r="GUF1204" s="21"/>
      <c r="GUG1204" s="21"/>
      <c r="GUH1204" s="21"/>
      <c r="GUI1204" s="21"/>
      <c r="GUJ1204" s="21"/>
      <c r="GUK1204" s="21"/>
      <c r="GUL1204" s="21"/>
      <c r="GUM1204" s="21"/>
      <c r="GUN1204" s="21"/>
      <c r="GUO1204" s="21"/>
      <c r="GUP1204" s="21"/>
      <c r="GUQ1204" s="21"/>
      <c r="GUR1204" s="21"/>
      <c r="GUS1204" s="21"/>
      <c r="GUT1204" s="21"/>
      <c r="GUU1204" s="21"/>
      <c r="GUV1204" s="21"/>
      <c r="GUW1204" s="21"/>
      <c r="GUX1204" s="21"/>
      <c r="GUY1204" s="21"/>
      <c r="GUZ1204" s="21"/>
      <c r="GVA1204" s="21"/>
      <c r="GVB1204" s="21"/>
      <c r="GVC1204" s="21"/>
      <c r="GVD1204" s="21"/>
      <c r="GVE1204" s="21"/>
      <c r="GVF1204" s="21"/>
      <c r="GVG1204" s="21"/>
      <c r="GVH1204" s="21"/>
      <c r="GVI1204" s="21"/>
      <c r="GVJ1204" s="21"/>
      <c r="GVK1204" s="21"/>
      <c r="GVL1204" s="21"/>
      <c r="GVM1204" s="21"/>
      <c r="GVN1204" s="21"/>
      <c r="GVO1204" s="21"/>
      <c r="GVP1204" s="21"/>
      <c r="GVQ1204" s="21"/>
      <c r="GVR1204" s="21"/>
      <c r="GVS1204" s="21"/>
      <c r="GVT1204" s="21"/>
      <c r="GVU1204" s="21"/>
      <c r="GVV1204" s="21"/>
      <c r="GVW1204" s="21"/>
      <c r="GVX1204" s="21"/>
      <c r="GVY1204" s="21"/>
      <c r="GVZ1204" s="21"/>
      <c r="GWA1204" s="21"/>
      <c r="GWB1204" s="21"/>
      <c r="GWC1204" s="21"/>
      <c r="GWD1204" s="21"/>
      <c r="GWE1204" s="21"/>
      <c r="GWF1204" s="21"/>
      <c r="GWG1204" s="21"/>
      <c r="GWH1204" s="21"/>
      <c r="GWI1204" s="21"/>
      <c r="GWJ1204" s="21"/>
      <c r="GWK1204" s="21"/>
      <c r="GWL1204" s="21"/>
      <c r="GWM1204" s="21"/>
      <c r="GWN1204" s="21"/>
      <c r="GWO1204" s="21"/>
      <c r="GWP1204" s="21"/>
      <c r="GWQ1204" s="21"/>
      <c r="GWR1204" s="21"/>
      <c r="GWS1204" s="21"/>
      <c r="GWT1204" s="21"/>
      <c r="GWU1204" s="21"/>
      <c r="GWV1204" s="21"/>
      <c r="GWW1204" s="21"/>
      <c r="GWX1204" s="21"/>
      <c r="GWY1204" s="21"/>
      <c r="GWZ1204" s="21"/>
      <c r="GXA1204" s="21"/>
      <c r="GXB1204" s="21"/>
      <c r="GXC1204" s="21"/>
      <c r="GXD1204" s="21"/>
      <c r="GXE1204" s="21"/>
      <c r="GXF1204" s="21"/>
      <c r="GXG1204" s="21"/>
      <c r="GXH1204" s="21"/>
      <c r="GXI1204" s="21"/>
      <c r="GXJ1204" s="21"/>
      <c r="GXK1204" s="21"/>
      <c r="GXL1204" s="21"/>
      <c r="GXM1204" s="21"/>
      <c r="GXN1204" s="21"/>
      <c r="GXO1204" s="21"/>
      <c r="GXP1204" s="21"/>
      <c r="GXQ1204" s="21"/>
      <c r="GXR1204" s="21"/>
      <c r="GXS1204" s="21"/>
      <c r="GXT1204" s="21"/>
      <c r="GXU1204" s="21"/>
      <c r="GXV1204" s="21"/>
      <c r="GXW1204" s="21"/>
      <c r="GXX1204" s="21"/>
      <c r="GXY1204" s="21"/>
      <c r="GXZ1204" s="21"/>
      <c r="GYA1204" s="21"/>
      <c r="GYB1204" s="21"/>
      <c r="GYC1204" s="21"/>
      <c r="GYD1204" s="21"/>
      <c r="GYE1204" s="21"/>
      <c r="GYF1204" s="21"/>
      <c r="GYG1204" s="21"/>
      <c r="GYH1204" s="21"/>
      <c r="GYI1204" s="21"/>
      <c r="GYJ1204" s="21"/>
      <c r="GYK1204" s="21"/>
      <c r="GYL1204" s="21"/>
      <c r="GYM1204" s="21"/>
      <c r="GYN1204" s="21"/>
      <c r="GYO1204" s="21"/>
      <c r="GYP1204" s="21"/>
      <c r="GYQ1204" s="21"/>
      <c r="GYR1204" s="21"/>
      <c r="GYS1204" s="21"/>
      <c r="GYT1204" s="21"/>
      <c r="GYU1204" s="21"/>
      <c r="GYV1204" s="21"/>
      <c r="GYW1204" s="21"/>
      <c r="GYX1204" s="21"/>
      <c r="GYY1204" s="21"/>
      <c r="GYZ1204" s="21"/>
      <c r="GZA1204" s="21"/>
      <c r="GZB1204" s="21"/>
      <c r="GZC1204" s="21"/>
      <c r="GZD1204" s="21"/>
      <c r="GZE1204" s="21"/>
      <c r="GZF1204" s="21"/>
      <c r="GZG1204" s="21"/>
      <c r="GZH1204" s="21"/>
      <c r="GZI1204" s="21"/>
      <c r="GZJ1204" s="21"/>
      <c r="GZK1204" s="21"/>
      <c r="GZL1204" s="21"/>
      <c r="GZM1204" s="21"/>
      <c r="GZN1204" s="21"/>
      <c r="GZO1204" s="21"/>
      <c r="GZP1204" s="21"/>
      <c r="GZQ1204" s="21"/>
      <c r="GZR1204" s="21"/>
      <c r="GZS1204" s="21"/>
      <c r="GZT1204" s="21"/>
      <c r="GZU1204" s="21"/>
      <c r="GZV1204" s="21"/>
      <c r="GZW1204" s="21"/>
      <c r="GZX1204" s="21"/>
      <c r="GZY1204" s="21"/>
      <c r="GZZ1204" s="21"/>
      <c r="HAA1204" s="21"/>
      <c r="HAB1204" s="21"/>
      <c r="HAC1204" s="21"/>
      <c r="HAD1204" s="21"/>
      <c r="HAE1204" s="21"/>
      <c r="HAF1204" s="21"/>
      <c r="HAG1204" s="21"/>
      <c r="HAH1204" s="21"/>
      <c r="HAI1204" s="21"/>
      <c r="HAJ1204" s="21"/>
      <c r="HAK1204" s="21"/>
      <c r="HAL1204" s="21"/>
      <c r="HAM1204" s="21"/>
      <c r="HAN1204" s="21"/>
      <c r="HAO1204" s="21"/>
      <c r="HAP1204" s="21"/>
      <c r="HAQ1204" s="21"/>
      <c r="HAR1204" s="21"/>
      <c r="HAS1204" s="21"/>
      <c r="HAT1204" s="21"/>
      <c r="HAU1204" s="21"/>
      <c r="HAV1204" s="21"/>
      <c r="HAW1204" s="21"/>
      <c r="HAX1204" s="21"/>
      <c r="HAY1204" s="21"/>
      <c r="HAZ1204" s="21"/>
      <c r="HBA1204" s="21"/>
      <c r="HBB1204" s="21"/>
      <c r="HBC1204" s="21"/>
      <c r="HBD1204" s="21"/>
      <c r="HBE1204" s="21"/>
      <c r="HBF1204" s="21"/>
      <c r="HBG1204" s="21"/>
      <c r="HBH1204" s="21"/>
      <c r="HBI1204" s="21"/>
      <c r="HBJ1204" s="21"/>
      <c r="HBK1204" s="21"/>
      <c r="HBL1204" s="21"/>
      <c r="HBM1204" s="21"/>
      <c r="HBN1204" s="21"/>
      <c r="HBO1204" s="21"/>
      <c r="HBP1204" s="21"/>
      <c r="HBQ1204" s="21"/>
      <c r="HBR1204" s="21"/>
      <c r="HBS1204" s="21"/>
      <c r="HBT1204" s="21"/>
      <c r="HBU1204" s="21"/>
      <c r="HBV1204" s="21"/>
      <c r="HBW1204" s="21"/>
      <c r="HBX1204" s="21"/>
      <c r="HBY1204" s="21"/>
      <c r="HBZ1204" s="21"/>
      <c r="HCA1204" s="21"/>
      <c r="HCB1204" s="21"/>
      <c r="HCC1204" s="21"/>
      <c r="HCD1204" s="21"/>
      <c r="HCE1204" s="21"/>
      <c r="HCF1204" s="21"/>
      <c r="HCG1204" s="21"/>
      <c r="HCH1204" s="21"/>
      <c r="HCI1204" s="21"/>
      <c r="HCJ1204" s="21"/>
      <c r="HCK1204" s="21"/>
      <c r="HCL1204" s="21"/>
      <c r="HCM1204" s="21"/>
      <c r="HCN1204" s="21"/>
      <c r="HCO1204" s="21"/>
      <c r="HCP1204" s="21"/>
      <c r="HCQ1204" s="21"/>
      <c r="HCR1204" s="21"/>
      <c r="HCS1204" s="21"/>
      <c r="HCT1204" s="21"/>
      <c r="HCU1204" s="21"/>
      <c r="HCV1204" s="21"/>
      <c r="HCW1204" s="21"/>
      <c r="HCX1204" s="21"/>
      <c r="HCY1204" s="21"/>
      <c r="HCZ1204" s="21"/>
      <c r="HDA1204" s="21"/>
      <c r="HDB1204" s="21"/>
      <c r="HDC1204" s="21"/>
      <c r="HDD1204" s="21"/>
      <c r="HDE1204" s="21"/>
      <c r="HDF1204" s="21"/>
      <c r="HDG1204" s="21"/>
      <c r="HDH1204" s="21"/>
      <c r="HDI1204" s="21"/>
      <c r="HDJ1204" s="21"/>
      <c r="HDK1204" s="21"/>
      <c r="HDL1204" s="21"/>
      <c r="HDM1204" s="21"/>
      <c r="HDN1204" s="21"/>
      <c r="HDO1204" s="21"/>
      <c r="HDP1204" s="21"/>
      <c r="HDQ1204" s="21"/>
      <c r="HDR1204" s="21"/>
      <c r="HDS1204" s="21"/>
      <c r="HDT1204" s="21"/>
      <c r="HDU1204" s="21"/>
      <c r="HDV1204" s="21"/>
      <c r="HDW1204" s="21"/>
      <c r="HDX1204" s="21"/>
      <c r="HDY1204" s="21"/>
      <c r="HDZ1204" s="21"/>
      <c r="HEA1204" s="21"/>
      <c r="HEB1204" s="21"/>
      <c r="HEC1204" s="21"/>
      <c r="HED1204" s="21"/>
      <c r="HEE1204" s="21"/>
      <c r="HEF1204" s="21"/>
      <c r="HEG1204" s="21"/>
      <c r="HEH1204" s="21"/>
      <c r="HEI1204" s="21"/>
      <c r="HEJ1204" s="21"/>
      <c r="HEK1204" s="21"/>
      <c r="HEL1204" s="21"/>
      <c r="HEM1204" s="21"/>
      <c r="HEN1204" s="21"/>
      <c r="HEO1204" s="21"/>
      <c r="HEP1204" s="21"/>
      <c r="HEQ1204" s="21"/>
      <c r="HER1204" s="21"/>
      <c r="HES1204" s="21"/>
      <c r="HET1204" s="21"/>
      <c r="HEU1204" s="21"/>
      <c r="HEV1204" s="21"/>
      <c r="HEW1204" s="21"/>
      <c r="HEX1204" s="21"/>
      <c r="HEY1204" s="21"/>
      <c r="HEZ1204" s="21"/>
      <c r="HFA1204" s="21"/>
      <c r="HFB1204" s="21"/>
      <c r="HFC1204" s="21"/>
      <c r="HFD1204" s="21"/>
      <c r="HFE1204" s="21"/>
      <c r="HFF1204" s="21"/>
      <c r="HFG1204" s="21"/>
      <c r="HFH1204" s="21"/>
      <c r="HFI1204" s="21"/>
      <c r="HFJ1204" s="21"/>
      <c r="HFK1204" s="21"/>
      <c r="HFL1204" s="21"/>
      <c r="HFM1204" s="21"/>
      <c r="HFN1204" s="21"/>
      <c r="HFO1204" s="21"/>
      <c r="HFP1204" s="21"/>
      <c r="HFQ1204" s="21"/>
      <c r="HFR1204" s="21"/>
      <c r="HFS1204" s="21"/>
      <c r="HFT1204" s="21"/>
      <c r="HFU1204" s="21"/>
      <c r="HFV1204" s="21"/>
      <c r="HFW1204" s="21"/>
      <c r="HFX1204" s="21"/>
      <c r="HFY1204" s="21"/>
      <c r="HFZ1204" s="21"/>
      <c r="HGA1204" s="21"/>
      <c r="HGB1204" s="21"/>
      <c r="HGC1204" s="21"/>
      <c r="HGD1204" s="21"/>
      <c r="HGE1204" s="21"/>
      <c r="HGF1204" s="21"/>
      <c r="HGG1204" s="21"/>
      <c r="HGH1204" s="21"/>
      <c r="HGI1204" s="21"/>
      <c r="HGJ1204" s="21"/>
      <c r="HGK1204" s="21"/>
      <c r="HGL1204" s="21"/>
      <c r="HGM1204" s="21"/>
      <c r="HGN1204" s="21"/>
      <c r="HGO1204" s="21"/>
      <c r="HGP1204" s="21"/>
      <c r="HGQ1204" s="21"/>
      <c r="HGR1204" s="21"/>
      <c r="HGS1204" s="21"/>
      <c r="HGT1204" s="21"/>
      <c r="HGU1204" s="21"/>
      <c r="HGV1204" s="21"/>
      <c r="HGW1204" s="21"/>
      <c r="HGX1204" s="21"/>
      <c r="HGY1204" s="21"/>
      <c r="HGZ1204" s="21"/>
      <c r="HHA1204" s="21"/>
      <c r="HHB1204" s="21"/>
      <c r="HHC1204" s="21"/>
      <c r="HHD1204" s="21"/>
      <c r="HHE1204" s="21"/>
      <c r="HHF1204" s="21"/>
      <c r="HHG1204" s="21"/>
      <c r="HHH1204" s="21"/>
      <c r="HHI1204" s="21"/>
      <c r="HHJ1204" s="21"/>
      <c r="HHK1204" s="21"/>
      <c r="HHL1204" s="21"/>
      <c r="HHM1204" s="21"/>
      <c r="HHN1204" s="21"/>
      <c r="HHO1204" s="21"/>
      <c r="HHP1204" s="21"/>
      <c r="HHQ1204" s="21"/>
      <c r="HHR1204" s="21"/>
      <c r="HHS1204" s="21"/>
      <c r="HHT1204" s="21"/>
      <c r="HHU1204" s="21"/>
      <c r="HHV1204" s="21"/>
      <c r="HHW1204" s="21"/>
      <c r="HHX1204" s="21"/>
      <c r="HHY1204" s="21"/>
      <c r="HHZ1204" s="21"/>
      <c r="HIA1204" s="21"/>
      <c r="HIB1204" s="21"/>
      <c r="HIC1204" s="21"/>
      <c r="HID1204" s="21"/>
      <c r="HIE1204" s="21"/>
      <c r="HIF1204" s="21"/>
      <c r="HIG1204" s="21"/>
      <c r="HIH1204" s="21"/>
      <c r="HII1204" s="21"/>
      <c r="HIJ1204" s="21"/>
      <c r="HIK1204" s="21"/>
      <c r="HIL1204" s="21"/>
      <c r="HIM1204" s="21"/>
      <c r="HIN1204" s="21"/>
      <c r="HIO1204" s="21"/>
      <c r="HIP1204" s="21"/>
      <c r="HIQ1204" s="21"/>
      <c r="HIR1204" s="21"/>
      <c r="HIS1204" s="21"/>
      <c r="HIT1204" s="21"/>
      <c r="HIU1204" s="21"/>
      <c r="HIV1204" s="21"/>
      <c r="HIW1204" s="21"/>
      <c r="HIX1204" s="21"/>
      <c r="HIY1204" s="21"/>
      <c r="HIZ1204" s="21"/>
      <c r="HJA1204" s="21"/>
      <c r="HJB1204" s="21"/>
      <c r="HJC1204" s="21"/>
      <c r="HJD1204" s="21"/>
      <c r="HJE1204" s="21"/>
      <c r="HJF1204" s="21"/>
      <c r="HJG1204" s="21"/>
      <c r="HJH1204" s="21"/>
      <c r="HJI1204" s="21"/>
      <c r="HJJ1204" s="21"/>
      <c r="HJK1204" s="21"/>
      <c r="HJL1204" s="21"/>
      <c r="HJM1204" s="21"/>
      <c r="HJN1204" s="21"/>
      <c r="HJO1204" s="21"/>
      <c r="HJP1204" s="21"/>
      <c r="HJQ1204" s="21"/>
      <c r="HJR1204" s="21"/>
      <c r="HJS1204" s="21"/>
      <c r="HJT1204" s="21"/>
      <c r="HJU1204" s="21"/>
      <c r="HJV1204" s="21"/>
      <c r="HJW1204" s="21"/>
      <c r="HJX1204" s="21"/>
      <c r="HJY1204" s="21"/>
      <c r="HJZ1204" s="21"/>
      <c r="HKA1204" s="21"/>
      <c r="HKB1204" s="21"/>
      <c r="HKC1204" s="21"/>
      <c r="HKD1204" s="21"/>
      <c r="HKE1204" s="21"/>
      <c r="HKF1204" s="21"/>
      <c r="HKG1204" s="21"/>
      <c r="HKH1204" s="21"/>
      <c r="HKI1204" s="21"/>
      <c r="HKJ1204" s="21"/>
      <c r="HKK1204" s="21"/>
      <c r="HKL1204" s="21"/>
      <c r="HKM1204" s="21"/>
      <c r="HKN1204" s="21"/>
      <c r="HKO1204" s="21"/>
      <c r="HKP1204" s="21"/>
      <c r="HKQ1204" s="21"/>
      <c r="HKR1204" s="21"/>
      <c r="HKS1204" s="21"/>
      <c r="HKT1204" s="21"/>
      <c r="HKU1204" s="21"/>
      <c r="HKV1204" s="21"/>
      <c r="HKW1204" s="21"/>
      <c r="HKX1204" s="21"/>
      <c r="HKY1204" s="21"/>
      <c r="HKZ1204" s="21"/>
      <c r="HLA1204" s="21"/>
      <c r="HLB1204" s="21"/>
      <c r="HLC1204" s="21"/>
      <c r="HLD1204" s="21"/>
      <c r="HLE1204" s="21"/>
      <c r="HLF1204" s="21"/>
      <c r="HLG1204" s="21"/>
      <c r="HLH1204" s="21"/>
      <c r="HLI1204" s="21"/>
      <c r="HLJ1204" s="21"/>
      <c r="HLK1204" s="21"/>
      <c r="HLL1204" s="21"/>
      <c r="HLM1204" s="21"/>
      <c r="HLN1204" s="21"/>
      <c r="HLO1204" s="21"/>
      <c r="HLP1204" s="21"/>
      <c r="HLQ1204" s="21"/>
      <c r="HLR1204" s="21"/>
      <c r="HLS1204" s="21"/>
      <c r="HLT1204" s="21"/>
      <c r="HLU1204" s="21"/>
      <c r="HLV1204" s="21"/>
      <c r="HLW1204" s="21"/>
      <c r="HLX1204" s="21"/>
      <c r="HLY1204" s="21"/>
      <c r="HLZ1204" s="21"/>
      <c r="HMA1204" s="21"/>
      <c r="HMB1204" s="21"/>
      <c r="HMC1204" s="21"/>
      <c r="HMD1204" s="21"/>
      <c r="HME1204" s="21"/>
      <c r="HMF1204" s="21"/>
      <c r="HMG1204" s="21"/>
      <c r="HMH1204" s="21"/>
      <c r="HMI1204" s="21"/>
      <c r="HMJ1204" s="21"/>
      <c r="HMK1204" s="21"/>
      <c r="HML1204" s="21"/>
      <c r="HMM1204" s="21"/>
      <c r="HMN1204" s="21"/>
      <c r="HMO1204" s="21"/>
      <c r="HMP1204" s="21"/>
      <c r="HMQ1204" s="21"/>
      <c r="HMR1204" s="21"/>
      <c r="HMS1204" s="21"/>
      <c r="HMT1204" s="21"/>
      <c r="HMU1204" s="21"/>
      <c r="HMV1204" s="21"/>
      <c r="HMW1204" s="21"/>
      <c r="HMX1204" s="21"/>
      <c r="HMY1204" s="21"/>
      <c r="HMZ1204" s="21"/>
      <c r="HNA1204" s="21"/>
      <c r="HNB1204" s="21"/>
      <c r="HNC1204" s="21"/>
      <c r="HND1204" s="21"/>
      <c r="HNE1204" s="21"/>
      <c r="HNF1204" s="21"/>
      <c r="HNG1204" s="21"/>
      <c r="HNH1204" s="21"/>
      <c r="HNI1204" s="21"/>
      <c r="HNJ1204" s="21"/>
      <c r="HNK1204" s="21"/>
      <c r="HNL1204" s="21"/>
      <c r="HNM1204" s="21"/>
      <c r="HNN1204" s="21"/>
      <c r="HNO1204" s="21"/>
      <c r="HNP1204" s="21"/>
      <c r="HNQ1204" s="21"/>
      <c r="HNR1204" s="21"/>
      <c r="HNS1204" s="21"/>
      <c r="HNT1204" s="21"/>
      <c r="HNU1204" s="21"/>
      <c r="HNV1204" s="21"/>
      <c r="HNW1204" s="21"/>
      <c r="HNX1204" s="21"/>
      <c r="HNY1204" s="21"/>
      <c r="HNZ1204" s="21"/>
      <c r="HOA1204" s="21"/>
      <c r="HOB1204" s="21"/>
      <c r="HOC1204" s="21"/>
      <c r="HOD1204" s="21"/>
      <c r="HOE1204" s="21"/>
      <c r="HOF1204" s="21"/>
      <c r="HOG1204" s="21"/>
      <c r="HOH1204" s="21"/>
      <c r="HOI1204" s="21"/>
      <c r="HOJ1204" s="21"/>
      <c r="HOK1204" s="21"/>
      <c r="HOL1204" s="21"/>
      <c r="HOM1204" s="21"/>
      <c r="HON1204" s="21"/>
      <c r="HOO1204" s="21"/>
      <c r="HOP1204" s="21"/>
      <c r="HOQ1204" s="21"/>
      <c r="HOR1204" s="21"/>
      <c r="HOS1204" s="21"/>
      <c r="HOT1204" s="21"/>
      <c r="HOU1204" s="21"/>
      <c r="HOV1204" s="21"/>
      <c r="HOW1204" s="21"/>
      <c r="HOX1204" s="21"/>
      <c r="HOY1204" s="21"/>
      <c r="HOZ1204" s="21"/>
      <c r="HPA1204" s="21"/>
      <c r="HPB1204" s="21"/>
      <c r="HPC1204" s="21"/>
      <c r="HPD1204" s="21"/>
      <c r="HPE1204" s="21"/>
      <c r="HPF1204" s="21"/>
      <c r="HPG1204" s="21"/>
      <c r="HPH1204" s="21"/>
      <c r="HPI1204" s="21"/>
      <c r="HPJ1204" s="21"/>
      <c r="HPK1204" s="21"/>
      <c r="HPL1204" s="21"/>
      <c r="HPM1204" s="21"/>
      <c r="HPN1204" s="21"/>
      <c r="HPO1204" s="21"/>
      <c r="HPP1204" s="21"/>
      <c r="HPQ1204" s="21"/>
      <c r="HPR1204" s="21"/>
      <c r="HPS1204" s="21"/>
      <c r="HPT1204" s="21"/>
      <c r="HPU1204" s="21"/>
      <c r="HPV1204" s="21"/>
      <c r="HPW1204" s="21"/>
      <c r="HPX1204" s="21"/>
      <c r="HPY1204" s="21"/>
      <c r="HPZ1204" s="21"/>
      <c r="HQA1204" s="21"/>
      <c r="HQB1204" s="21"/>
      <c r="HQC1204" s="21"/>
      <c r="HQD1204" s="21"/>
      <c r="HQE1204" s="21"/>
      <c r="HQF1204" s="21"/>
      <c r="HQG1204" s="21"/>
      <c r="HQH1204" s="21"/>
      <c r="HQI1204" s="21"/>
      <c r="HQJ1204" s="21"/>
      <c r="HQK1204" s="21"/>
      <c r="HQL1204" s="21"/>
      <c r="HQM1204" s="21"/>
      <c r="HQN1204" s="21"/>
      <c r="HQO1204" s="21"/>
      <c r="HQP1204" s="21"/>
      <c r="HQQ1204" s="21"/>
      <c r="HQR1204" s="21"/>
      <c r="HQS1204" s="21"/>
      <c r="HQT1204" s="21"/>
      <c r="HQU1204" s="21"/>
      <c r="HQV1204" s="21"/>
      <c r="HQW1204" s="21"/>
      <c r="HQX1204" s="21"/>
      <c r="HQY1204" s="21"/>
      <c r="HQZ1204" s="21"/>
      <c r="HRA1204" s="21"/>
      <c r="HRB1204" s="21"/>
      <c r="HRC1204" s="21"/>
      <c r="HRD1204" s="21"/>
      <c r="HRE1204" s="21"/>
      <c r="HRF1204" s="21"/>
      <c r="HRG1204" s="21"/>
      <c r="HRH1204" s="21"/>
      <c r="HRI1204" s="21"/>
      <c r="HRJ1204" s="21"/>
      <c r="HRK1204" s="21"/>
      <c r="HRL1204" s="21"/>
      <c r="HRM1204" s="21"/>
      <c r="HRN1204" s="21"/>
      <c r="HRO1204" s="21"/>
      <c r="HRP1204" s="21"/>
      <c r="HRQ1204" s="21"/>
      <c r="HRR1204" s="21"/>
      <c r="HRS1204" s="21"/>
      <c r="HRT1204" s="21"/>
      <c r="HRU1204" s="21"/>
      <c r="HRV1204" s="21"/>
      <c r="HRW1204" s="21"/>
      <c r="HRX1204" s="21"/>
      <c r="HRY1204" s="21"/>
      <c r="HRZ1204" s="21"/>
      <c r="HSA1204" s="21"/>
      <c r="HSB1204" s="21"/>
      <c r="HSC1204" s="21"/>
      <c r="HSD1204" s="21"/>
      <c r="HSE1204" s="21"/>
      <c r="HSF1204" s="21"/>
      <c r="HSG1204" s="21"/>
      <c r="HSH1204" s="21"/>
      <c r="HSI1204" s="21"/>
      <c r="HSJ1204" s="21"/>
      <c r="HSK1204" s="21"/>
      <c r="HSL1204" s="21"/>
      <c r="HSM1204" s="21"/>
      <c r="HSN1204" s="21"/>
      <c r="HSO1204" s="21"/>
      <c r="HSP1204" s="21"/>
      <c r="HSQ1204" s="21"/>
      <c r="HSR1204" s="21"/>
      <c r="HSS1204" s="21"/>
      <c r="HST1204" s="21"/>
      <c r="HSU1204" s="21"/>
      <c r="HSV1204" s="21"/>
      <c r="HSW1204" s="21"/>
      <c r="HSX1204" s="21"/>
      <c r="HSY1204" s="21"/>
      <c r="HSZ1204" s="21"/>
      <c r="HTA1204" s="21"/>
      <c r="HTB1204" s="21"/>
      <c r="HTC1204" s="21"/>
      <c r="HTD1204" s="21"/>
      <c r="HTE1204" s="21"/>
      <c r="HTF1204" s="21"/>
      <c r="HTG1204" s="21"/>
      <c r="HTH1204" s="21"/>
      <c r="HTI1204" s="21"/>
      <c r="HTJ1204" s="21"/>
      <c r="HTK1204" s="21"/>
      <c r="HTL1204" s="21"/>
      <c r="HTM1204" s="21"/>
      <c r="HTN1204" s="21"/>
      <c r="HTO1204" s="21"/>
      <c r="HTP1204" s="21"/>
      <c r="HTQ1204" s="21"/>
      <c r="HTR1204" s="21"/>
      <c r="HTS1204" s="21"/>
      <c r="HTT1204" s="21"/>
      <c r="HTU1204" s="21"/>
      <c r="HTV1204" s="21"/>
      <c r="HTW1204" s="21"/>
      <c r="HTX1204" s="21"/>
      <c r="HTY1204" s="21"/>
      <c r="HTZ1204" s="21"/>
      <c r="HUA1204" s="21"/>
      <c r="HUB1204" s="21"/>
      <c r="HUC1204" s="21"/>
      <c r="HUD1204" s="21"/>
      <c r="HUE1204" s="21"/>
      <c r="HUF1204" s="21"/>
      <c r="HUG1204" s="21"/>
      <c r="HUH1204" s="21"/>
      <c r="HUI1204" s="21"/>
      <c r="HUJ1204" s="21"/>
      <c r="HUK1204" s="21"/>
      <c r="HUL1204" s="21"/>
      <c r="HUM1204" s="21"/>
      <c r="HUN1204" s="21"/>
      <c r="HUO1204" s="21"/>
      <c r="HUP1204" s="21"/>
      <c r="HUQ1204" s="21"/>
      <c r="HUR1204" s="21"/>
      <c r="HUS1204" s="21"/>
      <c r="HUT1204" s="21"/>
      <c r="HUU1204" s="21"/>
      <c r="HUV1204" s="21"/>
      <c r="HUW1204" s="21"/>
      <c r="HUX1204" s="21"/>
      <c r="HUY1204" s="21"/>
      <c r="HUZ1204" s="21"/>
      <c r="HVA1204" s="21"/>
      <c r="HVB1204" s="21"/>
      <c r="HVC1204" s="21"/>
      <c r="HVD1204" s="21"/>
      <c r="HVE1204" s="21"/>
      <c r="HVF1204" s="21"/>
      <c r="HVG1204" s="21"/>
      <c r="HVH1204" s="21"/>
      <c r="HVI1204" s="21"/>
      <c r="HVJ1204" s="21"/>
      <c r="HVK1204" s="21"/>
      <c r="HVL1204" s="21"/>
      <c r="HVM1204" s="21"/>
      <c r="HVN1204" s="21"/>
      <c r="HVO1204" s="21"/>
      <c r="HVP1204" s="21"/>
      <c r="HVQ1204" s="21"/>
      <c r="HVR1204" s="21"/>
      <c r="HVS1204" s="21"/>
      <c r="HVT1204" s="21"/>
      <c r="HVU1204" s="21"/>
      <c r="HVV1204" s="21"/>
      <c r="HVW1204" s="21"/>
      <c r="HVX1204" s="21"/>
      <c r="HVY1204" s="21"/>
      <c r="HVZ1204" s="21"/>
      <c r="HWA1204" s="21"/>
      <c r="HWB1204" s="21"/>
      <c r="HWC1204" s="21"/>
      <c r="HWD1204" s="21"/>
      <c r="HWE1204" s="21"/>
      <c r="HWF1204" s="21"/>
      <c r="HWG1204" s="21"/>
      <c r="HWH1204" s="21"/>
      <c r="HWI1204" s="21"/>
      <c r="HWJ1204" s="21"/>
      <c r="HWK1204" s="21"/>
      <c r="HWL1204" s="21"/>
      <c r="HWM1204" s="21"/>
      <c r="HWN1204" s="21"/>
      <c r="HWO1204" s="21"/>
      <c r="HWP1204" s="21"/>
      <c r="HWQ1204" s="21"/>
      <c r="HWR1204" s="21"/>
      <c r="HWS1204" s="21"/>
      <c r="HWT1204" s="21"/>
      <c r="HWU1204" s="21"/>
      <c r="HWV1204" s="21"/>
      <c r="HWW1204" s="21"/>
      <c r="HWX1204" s="21"/>
      <c r="HWY1204" s="21"/>
      <c r="HWZ1204" s="21"/>
      <c r="HXA1204" s="21"/>
      <c r="HXB1204" s="21"/>
      <c r="HXC1204" s="21"/>
      <c r="HXD1204" s="21"/>
      <c r="HXE1204" s="21"/>
      <c r="HXF1204" s="21"/>
      <c r="HXG1204" s="21"/>
      <c r="HXH1204" s="21"/>
      <c r="HXI1204" s="21"/>
      <c r="HXJ1204" s="21"/>
      <c r="HXK1204" s="21"/>
      <c r="HXL1204" s="21"/>
      <c r="HXM1204" s="21"/>
      <c r="HXN1204" s="21"/>
      <c r="HXO1204" s="21"/>
      <c r="HXP1204" s="21"/>
      <c r="HXQ1204" s="21"/>
      <c r="HXR1204" s="21"/>
      <c r="HXS1204" s="21"/>
      <c r="HXT1204" s="21"/>
      <c r="HXU1204" s="21"/>
      <c r="HXV1204" s="21"/>
      <c r="HXW1204" s="21"/>
      <c r="HXX1204" s="21"/>
      <c r="HXY1204" s="21"/>
      <c r="HXZ1204" s="21"/>
      <c r="HYA1204" s="21"/>
      <c r="HYB1204" s="21"/>
      <c r="HYC1204" s="21"/>
      <c r="HYD1204" s="21"/>
      <c r="HYE1204" s="21"/>
      <c r="HYF1204" s="21"/>
      <c r="HYG1204" s="21"/>
      <c r="HYH1204" s="21"/>
      <c r="HYI1204" s="21"/>
      <c r="HYJ1204" s="21"/>
      <c r="HYK1204" s="21"/>
      <c r="HYL1204" s="21"/>
      <c r="HYM1204" s="21"/>
      <c r="HYN1204" s="21"/>
      <c r="HYO1204" s="21"/>
      <c r="HYP1204" s="21"/>
      <c r="HYQ1204" s="21"/>
      <c r="HYR1204" s="21"/>
      <c r="HYS1204" s="21"/>
      <c r="HYT1204" s="21"/>
      <c r="HYU1204" s="21"/>
      <c r="HYV1204" s="21"/>
      <c r="HYW1204" s="21"/>
      <c r="HYX1204" s="21"/>
      <c r="HYY1204" s="21"/>
      <c r="HYZ1204" s="21"/>
      <c r="HZA1204" s="21"/>
      <c r="HZB1204" s="21"/>
      <c r="HZC1204" s="21"/>
      <c r="HZD1204" s="21"/>
      <c r="HZE1204" s="21"/>
      <c r="HZF1204" s="21"/>
      <c r="HZG1204" s="21"/>
      <c r="HZH1204" s="21"/>
      <c r="HZI1204" s="21"/>
      <c r="HZJ1204" s="21"/>
      <c r="HZK1204" s="21"/>
      <c r="HZL1204" s="21"/>
      <c r="HZM1204" s="21"/>
      <c r="HZN1204" s="21"/>
      <c r="HZO1204" s="21"/>
      <c r="HZP1204" s="21"/>
      <c r="HZQ1204" s="21"/>
      <c r="HZR1204" s="21"/>
      <c r="HZS1204" s="21"/>
      <c r="HZT1204" s="21"/>
      <c r="HZU1204" s="21"/>
      <c r="HZV1204" s="21"/>
      <c r="HZW1204" s="21"/>
      <c r="HZX1204" s="21"/>
      <c r="HZY1204" s="21"/>
      <c r="HZZ1204" s="21"/>
      <c r="IAA1204" s="21"/>
      <c r="IAB1204" s="21"/>
      <c r="IAC1204" s="21"/>
      <c r="IAD1204" s="21"/>
      <c r="IAE1204" s="21"/>
      <c r="IAF1204" s="21"/>
      <c r="IAG1204" s="21"/>
      <c r="IAH1204" s="21"/>
      <c r="IAI1204" s="21"/>
      <c r="IAJ1204" s="21"/>
      <c r="IAK1204" s="21"/>
      <c r="IAL1204" s="21"/>
      <c r="IAM1204" s="21"/>
      <c r="IAN1204" s="21"/>
      <c r="IAO1204" s="21"/>
      <c r="IAP1204" s="21"/>
      <c r="IAQ1204" s="21"/>
      <c r="IAR1204" s="21"/>
      <c r="IAS1204" s="21"/>
      <c r="IAT1204" s="21"/>
      <c r="IAU1204" s="21"/>
      <c r="IAV1204" s="21"/>
      <c r="IAW1204" s="21"/>
      <c r="IAX1204" s="21"/>
      <c r="IAY1204" s="21"/>
      <c r="IAZ1204" s="21"/>
      <c r="IBA1204" s="21"/>
      <c r="IBB1204" s="21"/>
      <c r="IBC1204" s="21"/>
      <c r="IBD1204" s="21"/>
      <c r="IBE1204" s="21"/>
      <c r="IBF1204" s="21"/>
      <c r="IBG1204" s="21"/>
      <c r="IBH1204" s="21"/>
      <c r="IBI1204" s="21"/>
      <c r="IBJ1204" s="21"/>
      <c r="IBK1204" s="21"/>
      <c r="IBL1204" s="21"/>
      <c r="IBM1204" s="21"/>
      <c r="IBN1204" s="21"/>
      <c r="IBO1204" s="21"/>
      <c r="IBP1204" s="21"/>
      <c r="IBQ1204" s="21"/>
      <c r="IBR1204" s="21"/>
      <c r="IBS1204" s="21"/>
      <c r="IBT1204" s="21"/>
      <c r="IBU1204" s="21"/>
      <c r="IBV1204" s="21"/>
      <c r="IBW1204" s="21"/>
      <c r="IBX1204" s="21"/>
      <c r="IBY1204" s="21"/>
      <c r="IBZ1204" s="21"/>
      <c r="ICA1204" s="21"/>
      <c r="ICB1204" s="21"/>
      <c r="ICC1204" s="21"/>
      <c r="ICD1204" s="21"/>
      <c r="ICE1204" s="21"/>
      <c r="ICF1204" s="21"/>
      <c r="ICG1204" s="21"/>
      <c r="ICH1204" s="21"/>
      <c r="ICI1204" s="21"/>
      <c r="ICJ1204" s="21"/>
      <c r="ICK1204" s="21"/>
      <c r="ICL1204" s="21"/>
      <c r="ICM1204" s="21"/>
      <c r="ICN1204" s="21"/>
      <c r="ICO1204" s="21"/>
      <c r="ICP1204" s="21"/>
      <c r="ICQ1204" s="21"/>
      <c r="ICR1204" s="21"/>
      <c r="ICS1204" s="21"/>
      <c r="ICT1204" s="21"/>
      <c r="ICU1204" s="21"/>
      <c r="ICV1204" s="21"/>
      <c r="ICW1204" s="21"/>
      <c r="ICX1204" s="21"/>
      <c r="ICY1204" s="21"/>
      <c r="ICZ1204" s="21"/>
      <c r="IDA1204" s="21"/>
      <c r="IDB1204" s="21"/>
      <c r="IDC1204" s="21"/>
      <c r="IDD1204" s="21"/>
      <c r="IDE1204" s="21"/>
      <c r="IDF1204" s="21"/>
      <c r="IDG1204" s="21"/>
      <c r="IDH1204" s="21"/>
      <c r="IDI1204" s="21"/>
      <c r="IDJ1204" s="21"/>
      <c r="IDK1204" s="21"/>
      <c r="IDL1204" s="21"/>
      <c r="IDM1204" s="21"/>
      <c r="IDN1204" s="21"/>
      <c r="IDO1204" s="21"/>
      <c r="IDP1204" s="21"/>
      <c r="IDQ1204" s="21"/>
      <c r="IDR1204" s="21"/>
      <c r="IDS1204" s="21"/>
      <c r="IDT1204" s="21"/>
      <c r="IDU1204" s="21"/>
      <c r="IDV1204" s="21"/>
      <c r="IDW1204" s="21"/>
      <c r="IDX1204" s="21"/>
      <c r="IDY1204" s="21"/>
      <c r="IDZ1204" s="21"/>
      <c r="IEA1204" s="21"/>
      <c r="IEB1204" s="21"/>
      <c r="IEC1204" s="21"/>
      <c r="IED1204" s="21"/>
      <c r="IEE1204" s="21"/>
      <c r="IEF1204" s="21"/>
      <c r="IEG1204" s="21"/>
      <c r="IEH1204" s="21"/>
      <c r="IEI1204" s="21"/>
      <c r="IEJ1204" s="21"/>
      <c r="IEK1204" s="21"/>
      <c r="IEL1204" s="21"/>
      <c r="IEM1204" s="21"/>
      <c r="IEN1204" s="21"/>
      <c r="IEO1204" s="21"/>
      <c r="IEP1204" s="21"/>
      <c r="IEQ1204" s="21"/>
      <c r="IER1204" s="21"/>
      <c r="IES1204" s="21"/>
      <c r="IET1204" s="21"/>
      <c r="IEU1204" s="21"/>
      <c r="IEV1204" s="21"/>
      <c r="IEW1204" s="21"/>
      <c r="IEX1204" s="21"/>
      <c r="IEY1204" s="21"/>
      <c r="IEZ1204" s="21"/>
      <c r="IFA1204" s="21"/>
      <c r="IFB1204" s="21"/>
      <c r="IFC1204" s="21"/>
      <c r="IFD1204" s="21"/>
      <c r="IFE1204" s="21"/>
      <c r="IFF1204" s="21"/>
      <c r="IFG1204" s="21"/>
      <c r="IFH1204" s="21"/>
      <c r="IFI1204" s="21"/>
      <c r="IFJ1204" s="21"/>
      <c r="IFK1204" s="21"/>
      <c r="IFL1204" s="21"/>
      <c r="IFM1204" s="21"/>
      <c r="IFN1204" s="21"/>
      <c r="IFO1204" s="21"/>
      <c r="IFP1204" s="21"/>
      <c r="IFQ1204" s="21"/>
      <c r="IFR1204" s="21"/>
      <c r="IFS1204" s="21"/>
      <c r="IFT1204" s="21"/>
      <c r="IFU1204" s="21"/>
      <c r="IFV1204" s="21"/>
      <c r="IFW1204" s="21"/>
      <c r="IFX1204" s="21"/>
      <c r="IFY1204" s="21"/>
      <c r="IFZ1204" s="21"/>
      <c r="IGA1204" s="21"/>
      <c r="IGB1204" s="21"/>
      <c r="IGC1204" s="21"/>
      <c r="IGD1204" s="21"/>
      <c r="IGE1204" s="21"/>
      <c r="IGF1204" s="21"/>
      <c r="IGG1204" s="21"/>
      <c r="IGH1204" s="21"/>
      <c r="IGI1204" s="21"/>
      <c r="IGJ1204" s="21"/>
      <c r="IGK1204" s="21"/>
      <c r="IGL1204" s="21"/>
      <c r="IGM1204" s="21"/>
      <c r="IGN1204" s="21"/>
      <c r="IGO1204" s="21"/>
      <c r="IGP1204" s="21"/>
      <c r="IGQ1204" s="21"/>
      <c r="IGR1204" s="21"/>
      <c r="IGS1204" s="21"/>
      <c r="IGT1204" s="21"/>
      <c r="IGU1204" s="21"/>
      <c r="IGV1204" s="21"/>
      <c r="IGW1204" s="21"/>
      <c r="IGX1204" s="21"/>
      <c r="IGY1204" s="21"/>
      <c r="IGZ1204" s="21"/>
      <c r="IHA1204" s="21"/>
      <c r="IHB1204" s="21"/>
      <c r="IHC1204" s="21"/>
      <c r="IHD1204" s="21"/>
      <c r="IHE1204" s="21"/>
      <c r="IHF1204" s="21"/>
      <c r="IHG1204" s="21"/>
      <c r="IHH1204" s="21"/>
      <c r="IHI1204" s="21"/>
      <c r="IHJ1204" s="21"/>
      <c r="IHK1204" s="21"/>
      <c r="IHL1204" s="21"/>
      <c r="IHM1204" s="21"/>
      <c r="IHN1204" s="21"/>
      <c r="IHO1204" s="21"/>
      <c r="IHP1204" s="21"/>
      <c r="IHQ1204" s="21"/>
      <c r="IHR1204" s="21"/>
      <c r="IHS1204" s="21"/>
      <c r="IHT1204" s="21"/>
      <c r="IHU1204" s="21"/>
      <c r="IHV1204" s="21"/>
      <c r="IHW1204" s="21"/>
      <c r="IHX1204" s="21"/>
      <c r="IHY1204" s="21"/>
      <c r="IHZ1204" s="21"/>
      <c r="IIA1204" s="21"/>
      <c r="IIB1204" s="21"/>
      <c r="IIC1204" s="21"/>
      <c r="IID1204" s="21"/>
      <c r="IIE1204" s="21"/>
      <c r="IIF1204" s="21"/>
      <c r="IIG1204" s="21"/>
      <c r="IIH1204" s="21"/>
      <c r="III1204" s="21"/>
      <c r="IIJ1204" s="21"/>
      <c r="IIK1204" s="21"/>
      <c r="IIL1204" s="21"/>
      <c r="IIM1204" s="21"/>
      <c r="IIN1204" s="21"/>
      <c r="IIO1204" s="21"/>
      <c r="IIP1204" s="21"/>
      <c r="IIQ1204" s="21"/>
      <c r="IIR1204" s="21"/>
      <c r="IIS1204" s="21"/>
      <c r="IIT1204" s="21"/>
      <c r="IIU1204" s="21"/>
      <c r="IIV1204" s="21"/>
      <c r="IIW1204" s="21"/>
      <c r="IIX1204" s="21"/>
      <c r="IIY1204" s="21"/>
      <c r="IIZ1204" s="21"/>
      <c r="IJA1204" s="21"/>
      <c r="IJB1204" s="21"/>
      <c r="IJC1204" s="21"/>
      <c r="IJD1204" s="21"/>
      <c r="IJE1204" s="21"/>
      <c r="IJF1204" s="21"/>
      <c r="IJG1204" s="21"/>
      <c r="IJH1204" s="21"/>
      <c r="IJI1204" s="21"/>
      <c r="IJJ1204" s="21"/>
      <c r="IJK1204" s="21"/>
      <c r="IJL1204" s="21"/>
      <c r="IJM1204" s="21"/>
      <c r="IJN1204" s="21"/>
      <c r="IJO1204" s="21"/>
      <c r="IJP1204" s="21"/>
      <c r="IJQ1204" s="21"/>
      <c r="IJR1204" s="21"/>
      <c r="IJS1204" s="21"/>
      <c r="IJT1204" s="21"/>
      <c r="IJU1204" s="21"/>
      <c r="IJV1204" s="21"/>
      <c r="IJW1204" s="21"/>
      <c r="IJX1204" s="21"/>
      <c r="IJY1204" s="21"/>
      <c r="IJZ1204" s="21"/>
      <c r="IKA1204" s="21"/>
      <c r="IKB1204" s="21"/>
      <c r="IKC1204" s="21"/>
      <c r="IKD1204" s="21"/>
      <c r="IKE1204" s="21"/>
      <c r="IKF1204" s="21"/>
      <c r="IKG1204" s="21"/>
      <c r="IKH1204" s="21"/>
      <c r="IKI1204" s="21"/>
      <c r="IKJ1204" s="21"/>
      <c r="IKK1204" s="21"/>
      <c r="IKL1204" s="21"/>
      <c r="IKM1204" s="21"/>
      <c r="IKN1204" s="21"/>
      <c r="IKO1204" s="21"/>
      <c r="IKP1204" s="21"/>
      <c r="IKQ1204" s="21"/>
      <c r="IKR1204" s="21"/>
      <c r="IKS1204" s="21"/>
      <c r="IKT1204" s="21"/>
      <c r="IKU1204" s="21"/>
      <c r="IKV1204" s="21"/>
      <c r="IKW1204" s="21"/>
      <c r="IKX1204" s="21"/>
      <c r="IKY1204" s="21"/>
      <c r="IKZ1204" s="21"/>
      <c r="ILA1204" s="21"/>
      <c r="ILB1204" s="21"/>
      <c r="ILC1204" s="21"/>
      <c r="ILD1204" s="21"/>
      <c r="ILE1204" s="21"/>
      <c r="ILF1204" s="21"/>
      <c r="ILG1204" s="21"/>
      <c r="ILH1204" s="21"/>
      <c r="ILI1204" s="21"/>
      <c r="ILJ1204" s="21"/>
      <c r="ILK1204" s="21"/>
      <c r="ILL1204" s="21"/>
      <c r="ILM1204" s="21"/>
      <c r="ILN1204" s="21"/>
      <c r="ILO1204" s="21"/>
      <c r="ILP1204" s="21"/>
      <c r="ILQ1204" s="21"/>
      <c r="ILR1204" s="21"/>
      <c r="ILS1204" s="21"/>
      <c r="ILT1204" s="21"/>
      <c r="ILU1204" s="21"/>
      <c r="ILV1204" s="21"/>
      <c r="ILW1204" s="21"/>
      <c r="ILX1204" s="21"/>
      <c r="ILY1204" s="21"/>
      <c r="ILZ1204" s="21"/>
      <c r="IMA1204" s="21"/>
      <c r="IMB1204" s="21"/>
      <c r="IMC1204" s="21"/>
      <c r="IMD1204" s="21"/>
      <c r="IME1204" s="21"/>
      <c r="IMF1204" s="21"/>
      <c r="IMG1204" s="21"/>
      <c r="IMH1204" s="21"/>
      <c r="IMI1204" s="21"/>
      <c r="IMJ1204" s="21"/>
      <c r="IMK1204" s="21"/>
      <c r="IML1204" s="21"/>
      <c r="IMM1204" s="21"/>
      <c r="IMN1204" s="21"/>
      <c r="IMO1204" s="21"/>
      <c r="IMP1204" s="21"/>
      <c r="IMQ1204" s="21"/>
      <c r="IMR1204" s="21"/>
      <c r="IMS1204" s="21"/>
      <c r="IMT1204" s="21"/>
      <c r="IMU1204" s="21"/>
      <c r="IMV1204" s="21"/>
      <c r="IMW1204" s="21"/>
      <c r="IMX1204" s="21"/>
      <c r="IMY1204" s="21"/>
      <c r="IMZ1204" s="21"/>
      <c r="INA1204" s="21"/>
      <c r="INB1204" s="21"/>
      <c r="INC1204" s="21"/>
      <c r="IND1204" s="21"/>
      <c r="INE1204" s="21"/>
      <c r="INF1204" s="21"/>
      <c r="ING1204" s="21"/>
      <c r="INH1204" s="21"/>
      <c r="INI1204" s="21"/>
      <c r="INJ1204" s="21"/>
      <c r="INK1204" s="21"/>
      <c r="INL1204" s="21"/>
      <c r="INM1204" s="21"/>
      <c r="INN1204" s="21"/>
      <c r="INO1204" s="21"/>
      <c r="INP1204" s="21"/>
      <c r="INQ1204" s="21"/>
      <c r="INR1204" s="21"/>
      <c r="INS1204" s="21"/>
      <c r="INT1204" s="21"/>
      <c r="INU1204" s="21"/>
      <c r="INV1204" s="21"/>
      <c r="INW1204" s="21"/>
      <c r="INX1204" s="21"/>
      <c r="INY1204" s="21"/>
      <c r="INZ1204" s="21"/>
      <c r="IOA1204" s="21"/>
      <c r="IOB1204" s="21"/>
      <c r="IOC1204" s="21"/>
      <c r="IOD1204" s="21"/>
      <c r="IOE1204" s="21"/>
      <c r="IOF1204" s="21"/>
      <c r="IOG1204" s="21"/>
      <c r="IOH1204" s="21"/>
      <c r="IOI1204" s="21"/>
      <c r="IOJ1204" s="21"/>
      <c r="IOK1204" s="21"/>
      <c r="IOL1204" s="21"/>
      <c r="IOM1204" s="21"/>
      <c r="ION1204" s="21"/>
      <c r="IOO1204" s="21"/>
      <c r="IOP1204" s="21"/>
      <c r="IOQ1204" s="21"/>
      <c r="IOR1204" s="21"/>
      <c r="IOS1204" s="21"/>
      <c r="IOT1204" s="21"/>
      <c r="IOU1204" s="21"/>
      <c r="IOV1204" s="21"/>
      <c r="IOW1204" s="21"/>
      <c r="IOX1204" s="21"/>
      <c r="IOY1204" s="21"/>
      <c r="IOZ1204" s="21"/>
      <c r="IPA1204" s="21"/>
      <c r="IPB1204" s="21"/>
      <c r="IPC1204" s="21"/>
      <c r="IPD1204" s="21"/>
      <c r="IPE1204" s="21"/>
      <c r="IPF1204" s="21"/>
      <c r="IPG1204" s="21"/>
      <c r="IPH1204" s="21"/>
      <c r="IPI1204" s="21"/>
      <c r="IPJ1204" s="21"/>
      <c r="IPK1204" s="21"/>
      <c r="IPL1204" s="21"/>
      <c r="IPM1204" s="21"/>
      <c r="IPN1204" s="21"/>
      <c r="IPO1204" s="21"/>
      <c r="IPP1204" s="21"/>
      <c r="IPQ1204" s="21"/>
      <c r="IPR1204" s="21"/>
      <c r="IPS1204" s="21"/>
      <c r="IPT1204" s="21"/>
      <c r="IPU1204" s="21"/>
      <c r="IPV1204" s="21"/>
      <c r="IPW1204" s="21"/>
      <c r="IPX1204" s="21"/>
      <c r="IPY1204" s="21"/>
      <c r="IPZ1204" s="21"/>
      <c r="IQA1204" s="21"/>
      <c r="IQB1204" s="21"/>
      <c r="IQC1204" s="21"/>
      <c r="IQD1204" s="21"/>
      <c r="IQE1204" s="21"/>
      <c r="IQF1204" s="21"/>
      <c r="IQG1204" s="21"/>
      <c r="IQH1204" s="21"/>
      <c r="IQI1204" s="21"/>
      <c r="IQJ1204" s="21"/>
      <c r="IQK1204" s="21"/>
      <c r="IQL1204" s="21"/>
      <c r="IQM1204" s="21"/>
      <c r="IQN1204" s="21"/>
      <c r="IQO1204" s="21"/>
      <c r="IQP1204" s="21"/>
      <c r="IQQ1204" s="21"/>
      <c r="IQR1204" s="21"/>
      <c r="IQS1204" s="21"/>
      <c r="IQT1204" s="21"/>
      <c r="IQU1204" s="21"/>
      <c r="IQV1204" s="21"/>
      <c r="IQW1204" s="21"/>
      <c r="IQX1204" s="21"/>
      <c r="IQY1204" s="21"/>
      <c r="IQZ1204" s="21"/>
      <c r="IRA1204" s="21"/>
      <c r="IRB1204" s="21"/>
      <c r="IRC1204" s="21"/>
      <c r="IRD1204" s="21"/>
      <c r="IRE1204" s="21"/>
      <c r="IRF1204" s="21"/>
      <c r="IRG1204" s="21"/>
      <c r="IRH1204" s="21"/>
      <c r="IRI1204" s="21"/>
      <c r="IRJ1204" s="21"/>
      <c r="IRK1204" s="21"/>
      <c r="IRL1204" s="21"/>
      <c r="IRM1204" s="21"/>
      <c r="IRN1204" s="21"/>
      <c r="IRO1204" s="21"/>
      <c r="IRP1204" s="21"/>
      <c r="IRQ1204" s="21"/>
      <c r="IRR1204" s="21"/>
      <c r="IRS1204" s="21"/>
      <c r="IRT1204" s="21"/>
      <c r="IRU1204" s="21"/>
      <c r="IRV1204" s="21"/>
      <c r="IRW1204" s="21"/>
      <c r="IRX1204" s="21"/>
      <c r="IRY1204" s="21"/>
      <c r="IRZ1204" s="21"/>
      <c r="ISA1204" s="21"/>
      <c r="ISB1204" s="21"/>
      <c r="ISC1204" s="21"/>
      <c r="ISD1204" s="21"/>
      <c r="ISE1204" s="21"/>
      <c r="ISF1204" s="21"/>
      <c r="ISG1204" s="21"/>
      <c r="ISH1204" s="21"/>
      <c r="ISI1204" s="21"/>
      <c r="ISJ1204" s="21"/>
      <c r="ISK1204" s="21"/>
      <c r="ISL1204" s="21"/>
      <c r="ISM1204" s="21"/>
      <c r="ISN1204" s="21"/>
      <c r="ISO1204" s="21"/>
      <c r="ISP1204" s="21"/>
      <c r="ISQ1204" s="21"/>
      <c r="ISR1204" s="21"/>
      <c r="ISS1204" s="21"/>
      <c r="IST1204" s="21"/>
      <c r="ISU1204" s="21"/>
      <c r="ISV1204" s="21"/>
      <c r="ISW1204" s="21"/>
      <c r="ISX1204" s="21"/>
      <c r="ISY1204" s="21"/>
      <c r="ISZ1204" s="21"/>
      <c r="ITA1204" s="21"/>
      <c r="ITB1204" s="21"/>
      <c r="ITC1204" s="21"/>
      <c r="ITD1204" s="21"/>
      <c r="ITE1204" s="21"/>
      <c r="ITF1204" s="21"/>
      <c r="ITG1204" s="21"/>
      <c r="ITH1204" s="21"/>
      <c r="ITI1204" s="21"/>
      <c r="ITJ1204" s="21"/>
      <c r="ITK1204" s="21"/>
      <c r="ITL1204" s="21"/>
      <c r="ITM1204" s="21"/>
      <c r="ITN1204" s="21"/>
      <c r="ITO1204" s="21"/>
      <c r="ITP1204" s="21"/>
      <c r="ITQ1204" s="21"/>
      <c r="ITR1204" s="21"/>
      <c r="ITS1204" s="21"/>
      <c r="ITT1204" s="21"/>
      <c r="ITU1204" s="21"/>
      <c r="ITV1204" s="21"/>
      <c r="ITW1204" s="21"/>
      <c r="ITX1204" s="21"/>
      <c r="ITY1204" s="21"/>
      <c r="ITZ1204" s="21"/>
      <c r="IUA1204" s="21"/>
      <c r="IUB1204" s="21"/>
      <c r="IUC1204" s="21"/>
      <c r="IUD1204" s="21"/>
      <c r="IUE1204" s="21"/>
      <c r="IUF1204" s="21"/>
      <c r="IUG1204" s="21"/>
      <c r="IUH1204" s="21"/>
      <c r="IUI1204" s="21"/>
      <c r="IUJ1204" s="21"/>
      <c r="IUK1204" s="21"/>
      <c r="IUL1204" s="21"/>
      <c r="IUM1204" s="21"/>
      <c r="IUN1204" s="21"/>
      <c r="IUO1204" s="21"/>
      <c r="IUP1204" s="21"/>
      <c r="IUQ1204" s="21"/>
      <c r="IUR1204" s="21"/>
      <c r="IUS1204" s="21"/>
      <c r="IUT1204" s="21"/>
      <c r="IUU1204" s="21"/>
      <c r="IUV1204" s="21"/>
      <c r="IUW1204" s="21"/>
      <c r="IUX1204" s="21"/>
      <c r="IUY1204" s="21"/>
      <c r="IUZ1204" s="21"/>
      <c r="IVA1204" s="21"/>
      <c r="IVB1204" s="21"/>
      <c r="IVC1204" s="21"/>
      <c r="IVD1204" s="21"/>
      <c r="IVE1204" s="21"/>
      <c r="IVF1204" s="21"/>
      <c r="IVG1204" s="21"/>
      <c r="IVH1204" s="21"/>
      <c r="IVI1204" s="21"/>
      <c r="IVJ1204" s="21"/>
      <c r="IVK1204" s="21"/>
      <c r="IVL1204" s="21"/>
      <c r="IVM1204" s="21"/>
      <c r="IVN1204" s="21"/>
      <c r="IVO1204" s="21"/>
      <c r="IVP1204" s="21"/>
      <c r="IVQ1204" s="21"/>
      <c r="IVR1204" s="21"/>
      <c r="IVS1204" s="21"/>
      <c r="IVT1204" s="21"/>
      <c r="IVU1204" s="21"/>
      <c r="IVV1204" s="21"/>
      <c r="IVW1204" s="21"/>
      <c r="IVX1204" s="21"/>
      <c r="IVY1204" s="21"/>
      <c r="IVZ1204" s="21"/>
      <c r="IWA1204" s="21"/>
      <c r="IWB1204" s="21"/>
      <c r="IWC1204" s="21"/>
      <c r="IWD1204" s="21"/>
      <c r="IWE1204" s="21"/>
      <c r="IWF1204" s="21"/>
      <c r="IWG1204" s="21"/>
      <c r="IWH1204" s="21"/>
      <c r="IWI1204" s="21"/>
      <c r="IWJ1204" s="21"/>
      <c r="IWK1204" s="21"/>
      <c r="IWL1204" s="21"/>
      <c r="IWM1204" s="21"/>
      <c r="IWN1204" s="21"/>
      <c r="IWO1204" s="21"/>
      <c r="IWP1204" s="21"/>
      <c r="IWQ1204" s="21"/>
      <c r="IWR1204" s="21"/>
      <c r="IWS1204" s="21"/>
      <c r="IWT1204" s="21"/>
      <c r="IWU1204" s="21"/>
      <c r="IWV1204" s="21"/>
      <c r="IWW1204" s="21"/>
      <c r="IWX1204" s="21"/>
      <c r="IWY1204" s="21"/>
      <c r="IWZ1204" s="21"/>
      <c r="IXA1204" s="21"/>
      <c r="IXB1204" s="21"/>
      <c r="IXC1204" s="21"/>
      <c r="IXD1204" s="21"/>
      <c r="IXE1204" s="21"/>
      <c r="IXF1204" s="21"/>
      <c r="IXG1204" s="21"/>
      <c r="IXH1204" s="21"/>
      <c r="IXI1204" s="21"/>
      <c r="IXJ1204" s="21"/>
      <c r="IXK1204" s="21"/>
      <c r="IXL1204" s="21"/>
      <c r="IXM1204" s="21"/>
      <c r="IXN1204" s="21"/>
      <c r="IXO1204" s="21"/>
      <c r="IXP1204" s="21"/>
      <c r="IXQ1204" s="21"/>
      <c r="IXR1204" s="21"/>
      <c r="IXS1204" s="21"/>
      <c r="IXT1204" s="21"/>
      <c r="IXU1204" s="21"/>
      <c r="IXV1204" s="21"/>
      <c r="IXW1204" s="21"/>
      <c r="IXX1204" s="21"/>
      <c r="IXY1204" s="21"/>
      <c r="IXZ1204" s="21"/>
      <c r="IYA1204" s="21"/>
      <c r="IYB1204" s="21"/>
      <c r="IYC1204" s="21"/>
      <c r="IYD1204" s="21"/>
      <c r="IYE1204" s="21"/>
      <c r="IYF1204" s="21"/>
      <c r="IYG1204" s="21"/>
      <c r="IYH1204" s="21"/>
      <c r="IYI1204" s="21"/>
      <c r="IYJ1204" s="21"/>
      <c r="IYK1204" s="21"/>
      <c r="IYL1204" s="21"/>
      <c r="IYM1204" s="21"/>
      <c r="IYN1204" s="21"/>
      <c r="IYO1204" s="21"/>
      <c r="IYP1204" s="21"/>
      <c r="IYQ1204" s="21"/>
      <c r="IYR1204" s="21"/>
      <c r="IYS1204" s="21"/>
      <c r="IYT1204" s="21"/>
      <c r="IYU1204" s="21"/>
      <c r="IYV1204" s="21"/>
      <c r="IYW1204" s="21"/>
      <c r="IYX1204" s="21"/>
      <c r="IYY1204" s="21"/>
      <c r="IYZ1204" s="21"/>
      <c r="IZA1204" s="21"/>
      <c r="IZB1204" s="21"/>
      <c r="IZC1204" s="21"/>
      <c r="IZD1204" s="21"/>
      <c r="IZE1204" s="21"/>
      <c r="IZF1204" s="21"/>
      <c r="IZG1204" s="21"/>
      <c r="IZH1204" s="21"/>
      <c r="IZI1204" s="21"/>
      <c r="IZJ1204" s="21"/>
      <c r="IZK1204" s="21"/>
      <c r="IZL1204" s="21"/>
      <c r="IZM1204" s="21"/>
      <c r="IZN1204" s="21"/>
      <c r="IZO1204" s="21"/>
      <c r="IZP1204" s="21"/>
      <c r="IZQ1204" s="21"/>
      <c r="IZR1204" s="21"/>
      <c r="IZS1204" s="21"/>
      <c r="IZT1204" s="21"/>
      <c r="IZU1204" s="21"/>
      <c r="IZV1204" s="21"/>
      <c r="IZW1204" s="21"/>
      <c r="IZX1204" s="21"/>
      <c r="IZY1204" s="21"/>
      <c r="IZZ1204" s="21"/>
      <c r="JAA1204" s="21"/>
      <c r="JAB1204" s="21"/>
      <c r="JAC1204" s="21"/>
      <c r="JAD1204" s="21"/>
      <c r="JAE1204" s="21"/>
      <c r="JAF1204" s="21"/>
      <c r="JAG1204" s="21"/>
      <c r="JAH1204" s="21"/>
      <c r="JAI1204" s="21"/>
      <c r="JAJ1204" s="21"/>
      <c r="JAK1204" s="21"/>
      <c r="JAL1204" s="21"/>
      <c r="JAM1204" s="21"/>
      <c r="JAN1204" s="21"/>
      <c r="JAO1204" s="21"/>
      <c r="JAP1204" s="21"/>
      <c r="JAQ1204" s="21"/>
      <c r="JAR1204" s="21"/>
      <c r="JAS1204" s="21"/>
      <c r="JAT1204" s="21"/>
      <c r="JAU1204" s="21"/>
      <c r="JAV1204" s="21"/>
      <c r="JAW1204" s="21"/>
      <c r="JAX1204" s="21"/>
      <c r="JAY1204" s="21"/>
      <c r="JAZ1204" s="21"/>
      <c r="JBA1204" s="21"/>
      <c r="JBB1204" s="21"/>
      <c r="JBC1204" s="21"/>
      <c r="JBD1204" s="21"/>
      <c r="JBE1204" s="21"/>
      <c r="JBF1204" s="21"/>
      <c r="JBG1204" s="21"/>
      <c r="JBH1204" s="21"/>
      <c r="JBI1204" s="21"/>
      <c r="JBJ1204" s="21"/>
      <c r="JBK1204" s="21"/>
      <c r="JBL1204" s="21"/>
      <c r="JBM1204" s="21"/>
      <c r="JBN1204" s="21"/>
      <c r="JBO1204" s="21"/>
      <c r="JBP1204" s="21"/>
      <c r="JBQ1204" s="21"/>
      <c r="JBR1204" s="21"/>
      <c r="JBS1204" s="21"/>
      <c r="JBT1204" s="21"/>
      <c r="JBU1204" s="21"/>
      <c r="JBV1204" s="21"/>
      <c r="JBW1204" s="21"/>
      <c r="JBX1204" s="21"/>
      <c r="JBY1204" s="21"/>
      <c r="JBZ1204" s="21"/>
      <c r="JCA1204" s="21"/>
      <c r="JCB1204" s="21"/>
      <c r="JCC1204" s="21"/>
      <c r="JCD1204" s="21"/>
      <c r="JCE1204" s="21"/>
      <c r="JCF1204" s="21"/>
      <c r="JCG1204" s="21"/>
      <c r="JCH1204" s="21"/>
      <c r="JCI1204" s="21"/>
      <c r="JCJ1204" s="21"/>
      <c r="JCK1204" s="21"/>
      <c r="JCL1204" s="21"/>
      <c r="JCM1204" s="21"/>
      <c r="JCN1204" s="21"/>
      <c r="JCO1204" s="21"/>
      <c r="JCP1204" s="21"/>
      <c r="JCQ1204" s="21"/>
      <c r="JCR1204" s="21"/>
      <c r="JCS1204" s="21"/>
      <c r="JCT1204" s="21"/>
      <c r="JCU1204" s="21"/>
      <c r="JCV1204" s="21"/>
      <c r="JCW1204" s="21"/>
      <c r="JCX1204" s="21"/>
      <c r="JCY1204" s="21"/>
      <c r="JCZ1204" s="21"/>
      <c r="JDA1204" s="21"/>
      <c r="JDB1204" s="21"/>
      <c r="JDC1204" s="21"/>
      <c r="JDD1204" s="21"/>
      <c r="JDE1204" s="21"/>
      <c r="JDF1204" s="21"/>
      <c r="JDG1204" s="21"/>
      <c r="JDH1204" s="21"/>
      <c r="JDI1204" s="21"/>
      <c r="JDJ1204" s="21"/>
      <c r="JDK1204" s="21"/>
      <c r="JDL1204" s="21"/>
      <c r="JDM1204" s="21"/>
      <c r="JDN1204" s="21"/>
      <c r="JDO1204" s="21"/>
      <c r="JDP1204" s="21"/>
      <c r="JDQ1204" s="21"/>
      <c r="JDR1204" s="21"/>
      <c r="JDS1204" s="21"/>
      <c r="JDT1204" s="21"/>
      <c r="JDU1204" s="21"/>
      <c r="JDV1204" s="21"/>
      <c r="JDW1204" s="21"/>
      <c r="JDX1204" s="21"/>
      <c r="JDY1204" s="21"/>
      <c r="JDZ1204" s="21"/>
      <c r="JEA1204" s="21"/>
      <c r="JEB1204" s="21"/>
      <c r="JEC1204" s="21"/>
      <c r="JED1204" s="21"/>
      <c r="JEE1204" s="21"/>
      <c r="JEF1204" s="21"/>
      <c r="JEG1204" s="21"/>
      <c r="JEH1204" s="21"/>
      <c r="JEI1204" s="21"/>
      <c r="JEJ1204" s="21"/>
      <c r="JEK1204" s="21"/>
      <c r="JEL1204" s="21"/>
      <c r="JEM1204" s="21"/>
      <c r="JEN1204" s="21"/>
      <c r="JEO1204" s="21"/>
      <c r="JEP1204" s="21"/>
      <c r="JEQ1204" s="21"/>
      <c r="JER1204" s="21"/>
      <c r="JES1204" s="21"/>
      <c r="JET1204" s="21"/>
      <c r="JEU1204" s="21"/>
      <c r="JEV1204" s="21"/>
      <c r="JEW1204" s="21"/>
      <c r="JEX1204" s="21"/>
      <c r="JEY1204" s="21"/>
      <c r="JEZ1204" s="21"/>
      <c r="JFA1204" s="21"/>
      <c r="JFB1204" s="21"/>
      <c r="JFC1204" s="21"/>
      <c r="JFD1204" s="21"/>
      <c r="JFE1204" s="21"/>
      <c r="JFF1204" s="21"/>
      <c r="JFG1204" s="21"/>
      <c r="JFH1204" s="21"/>
      <c r="JFI1204" s="21"/>
      <c r="JFJ1204" s="21"/>
      <c r="JFK1204" s="21"/>
      <c r="JFL1204" s="21"/>
      <c r="JFM1204" s="21"/>
      <c r="JFN1204" s="21"/>
      <c r="JFO1204" s="21"/>
      <c r="JFP1204" s="21"/>
      <c r="JFQ1204" s="21"/>
      <c r="JFR1204" s="21"/>
      <c r="JFS1204" s="21"/>
      <c r="JFT1204" s="21"/>
      <c r="JFU1204" s="21"/>
      <c r="JFV1204" s="21"/>
      <c r="JFW1204" s="21"/>
      <c r="JFX1204" s="21"/>
      <c r="JFY1204" s="21"/>
      <c r="JFZ1204" s="21"/>
      <c r="JGA1204" s="21"/>
      <c r="JGB1204" s="21"/>
      <c r="JGC1204" s="21"/>
      <c r="JGD1204" s="21"/>
      <c r="JGE1204" s="21"/>
      <c r="JGF1204" s="21"/>
      <c r="JGG1204" s="21"/>
      <c r="JGH1204" s="21"/>
      <c r="JGI1204" s="21"/>
      <c r="JGJ1204" s="21"/>
      <c r="JGK1204" s="21"/>
      <c r="JGL1204" s="21"/>
      <c r="JGM1204" s="21"/>
      <c r="JGN1204" s="21"/>
      <c r="JGO1204" s="21"/>
      <c r="JGP1204" s="21"/>
      <c r="JGQ1204" s="21"/>
      <c r="JGR1204" s="21"/>
      <c r="JGS1204" s="21"/>
      <c r="JGT1204" s="21"/>
      <c r="JGU1204" s="21"/>
      <c r="JGV1204" s="21"/>
      <c r="JGW1204" s="21"/>
      <c r="JGX1204" s="21"/>
      <c r="JGY1204" s="21"/>
      <c r="JGZ1204" s="21"/>
      <c r="JHA1204" s="21"/>
      <c r="JHB1204" s="21"/>
      <c r="JHC1204" s="21"/>
      <c r="JHD1204" s="21"/>
      <c r="JHE1204" s="21"/>
      <c r="JHF1204" s="21"/>
      <c r="JHG1204" s="21"/>
      <c r="JHH1204" s="21"/>
      <c r="JHI1204" s="21"/>
      <c r="JHJ1204" s="21"/>
      <c r="JHK1204" s="21"/>
      <c r="JHL1204" s="21"/>
      <c r="JHM1204" s="21"/>
      <c r="JHN1204" s="21"/>
      <c r="JHO1204" s="21"/>
      <c r="JHP1204" s="21"/>
      <c r="JHQ1204" s="21"/>
      <c r="JHR1204" s="21"/>
      <c r="JHS1204" s="21"/>
      <c r="JHT1204" s="21"/>
      <c r="JHU1204" s="21"/>
      <c r="JHV1204" s="21"/>
      <c r="JHW1204" s="21"/>
      <c r="JHX1204" s="21"/>
      <c r="JHY1204" s="21"/>
      <c r="JHZ1204" s="21"/>
      <c r="JIA1204" s="21"/>
      <c r="JIB1204" s="21"/>
      <c r="JIC1204" s="21"/>
      <c r="JID1204" s="21"/>
      <c r="JIE1204" s="21"/>
      <c r="JIF1204" s="21"/>
      <c r="JIG1204" s="21"/>
      <c r="JIH1204" s="21"/>
      <c r="JII1204" s="21"/>
      <c r="JIJ1204" s="21"/>
      <c r="JIK1204" s="21"/>
      <c r="JIL1204" s="21"/>
      <c r="JIM1204" s="21"/>
      <c r="JIN1204" s="21"/>
      <c r="JIO1204" s="21"/>
      <c r="JIP1204" s="21"/>
      <c r="JIQ1204" s="21"/>
      <c r="JIR1204" s="21"/>
      <c r="JIS1204" s="21"/>
      <c r="JIT1204" s="21"/>
      <c r="JIU1204" s="21"/>
      <c r="JIV1204" s="21"/>
      <c r="JIW1204" s="21"/>
      <c r="JIX1204" s="21"/>
      <c r="JIY1204" s="21"/>
      <c r="JIZ1204" s="21"/>
      <c r="JJA1204" s="21"/>
      <c r="JJB1204" s="21"/>
      <c r="JJC1204" s="21"/>
      <c r="JJD1204" s="21"/>
      <c r="JJE1204" s="21"/>
      <c r="JJF1204" s="21"/>
      <c r="JJG1204" s="21"/>
      <c r="JJH1204" s="21"/>
      <c r="JJI1204" s="21"/>
      <c r="JJJ1204" s="21"/>
      <c r="JJK1204" s="21"/>
      <c r="JJL1204" s="21"/>
      <c r="JJM1204" s="21"/>
      <c r="JJN1204" s="21"/>
      <c r="JJO1204" s="21"/>
      <c r="JJP1204" s="21"/>
      <c r="JJQ1204" s="21"/>
      <c r="JJR1204" s="21"/>
      <c r="JJS1204" s="21"/>
      <c r="JJT1204" s="21"/>
      <c r="JJU1204" s="21"/>
      <c r="JJV1204" s="21"/>
      <c r="JJW1204" s="21"/>
      <c r="JJX1204" s="21"/>
      <c r="JJY1204" s="21"/>
      <c r="JJZ1204" s="21"/>
      <c r="JKA1204" s="21"/>
      <c r="JKB1204" s="21"/>
      <c r="JKC1204" s="21"/>
      <c r="JKD1204" s="21"/>
      <c r="JKE1204" s="21"/>
      <c r="JKF1204" s="21"/>
      <c r="JKG1204" s="21"/>
      <c r="JKH1204" s="21"/>
      <c r="JKI1204" s="21"/>
      <c r="JKJ1204" s="21"/>
      <c r="JKK1204" s="21"/>
      <c r="JKL1204" s="21"/>
      <c r="JKM1204" s="21"/>
      <c r="JKN1204" s="21"/>
      <c r="JKO1204" s="21"/>
      <c r="JKP1204" s="21"/>
      <c r="JKQ1204" s="21"/>
      <c r="JKR1204" s="21"/>
      <c r="JKS1204" s="21"/>
      <c r="JKT1204" s="21"/>
      <c r="JKU1204" s="21"/>
      <c r="JKV1204" s="21"/>
      <c r="JKW1204" s="21"/>
      <c r="JKX1204" s="21"/>
      <c r="JKY1204" s="21"/>
      <c r="JKZ1204" s="21"/>
      <c r="JLA1204" s="21"/>
      <c r="JLB1204" s="21"/>
      <c r="JLC1204" s="21"/>
      <c r="JLD1204" s="21"/>
      <c r="JLE1204" s="21"/>
      <c r="JLF1204" s="21"/>
      <c r="JLG1204" s="21"/>
      <c r="JLH1204" s="21"/>
      <c r="JLI1204" s="21"/>
      <c r="JLJ1204" s="21"/>
      <c r="JLK1204" s="21"/>
      <c r="JLL1204" s="21"/>
      <c r="JLM1204" s="21"/>
      <c r="JLN1204" s="21"/>
      <c r="JLO1204" s="21"/>
      <c r="JLP1204" s="21"/>
      <c r="JLQ1204" s="21"/>
      <c r="JLR1204" s="21"/>
      <c r="JLS1204" s="21"/>
      <c r="JLT1204" s="21"/>
      <c r="JLU1204" s="21"/>
      <c r="JLV1204" s="21"/>
      <c r="JLW1204" s="21"/>
      <c r="JLX1204" s="21"/>
      <c r="JLY1204" s="21"/>
      <c r="JLZ1204" s="21"/>
      <c r="JMA1204" s="21"/>
      <c r="JMB1204" s="21"/>
      <c r="JMC1204" s="21"/>
      <c r="JMD1204" s="21"/>
      <c r="JME1204" s="21"/>
      <c r="JMF1204" s="21"/>
      <c r="JMG1204" s="21"/>
      <c r="JMH1204" s="21"/>
      <c r="JMI1204" s="21"/>
      <c r="JMJ1204" s="21"/>
      <c r="JMK1204" s="21"/>
      <c r="JML1204" s="21"/>
      <c r="JMM1204" s="21"/>
      <c r="JMN1204" s="21"/>
      <c r="JMO1204" s="21"/>
      <c r="JMP1204" s="21"/>
      <c r="JMQ1204" s="21"/>
      <c r="JMR1204" s="21"/>
      <c r="JMS1204" s="21"/>
      <c r="JMT1204" s="21"/>
      <c r="JMU1204" s="21"/>
      <c r="JMV1204" s="21"/>
      <c r="JMW1204" s="21"/>
      <c r="JMX1204" s="21"/>
      <c r="JMY1204" s="21"/>
      <c r="JMZ1204" s="21"/>
      <c r="JNA1204" s="21"/>
      <c r="JNB1204" s="21"/>
      <c r="JNC1204" s="21"/>
      <c r="JND1204" s="21"/>
      <c r="JNE1204" s="21"/>
      <c r="JNF1204" s="21"/>
      <c r="JNG1204" s="21"/>
      <c r="JNH1204" s="21"/>
      <c r="JNI1204" s="21"/>
      <c r="JNJ1204" s="21"/>
      <c r="JNK1204" s="21"/>
      <c r="JNL1204" s="21"/>
      <c r="JNM1204" s="21"/>
      <c r="JNN1204" s="21"/>
      <c r="JNO1204" s="21"/>
      <c r="JNP1204" s="21"/>
      <c r="JNQ1204" s="21"/>
      <c r="JNR1204" s="21"/>
      <c r="JNS1204" s="21"/>
      <c r="JNT1204" s="21"/>
      <c r="JNU1204" s="21"/>
      <c r="JNV1204" s="21"/>
      <c r="JNW1204" s="21"/>
      <c r="JNX1204" s="21"/>
      <c r="JNY1204" s="21"/>
      <c r="JNZ1204" s="21"/>
      <c r="JOA1204" s="21"/>
      <c r="JOB1204" s="21"/>
      <c r="JOC1204" s="21"/>
      <c r="JOD1204" s="21"/>
      <c r="JOE1204" s="21"/>
      <c r="JOF1204" s="21"/>
      <c r="JOG1204" s="21"/>
      <c r="JOH1204" s="21"/>
      <c r="JOI1204" s="21"/>
      <c r="JOJ1204" s="21"/>
      <c r="JOK1204" s="21"/>
      <c r="JOL1204" s="21"/>
      <c r="JOM1204" s="21"/>
      <c r="JON1204" s="21"/>
      <c r="JOO1204" s="21"/>
      <c r="JOP1204" s="21"/>
      <c r="JOQ1204" s="21"/>
      <c r="JOR1204" s="21"/>
      <c r="JOS1204" s="21"/>
      <c r="JOT1204" s="21"/>
      <c r="JOU1204" s="21"/>
      <c r="JOV1204" s="21"/>
      <c r="JOW1204" s="21"/>
      <c r="JOX1204" s="21"/>
      <c r="JOY1204" s="21"/>
      <c r="JOZ1204" s="21"/>
      <c r="JPA1204" s="21"/>
      <c r="JPB1204" s="21"/>
      <c r="JPC1204" s="21"/>
      <c r="JPD1204" s="21"/>
      <c r="JPE1204" s="21"/>
      <c r="JPF1204" s="21"/>
      <c r="JPG1204" s="21"/>
      <c r="JPH1204" s="21"/>
      <c r="JPI1204" s="21"/>
      <c r="JPJ1204" s="21"/>
      <c r="JPK1204" s="21"/>
      <c r="JPL1204" s="21"/>
      <c r="JPM1204" s="21"/>
      <c r="JPN1204" s="21"/>
      <c r="JPO1204" s="21"/>
      <c r="JPP1204" s="21"/>
      <c r="JPQ1204" s="21"/>
      <c r="JPR1204" s="21"/>
      <c r="JPS1204" s="21"/>
      <c r="JPT1204" s="21"/>
      <c r="JPU1204" s="21"/>
      <c r="JPV1204" s="21"/>
      <c r="JPW1204" s="21"/>
      <c r="JPX1204" s="21"/>
      <c r="JPY1204" s="21"/>
      <c r="JPZ1204" s="21"/>
      <c r="JQA1204" s="21"/>
      <c r="JQB1204" s="21"/>
      <c r="JQC1204" s="21"/>
      <c r="JQD1204" s="21"/>
      <c r="JQE1204" s="21"/>
      <c r="JQF1204" s="21"/>
      <c r="JQG1204" s="21"/>
      <c r="JQH1204" s="21"/>
      <c r="JQI1204" s="21"/>
      <c r="JQJ1204" s="21"/>
      <c r="JQK1204" s="21"/>
      <c r="JQL1204" s="21"/>
      <c r="JQM1204" s="21"/>
      <c r="JQN1204" s="21"/>
      <c r="JQO1204" s="21"/>
      <c r="JQP1204" s="21"/>
      <c r="JQQ1204" s="21"/>
      <c r="JQR1204" s="21"/>
      <c r="JQS1204" s="21"/>
      <c r="JQT1204" s="21"/>
      <c r="JQU1204" s="21"/>
      <c r="JQV1204" s="21"/>
      <c r="JQW1204" s="21"/>
      <c r="JQX1204" s="21"/>
      <c r="JQY1204" s="21"/>
      <c r="JQZ1204" s="21"/>
      <c r="JRA1204" s="21"/>
      <c r="JRB1204" s="21"/>
      <c r="JRC1204" s="21"/>
      <c r="JRD1204" s="21"/>
      <c r="JRE1204" s="21"/>
      <c r="JRF1204" s="21"/>
      <c r="JRG1204" s="21"/>
      <c r="JRH1204" s="21"/>
      <c r="JRI1204" s="21"/>
      <c r="JRJ1204" s="21"/>
      <c r="JRK1204" s="21"/>
      <c r="JRL1204" s="21"/>
      <c r="JRM1204" s="21"/>
      <c r="JRN1204" s="21"/>
      <c r="JRO1204" s="21"/>
      <c r="JRP1204" s="21"/>
      <c r="JRQ1204" s="21"/>
      <c r="JRR1204" s="21"/>
      <c r="JRS1204" s="21"/>
      <c r="JRT1204" s="21"/>
      <c r="JRU1204" s="21"/>
      <c r="JRV1204" s="21"/>
      <c r="JRW1204" s="21"/>
      <c r="JRX1204" s="21"/>
      <c r="JRY1204" s="21"/>
      <c r="JRZ1204" s="21"/>
      <c r="JSA1204" s="21"/>
      <c r="JSB1204" s="21"/>
      <c r="JSC1204" s="21"/>
      <c r="JSD1204" s="21"/>
      <c r="JSE1204" s="21"/>
      <c r="JSF1204" s="21"/>
      <c r="JSG1204" s="21"/>
      <c r="JSH1204" s="21"/>
      <c r="JSI1204" s="21"/>
      <c r="JSJ1204" s="21"/>
      <c r="JSK1204" s="21"/>
      <c r="JSL1204" s="21"/>
      <c r="JSM1204" s="21"/>
      <c r="JSN1204" s="21"/>
      <c r="JSO1204" s="21"/>
      <c r="JSP1204" s="21"/>
      <c r="JSQ1204" s="21"/>
      <c r="JSR1204" s="21"/>
      <c r="JSS1204" s="21"/>
      <c r="JST1204" s="21"/>
      <c r="JSU1204" s="21"/>
      <c r="JSV1204" s="21"/>
      <c r="JSW1204" s="21"/>
      <c r="JSX1204" s="21"/>
      <c r="JSY1204" s="21"/>
      <c r="JSZ1204" s="21"/>
      <c r="JTA1204" s="21"/>
      <c r="JTB1204" s="21"/>
      <c r="JTC1204" s="21"/>
      <c r="JTD1204" s="21"/>
      <c r="JTE1204" s="21"/>
      <c r="JTF1204" s="21"/>
      <c r="JTG1204" s="21"/>
      <c r="JTH1204" s="21"/>
      <c r="JTI1204" s="21"/>
      <c r="JTJ1204" s="21"/>
      <c r="JTK1204" s="21"/>
      <c r="JTL1204" s="21"/>
      <c r="JTM1204" s="21"/>
      <c r="JTN1204" s="21"/>
      <c r="JTO1204" s="21"/>
      <c r="JTP1204" s="21"/>
      <c r="JTQ1204" s="21"/>
      <c r="JTR1204" s="21"/>
      <c r="JTS1204" s="21"/>
      <c r="JTT1204" s="21"/>
      <c r="JTU1204" s="21"/>
      <c r="JTV1204" s="21"/>
      <c r="JTW1204" s="21"/>
      <c r="JTX1204" s="21"/>
      <c r="JTY1204" s="21"/>
      <c r="JTZ1204" s="21"/>
      <c r="JUA1204" s="21"/>
      <c r="JUB1204" s="21"/>
      <c r="JUC1204" s="21"/>
      <c r="JUD1204" s="21"/>
      <c r="JUE1204" s="21"/>
      <c r="JUF1204" s="21"/>
      <c r="JUG1204" s="21"/>
      <c r="JUH1204" s="21"/>
      <c r="JUI1204" s="21"/>
      <c r="JUJ1204" s="21"/>
      <c r="JUK1204" s="21"/>
      <c r="JUL1204" s="21"/>
      <c r="JUM1204" s="21"/>
      <c r="JUN1204" s="21"/>
      <c r="JUO1204" s="21"/>
      <c r="JUP1204" s="21"/>
      <c r="JUQ1204" s="21"/>
      <c r="JUR1204" s="21"/>
      <c r="JUS1204" s="21"/>
      <c r="JUT1204" s="21"/>
      <c r="JUU1204" s="21"/>
      <c r="JUV1204" s="21"/>
      <c r="JUW1204" s="21"/>
      <c r="JUX1204" s="21"/>
      <c r="JUY1204" s="21"/>
      <c r="JUZ1204" s="21"/>
      <c r="JVA1204" s="21"/>
      <c r="JVB1204" s="21"/>
      <c r="JVC1204" s="21"/>
      <c r="JVD1204" s="21"/>
      <c r="JVE1204" s="21"/>
      <c r="JVF1204" s="21"/>
      <c r="JVG1204" s="21"/>
      <c r="JVH1204" s="21"/>
      <c r="JVI1204" s="21"/>
      <c r="JVJ1204" s="21"/>
      <c r="JVK1204" s="21"/>
      <c r="JVL1204" s="21"/>
      <c r="JVM1204" s="21"/>
      <c r="JVN1204" s="21"/>
      <c r="JVO1204" s="21"/>
      <c r="JVP1204" s="21"/>
      <c r="JVQ1204" s="21"/>
      <c r="JVR1204" s="21"/>
      <c r="JVS1204" s="21"/>
      <c r="JVT1204" s="21"/>
      <c r="JVU1204" s="21"/>
      <c r="JVV1204" s="21"/>
      <c r="JVW1204" s="21"/>
      <c r="JVX1204" s="21"/>
      <c r="JVY1204" s="21"/>
      <c r="JVZ1204" s="21"/>
      <c r="JWA1204" s="21"/>
      <c r="JWB1204" s="21"/>
      <c r="JWC1204" s="21"/>
      <c r="JWD1204" s="21"/>
      <c r="JWE1204" s="21"/>
      <c r="JWF1204" s="21"/>
      <c r="JWG1204" s="21"/>
      <c r="JWH1204" s="21"/>
      <c r="JWI1204" s="21"/>
      <c r="JWJ1204" s="21"/>
      <c r="JWK1204" s="21"/>
      <c r="JWL1204" s="21"/>
      <c r="JWM1204" s="21"/>
      <c r="JWN1204" s="21"/>
      <c r="JWO1204" s="21"/>
      <c r="JWP1204" s="21"/>
      <c r="JWQ1204" s="21"/>
      <c r="JWR1204" s="21"/>
      <c r="JWS1204" s="21"/>
      <c r="JWT1204" s="21"/>
      <c r="JWU1204" s="21"/>
      <c r="JWV1204" s="21"/>
      <c r="JWW1204" s="21"/>
      <c r="JWX1204" s="21"/>
      <c r="JWY1204" s="21"/>
      <c r="JWZ1204" s="21"/>
      <c r="JXA1204" s="21"/>
      <c r="JXB1204" s="21"/>
      <c r="JXC1204" s="21"/>
      <c r="JXD1204" s="21"/>
      <c r="JXE1204" s="21"/>
      <c r="JXF1204" s="21"/>
      <c r="JXG1204" s="21"/>
      <c r="JXH1204" s="21"/>
      <c r="JXI1204" s="21"/>
      <c r="JXJ1204" s="21"/>
      <c r="JXK1204" s="21"/>
      <c r="JXL1204" s="21"/>
      <c r="JXM1204" s="21"/>
      <c r="JXN1204" s="21"/>
      <c r="JXO1204" s="21"/>
      <c r="JXP1204" s="21"/>
      <c r="JXQ1204" s="21"/>
      <c r="JXR1204" s="21"/>
      <c r="JXS1204" s="21"/>
      <c r="JXT1204" s="21"/>
      <c r="JXU1204" s="21"/>
      <c r="JXV1204" s="21"/>
      <c r="JXW1204" s="21"/>
      <c r="JXX1204" s="21"/>
      <c r="JXY1204" s="21"/>
      <c r="JXZ1204" s="21"/>
      <c r="JYA1204" s="21"/>
      <c r="JYB1204" s="21"/>
      <c r="JYC1204" s="21"/>
      <c r="JYD1204" s="21"/>
      <c r="JYE1204" s="21"/>
      <c r="JYF1204" s="21"/>
      <c r="JYG1204" s="21"/>
      <c r="JYH1204" s="21"/>
      <c r="JYI1204" s="21"/>
      <c r="JYJ1204" s="21"/>
      <c r="JYK1204" s="21"/>
      <c r="JYL1204" s="21"/>
      <c r="JYM1204" s="21"/>
      <c r="JYN1204" s="21"/>
      <c r="JYO1204" s="21"/>
      <c r="JYP1204" s="21"/>
      <c r="JYQ1204" s="21"/>
      <c r="JYR1204" s="21"/>
      <c r="JYS1204" s="21"/>
      <c r="JYT1204" s="21"/>
      <c r="JYU1204" s="21"/>
      <c r="JYV1204" s="21"/>
      <c r="JYW1204" s="21"/>
      <c r="JYX1204" s="21"/>
      <c r="JYY1204" s="21"/>
      <c r="JYZ1204" s="21"/>
      <c r="JZA1204" s="21"/>
      <c r="JZB1204" s="21"/>
      <c r="JZC1204" s="21"/>
      <c r="JZD1204" s="21"/>
      <c r="JZE1204" s="21"/>
      <c r="JZF1204" s="21"/>
      <c r="JZG1204" s="21"/>
      <c r="JZH1204" s="21"/>
      <c r="JZI1204" s="21"/>
      <c r="JZJ1204" s="21"/>
      <c r="JZK1204" s="21"/>
      <c r="JZL1204" s="21"/>
      <c r="JZM1204" s="21"/>
      <c r="JZN1204" s="21"/>
      <c r="JZO1204" s="21"/>
      <c r="JZP1204" s="21"/>
      <c r="JZQ1204" s="21"/>
      <c r="JZR1204" s="21"/>
      <c r="JZS1204" s="21"/>
      <c r="JZT1204" s="21"/>
      <c r="JZU1204" s="21"/>
      <c r="JZV1204" s="21"/>
      <c r="JZW1204" s="21"/>
      <c r="JZX1204" s="21"/>
      <c r="JZY1204" s="21"/>
      <c r="JZZ1204" s="21"/>
      <c r="KAA1204" s="21"/>
      <c r="KAB1204" s="21"/>
      <c r="KAC1204" s="21"/>
      <c r="KAD1204" s="21"/>
      <c r="KAE1204" s="21"/>
      <c r="KAF1204" s="21"/>
      <c r="KAG1204" s="21"/>
      <c r="KAH1204" s="21"/>
      <c r="KAI1204" s="21"/>
      <c r="KAJ1204" s="21"/>
      <c r="KAK1204" s="21"/>
      <c r="KAL1204" s="21"/>
      <c r="KAM1204" s="21"/>
      <c r="KAN1204" s="21"/>
      <c r="KAO1204" s="21"/>
      <c r="KAP1204" s="21"/>
      <c r="KAQ1204" s="21"/>
      <c r="KAR1204" s="21"/>
      <c r="KAS1204" s="21"/>
      <c r="KAT1204" s="21"/>
      <c r="KAU1204" s="21"/>
      <c r="KAV1204" s="21"/>
      <c r="KAW1204" s="21"/>
      <c r="KAX1204" s="21"/>
      <c r="KAY1204" s="21"/>
      <c r="KAZ1204" s="21"/>
      <c r="KBA1204" s="21"/>
      <c r="KBB1204" s="21"/>
      <c r="KBC1204" s="21"/>
      <c r="KBD1204" s="21"/>
      <c r="KBE1204" s="21"/>
      <c r="KBF1204" s="21"/>
      <c r="KBG1204" s="21"/>
      <c r="KBH1204" s="21"/>
      <c r="KBI1204" s="21"/>
      <c r="KBJ1204" s="21"/>
      <c r="KBK1204" s="21"/>
      <c r="KBL1204" s="21"/>
      <c r="KBM1204" s="21"/>
      <c r="KBN1204" s="21"/>
      <c r="KBO1204" s="21"/>
      <c r="KBP1204" s="21"/>
      <c r="KBQ1204" s="21"/>
      <c r="KBR1204" s="21"/>
      <c r="KBS1204" s="21"/>
      <c r="KBT1204" s="21"/>
      <c r="KBU1204" s="21"/>
      <c r="KBV1204" s="21"/>
      <c r="KBW1204" s="21"/>
      <c r="KBX1204" s="21"/>
      <c r="KBY1204" s="21"/>
      <c r="KBZ1204" s="21"/>
      <c r="KCA1204" s="21"/>
      <c r="KCB1204" s="21"/>
      <c r="KCC1204" s="21"/>
      <c r="KCD1204" s="21"/>
      <c r="KCE1204" s="21"/>
      <c r="KCF1204" s="21"/>
      <c r="KCG1204" s="21"/>
      <c r="KCH1204" s="21"/>
      <c r="KCI1204" s="21"/>
      <c r="KCJ1204" s="21"/>
      <c r="KCK1204" s="21"/>
      <c r="KCL1204" s="21"/>
      <c r="KCM1204" s="21"/>
      <c r="KCN1204" s="21"/>
      <c r="KCO1204" s="21"/>
      <c r="KCP1204" s="21"/>
      <c r="KCQ1204" s="21"/>
      <c r="KCR1204" s="21"/>
      <c r="KCS1204" s="21"/>
      <c r="KCT1204" s="21"/>
      <c r="KCU1204" s="21"/>
      <c r="KCV1204" s="21"/>
      <c r="KCW1204" s="21"/>
      <c r="KCX1204" s="21"/>
      <c r="KCY1204" s="21"/>
      <c r="KCZ1204" s="21"/>
      <c r="KDA1204" s="21"/>
      <c r="KDB1204" s="21"/>
      <c r="KDC1204" s="21"/>
      <c r="KDD1204" s="21"/>
      <c r="KDE1204" s="21"/>
      <c r="KDF1204" s="21"/>
      <c r="KDG1204" s="21"/>
      <c r="KDH1204" s="21"/>
      <c r="KDI1204" s="21"/>
      <c r="KDJ1204" s="21"/>
      <c r="KDK1204" s="21"/>
      <c r="KDL1204" s="21"/>
      <c r="KDM1204" s="21"/>
      <c r="KDN1204" s="21"/>
      <c r="KDO1204" s="21"/>
      <c r="KDP1204" s="21"/>
      <c r="KDQ1204" s="21"/>
      <c r="KDR1204" s="21"/>
      <c r="KDS1204" s="21"/>
      <c r="KDT1204" s="21"/>
      <c r="KDU1204" s="21"/>
      <c r="KDV1204" s="21"/>
      <c r="KDW1204" s="21"/>
      <c r="KDX1204" s="21"/>
      <c r="KDY1204" s="21"/>
      <c r="KDZ1204" s="21"/>
      <c r="KEA1204" s="21"/>
      <c r="KEB1204" s="21"/>
      <c r="KEC1204" s="21"/>
      <c r="KED1204" s="21"/>
      <c r="KEE1204" s="21"/>
      <c r="KEF1204" s="21"/>
      <c r="KEG1204" s="21"/>
      <c r="KEH1204" s="21"/>
      <c r="KEI1204" s="21"/>
      <c r="KEJ1204" s="21"/>
      <c r="KEK1204" s="21"/>
      <c r="KEL1204" s="21"/>
      <c r="KEM1204" s="21"/>
      <c r="KEN1204" s="21"/>
      <c r="KEO1204" s="21"/>
      <c r="KEP1204" s="21"/>
      <c r="KEQ1204" s="21"/>
      <c r="KER1204" s="21"/>
      <c r="KES1204" s="21"/>
      <c r="KET1204" s="21"/>
      <c r="KEU1204" s="21"/>
      <c r="KEV1204" s="21"/>
      <c r="KEW1204" s="21"/>
      <c r="KEX1204" s="21"/>
      <c r="KEY1204" s="21"/>
      <c r="KEZ1204" s="21"/>
      <c r="KFA1204" s="21"/>
      <c r="KFB1204" s="21"/>
      <c r="KFC1204" s="21"/>
      <c r="KFD1204" s="21"/>
      <c r="KFE1204" s="21"/>
      <c r="KFF1204" s="21"/>
      <c r="KFG1204" s="21"/>
      <c r="KFH1204" s="21"/>
      <c r="KFI1204" s="21"/>
      <c r="KFJ1204" s="21"/>
      <c r="KFK1204" s="21"/>
      <c r="KFL1204" s="21"/>
      <c r="KFM1204" s="21"/>
      <c r="KFN1204" s="21"/>
      <c r="KFO1204" s="21"/>
      <c r="KFP1204" s="21"/>
      <c r="KFQ1204" s="21"/>
      <c r="KFR1204" s="21"/>
      <c r="KFS1204" s="21"/>
      <c r="KFT1204" s="21"/>
      <c r="KFU1204" s="21"/>
      <c r="KFV1204" s="21"/>
      <c r="KFW1204" s="21"/>
      <c r="KFX1204" s="21"/>
      <c r="KFY1204" s="21"/>
      <c r="KFZ1204" s="21"/>
      <c r="KGA1204" s="21"/>
      <c r="KGB1204" s="21"/>
      <c r="KGC1204" s="21"/>
      <c r="KGD1204" s="21"/>
      <c r="KGE1204" s="21"/>
      <c r="KGF1204" s="21"/>
      <c r="KGG1204" s="21"/>
      <c r="KGH1204" s="21"/>
      <c r="KGI1204" s="21"/>
      <c r="KGJ1204" s="21"/>
      <c r="KGK1204" s="21"/>
      <c r="KGL1204" s="21"/>
      <c r="KGM1204" s="21"/>
      <c r="KGN1204" s="21"/>
      <c r="KGO1204" s="21"/>
      <c r="KGP1204" s="21"/>
      <c r="KGQ1204" s="21"/>
      <c r="KGR1204" s="21"/>
      <c r="KGS1204" s="21"/>
      <c r="KGT1204" s="21"/>
      <c r="KGU1204" s="21"/>
      <c r="KGV1204" s="21"/>
      <c r="KGW1204" s="21"/>
      <c r="KGX1204" s="21"/>
      <c r="KGY1204" s="21"/>
      <c r="KGZ1204" s="21"/>
      <c r="KHA1204" s="21"/>
      <c r="KHB1204" s="21"/>
      <c r="KHC1204" s="21"/>
      <c r="KHD1204" s="21"/>
      <c r="KHE1204" s="21"/>
      <c r="KHF1204" s="21"/>
      <c r="KHG1204" s="21"/>
      <c r="KHH1204" s="21"/>
      <c r="KHI1204" s="21"/>
      <c r="KHJ1204" s="21"/>
      <c r="KHK1204" s="21"/>
      <c r="KHL1204" s="21"/>
      <c r="KHM1204" s="21"/>
      <c r="KHN1204" s="21"/>
      <c r="KHO1204" s="21"/>
      <c r="KHP1204" s="21"/>
      <c r="KHQ1204" s="21"/>
      <c r="KHR1204" s="21"/>
      <c r="KHS1204" s="21"/>
      <c r="KHT1204" s="21"/>
      <c r="KHU1204" s="21"/>
      <c r="KHV1204" s="21"/>
      <c r="KHW1204" s="21"/>
      <c r="KHX1204" s="21"/>
      <c r="KHY1204" s="21"/>
      <c r="KHZ1204" s="21"/>
      <c r="KIA1204" s="21"/>
      <c r="KIB1204" s="21"/>
      <c r="KIC1204" s="21"/>
      <c r="KID1204" s="21"/>
      <c r="KIE1204" s="21"/>
      <c r="KIF1204" s="21"/>
      <c r="KIG1204" s="21"/>
      <c r="KIH1204" s="21"/>
      <c r="KII1204" s="21"/>
      <c r="KIJ1204" s="21"/>
      <c r="KIK1204" s="21"/>
      <c r="KIL1204" s="21"/>
      <c r="KIM1204" s="21"/>
      <c r="KIN1204" s="21"/>
      <c r="KIO1204" s="21"/>
      <c r="KIP1204" s="21"/>
      <c r="KIQ1204" s="21"/>
      <c r="KIR1204" s="21"/>
      <c r="KIS1204" s="21"/>
      <c r="KIT1204" s="21"/>
      <c r="KIU1204" s="21"/>
      <c r="KIV1204" s="21"/>
      <c r="KIW1204" s="21"/>
      <c r="KIX1204" s="21"/>
      <c r="KIY1204" s="21"/>
      <c r="KIZ1204" s="21"/>
      <c r="KJA1204" s="21"/>
      <c r="KJB1204" s="21"/>
      <c r="KJC1204" s="21"/>
      <c r="KJD1204" s="21"/>
      <c r="KJE1204" s="21"/>
      <c r="KJF1204" s="21"/>
      <c r="KJG1204" s="21"/>
      <c r="KJH1204" s="21"/>
      <c r="KJI1204" s="21"/>
      <c r="KJJ1204" s="21"/>
      <c r="KJK1204" s="21"/>
      <c r="KJL1204" s="21"/>
      <c r="KJM1204" s="21"/>
      <c r="KJN1204" s="21"/>
      <c r="KJO1204" s="21"/>
      <c r="KJP1204" s="21"/>
      <c r="KJQ1204" s="21"/>
      <c r="KJR1204" s="21"/>
      <c r="KJS1204" s="21"/>
      <c r="KJT1204" s="21"/>
      <c r="KJU1204" s="21"/>
      <c r="KJV1204" s="21"/>
      <c r="KJW1204" s="21"/>
      <c r="KJX1204" s="21"/>
      <c r="KJY1204" s="21"/>
      <c r="KJZ1204" s="21"/>
      <c r="KKA1204" s="21"/>
      <c r="KKB1204" s="21"/>
      <c r="KKC1204" s="21"/>
      <c r="KKD1204" s="21"/>
      <c r="KKE1204" s="21"/>
      <c r="KKF1204" s="21"/>
      <c r="KKG1204" s="21"/>
      <c r="KKH1204" s="21"/>
      <c r="KKI1204" s="21"/>
      <c r="KKJ1204" s="21"/>
      <c r="KKK1204" s="21"/>
      <c r="KKL1204" s="21"/>
      <c r="KKM1204" s="21"/>
      <c r="KKN1204" s="21"/>
      <c r="KKO1204" s="21"/>
      <c r="KKP1204" s="21"/>
      <c r="KKQ1204" s="21"/>
      <c r="KKR1204" s="21"/>
      <c r="KKS1204" s="21"/>
      <c r="KKT1204" s="21"/>
      <c r="KKU1204" s="21"/>
      <c r="KKV1204" s="21"/>
      <c r="KKW1204" s="21"/>
      <c r="KKX1204" s="21"/>
      <c r="KKY1204" s="21"/>
      <c r="KKZ1204" s="21"/>
      <c r="KLA1204" s="21"/>
      <c r="KLB1204" s="21"/>
      <c r="KLC1204" s="21"/>
      <c r="KLD1204" s="21"/>
      <c r="KLE1204" s="21"/>
      <c r="KLF1204" s="21"/>
      <c r="KLG1204" s="21"/>
      <c r="KLH1204" s="21"/>
      <c r="KLI1204" s="21"/>
      <c r="KLJ1204" s="21"/>
      <c r="KLK1204" s="21"/>
      <c r="KLL1204" s="21"/>
      <c r="KLM1204" s="21"/>
      <c r="KLN1204" s="21"/>
      <c r="KLO1204" s="21"/>
      <c r="KLP1204" s="21"/>
      <c r="KLQ1204" s="21"/>
      <c r="KLR1204" s="21"/>
      <c r="KLS1204" s="21"/>
      <c r="KLT1204" s="21"/>
      <c r="KLU1204" s="21"/>
      <c r="KLV1204" s="21"/>
      <c r="KLW1204" s="21"/>
      <c r="KLX1204" s="21"/>
      <c r="KLY1204" s="21"/>
      <c r="KLZ1204" s="21"/>
      <c r="KMA1204" s="21"/>
      <c r="KMB1204" s="21"/>
      <c r="KMC1204" s="21"/>
      <c r="KMD1204" s="21"/>
      <c r="KME1204" s="21"/>
      <c r="KMF1204" s="21"/>
      <c r="KMG1204" s="21"/>
      <c r="KMH1204" s="21"/>
      <c r="KMI1204" s="21"/>
      <c r="KMJ1204" s="21"/>
      <c r="KMK1204" s="21"/>
      <c r="KML1204" s="21"/>
      <c r="KMM1204" s="21"/>
      <c r="KMN1204" s="21"/>
      <c r="KMO1204" s="21"/>
      <c r="KMP1204" s="21"/>
      <c r="KMQ1204" s="21"/>
      <c r="KMR1204" s="21"/>
      <c r="KMS1204" s="21"/>
      <c r="KMT1204" s="21"/>
      <c r="KMU1204" s="21"/>
      <c r="KMV1204" s="21"/>
      <c r="KMW1204" s="21"/>
      <c r="KMX1204" s="21"/>
      <c r="KMY1204" s="21"/>
      <c r="KMZ1204" s="21"/>
      <c r="KNA1204" s="21"/>
      <c r="KNB1204" s="21"/>
      <c r="KNC1204" s="21"/>
      <c r="KND1204" s="21"/>
      <c r="KNE1204" s="21"/>
      <c r="KNF1204" s="21"/>
      <c r="KNG1204" s="21"/>
      <c r="KNH1204" s="21"/>
      <c r="KNI1204" s="21"/>
      <c r="KNJ1204" s="21"/>
      <c r="KNK1204" s="21"/>
      <c r="KNL1204" s="21"/>
      <c r="KNM1204" s="21"/>
      <c r="KNN1204" s="21"/>
      <c r="KNO1204" s="21"/>
      <c r="KNP1204" s="21"/>
      <c r="KNQ1204" s="21"/>
      <c r="KNR1204" s="21"/>
      <c r="KNS1204" s="21"/>
      <c r="KNT1204" s="21"/>
      <c r="KNU1204" s="21"/>
      <c r="KNV1204" s="21"/>
      <c r="KNW1204" s="21"/>
      <c r="KNX1204" s="21"/>
      <c r="KNY1204" s="21"/>
      <c r="KNZ1204" s="21"/>
      <c r="KOA1204" s="21"/>
      <c r="KOB1204" s="21"/>
      <c r="KOC1204" s="21"/>
      <c r="KOD1204" s="21"/>
      <c r="KOE1204" s="21"/>
      <c r="KOF1204" s="21"/>
      <c r="KOG1204" s="21"/>
      <c r="KOH1204" s="21"/>
      <c r="KOI1204" s="21"/>
      <c r="KOJ1204" s="21"/>
      <c r="KOK1204" s="21"/>
      <c r="KOL1204" s="21"/>
      <c r="KOM1204" s="21"/>
      <c r="KON1204" s="21"/>
      <c r="KOO1204" s="21"/>
      <c r="KOP1204" s="21"/>
      <c r="KOQ1204" s="21"/>
      <c r="KOR1204" s="21"/>
      <c r="KOS1204" s="21"/>
      <c r="KOT1204" s="21"/>
      <c r="KOU1204" s="21"/>
      <c r="KOV1204" s="21"/>
      <c r="KOW1204" s="21"/>
      <c r="KOX1204" s="21"/>
      <c r="KOY1204" s="21"/>
      <c r="KOZ1204" s="21"/>
      <c r="KPA1204" s="21"/>
      <c r="KPB1204" s="21"/>
      <c r="KPC1204" s="21"/>
      <c r="KPD1204" s="21"/>
      <c r="KPE1204" s="21"/>
      <c r="KPF1204" s="21"/>
      <c r="KPG1204" s="21"/>
      <c r="KPH1204" s="21"/>
      <c r="KPI1204" s="21"/>
      <c r="KPJ1204" s="21"/>
      <c r="KPK1204" s="21"/>
      <c r="KPL1204" s="21"/>
      <c r="KPM1204" s="21"/>
      <c r="KPN1204" s="21"/>
      <c r="KPO1204" s="21"/>
      <c r="KPP1204" s="21"/>
      <c r="KPQ1204" s="21"/>
      <c r="KPR1204" s="21"/>
      <c r="KPS1204" s="21"/>
      <c r="KPT1204" s="21"/>
      <c r="KPU1204" s="21"/>
      <c r="KPV1204" s="21"/>
      <c r="KPW1204" s="21"/>
      <c r="KPX1204" s="21"/>
      <c r="KPY1204" s="21"/>
      <c r="KPZ1204" s="21"/>
      <c r="KQA1204" s="21"/>
      <c r="KQB1204" s="21"/>
      <c r="KQC1204" s="21"/>
      <c r="KQD1204" s="21"/>
      <c r="KQE1204" s="21"/>
      <c r="KQF1204" s="21"/>
      <c r="KQG1204" s="21"/>
      <c r="KQH1204" s="21"/>
      <c r="KQI1204" s="21"/>
      <c r="KQJ1204" s="21"/>
      <c r="KQK1204" s="21"/>
      <c r="KQL1204" s="21"/>
      <c r="KQM1204" s="21"/>
      <c r="KQN1204" s="21"/>
      <c r="KQO1204" s="21"/>
      <c r="KQP1204" s="21"/>
      <c r="KQQ1204" s="21"/>
      <c r="KQR1204" s="21"/>
      <c r="KQS1204" s="21"/>
      <c r="KQT1204" s="21"/>
      <c r="KQU1204" s="21"/>
      <c r="KQV1204" s="21"/>
      <c r="KQW1204" s="21"/>
      <c r="KQX1204" s="21"/>
      <c r="KQY1204" s="21"/>
      <c r="KQZ1204" s="21"/>
      <c r="KRA1204" s="21"/>
      <c r="KRB1204" s="21"/>
      <c r="KRC1204" s="21"/>
      <c r="KRD1204" s="21"/>
      <c r="KRE1204" s="21"/>
      <c r="KRF1204" s="21"/>
      <c r="KRG1204" s="21"/>
      <c r="KRH1204" s="21"/>
      <c r="KRI1204" s="21"/>
      <c r="KRJ1204" s="21"/>
      <c r="KRK1204" s="21"/>
      <c r="KRL1204" s="21"/>
      <c r="KRM1204" s="21"/>
      <c r="KRN1204" s="21"/>
      <c r="KRO1204" s="21"/>
      <c r="KRP1204" s="21"/>
      <c r="KRQ1204" s="21"/>
      <c r="KRR1204" s="21"/>
      <c r="KRS1204" s="21"/>
      <c r="KRT1204" s="21"/>
      <c r="KRU1204" s="21"/>
      <c r="KRV1204" s="21"/>
      <c r="KRW1204" s="21"/>
      <c r="KRX1204" s="21"/>
      <c r="KRY1204" s="21"/>
      <c r="KRZ1204" s="21"/>
      <c r="KSA1204" s="21"/>
      <c r="KSB1204" s="21"/>
      <c r="KSC1204" s="21"/>
      <c r="KSD1204" s="21"/>
      <c r="KSE1204" s="21"/>
      <c r="KSF1204" s="21"/>
      <c r="KSG1204" s="21"/>
      <c r="KSH1204" s="21"/>
      <c r="KSI1204" s="21"/>
      <c r="KSJ1204" s="21"/>
      <c r="KSK1204" s="21"/>
      <c r="KSL1204" s="21"/>
      <c r="KSM1204" s="21"/>
      <c r="KSN1204" s="21"/>
      <c r="KSO1204" s="21"/>
      <c r="KSP1204" s="21"/>
      <c r="KSQ1204" s="21"/>
      <c r="KSR1204" s="21"/>
      <c r="KSS1204" s="21"/>
      <c r="KST1204" s="21"/>
      <c r="KSU1204" s="21"/>
      <c r="KSV1204" s="21"/>
      <c r="KSW1204" s="21"/>
      <c r="KSX1204" s="21"/>
      <c r="KSY1204" s="21"/>
      <c r="KSZ1204" s="21"/>
      <c r="KTA1204" s="21"/>
      <c r="KTB1204" s="21"/>
      <c r="KTC1204" s="21"/>
      <c r="KTD1204" s="21"/>
      <c r="KTE1204" s="21"/>
      <c r="KTF1204" s="21"/>
      <c r="KTG1204" s="21"/>
      <c r="KTH1204" s="21"/>
      <c r="KTI1204" s="21"/>
      <c r="KTJ1204" s="21"/>
      <c r="KTK1204" s="21"/>
      <c r="KTL1204" s="21"/>
      <c r="KTM1204" s="21"/>
      <c r="KTN1204" s="21"/>
      <c r="KTO1204" s="21"/>
      <c r="KTP1204" s="21"/>
      <c r="KTQ1204" s="21"/>
      <c r="KTR1204" s="21"/>
      <c r="KTS1204" s="21"/>
      <c r="KTT1204" s="21"/>
      <c r="KTU1204" s="21"/>
      <c r="KTV1204" s="21"/>
      <c r="KTW1204" s="21"/>
      <c r="KTX1204" s="21"/>
      <c r="KTY1204" s="21"/>
      <c r="KTZ1204" s="21"/>
      <c r="KUA1204" s="21"/>
      <c r="KUB1204" s="21"/>
      <c r="KUC1204" s="21"/>
      <c r="KUD1204" s="21"/>
      <c r="KUE1204" s="21"/>
      <c r="KUF1204" s="21"/>
      <c r="KUG1204" s="21"/>
      <c r="KUH1204" s="21"/>
      <c r="KUI1204" s="21"/>
      <c r="KUJ1204" s="21"/>
      <c r="KUK1204" s="21"/>
      <c r="KUL1204" s="21"/>
      <c r="KUM1204" s="21"/>
      <c r="KUN1204" s="21"/>
      <c r="KUO1204" s="21"/>
      <c r="KUP1204" s="21"/>
      <c r="KUQ1204" s="21"/>
      <c r="KUR1204" s="21"/>
      <c r="KUS1204" s="21"/>
      <c r="KUT1204" s="21"/>
      <c r="KUU1204" s="21"/>
      <c r="KUV1204" s="21"/>
      <c r="KUW1204" s="21"/>
      <c r="KUX1204" s="21"/>
      <c r="KUY1204" s="21"/>
      <c r="KUZ1204" s="21"/>
      <c r="KVA1204" s="21"/>
      <c r="KVB1204" s="21"/>
      <c r="KVC1204" s="21"/>
      <c r="KVD1204" s="21"/>
      <c r="KVE1204" s="21"/>
      <c r="KVF1204" s="21"/>
      <c r="KVG1204" s="21"/>
      <c r="KVH1204" s="21"/>
      <c r="KVI1204" s="21"/>
      <c r="KVJ1204" s="21"/>
      <c r="KVK1204" s="21"/>
      <c r="KVL1204" s="21"/>
      <c r="KVM1204" s="21"/>
      <c r="KVN1204" s="21"/>
      <c r="KVO1204" s="21"/>
      <c r="KVP1204" s="21"/>
      <c r="KVQ1204" s="21"/>
      <c r="KVR1204" s="21"/>
      <c r="KVS1204" s="21"/>
      <c r="KVT1204" s="21"/>
      <c r="KVU1204" s="21"/>
      <c r="KVV1204" s="21"/>
      <c r="KVW1204" s="21"/>
      <c r="KVX1204" s="21"/>
      <c r="KVY1204" s="21"/>
      <c r="KVZ1204" s="21"/>
      <c r="KWA1204" s="21"/>
      <c r="KWB1204" s="21"/>
      <c r="KWC1204" s="21"/>
      <c r="KWD1204" s="21"/>
      <c r="KWE1204" s="21"/>
      <c r="KWF1204" s="21"/>
      <c r="KWG1204" s="21"/>
      <c r="KWH1204" s="21"/>
      <c r="KWI1204" s="21"/>
      <c r="KWJ1204" s="21"/>
      <c r="KWK1204" s="21"/>
      <c r="KWL1204" s="21"/>
      <c r="KWM1204" s="21"/>
      <c r="KWN1204" s="21"/>
      <c r="KWO1204" s="21"/>
      <c r="KWP1204" s="21"/>
      <c r="KWQ1204" s="21"/>
      <c r="KWR1204" s="21"/>
      <c r="KWS1204" s="21"/>
      <c r="KWT1204" s="21"/>
      <c r="KWU1204" s="21"/>
      <c r="KWV1204" s="21"/>
      <c r="KWW1204" s="21"/>
      <c r="KWX1204" s="21"/>
      <c r="KWY1204" s="21"/>
      <c r="KWZ1204" s="21"/>
      <c r="KXA1204" s="21"/>
      <c r="KXB1204" s="21"/>
      <c r="KXC1204" s="21"/>
      <c r="KXD1204" s="21"/>
      <c r="KXE1204" s="21"/>
      <c r="KXF1204" s="21"/>
      <c r="KXG1204" s="21"/>
      <c r="KXH1204" s="21"/>
      <c r="KXI1204" s="21"/>
      <c r="KXJ1204" s="21"/>
      <c r="KXK1204" s="21"/>
      <c r="KXL1204" s="21"/>
      <c r="KXM1204" s="21"/>
      <c r="KXN1204" s="21"/>
      <c r="KXO1204" s="21"/>
      <c r="KXP1204" s="21"/>
      <c r="KXQ1204" s="21"/>
      <c r="KXR1204" s="21"/>
      <c r="KXS1204" s="21"/>
      <c r="KXT1204" s="21"/>
      <c r="KXU1204" s="21"/>
      <c r="KXV1204" s="21"/>
      <c r="KXW1204" s="21"/>
      <c r="KXX1204" s="21"/>
      <c r="KXY1204" s="21"/>
      <c r="KXZ1204" s="21"/>
      <c r="KYA1204" s="21"/>
      <c r="KYB1204" s="21"/>
      <c r="KYC1204" s="21"/>
      <c r="KYD1204" s="21"/>
      <c r="KYE1204" s="21"/>
      <c r="KYF1204" s="21"/>
      <c r="KYG1204" s="21"/>
      <c r="KYH1204" s="21"/>
      <c r="KYI1204" s="21"/>
      <c r="KYJ1204" s="21"/>
      <c r="KYK1204" s="21"/>
      <c r="KYL1204" s="21"/>
      <c r="KYM1204" s="21"/>
      <c r="KYN1204" s="21"/>
      <c r="KYO1204" s="21"/>
      <c r="KYP1204" s="21"/>
      <c r="KYQ1204" s="21"/>
      <c r="KYR1204" s="21"/>
      <c r="KYS1204" s="21"/>
      <c r="KYT1204" s="21"/>
      <c r="KYU1204" s="21"/>
      <c r="KYV1204" s="21"/>
      <c r="KYW1204" s="21"/>
      <c r="KYX1204" s="21"/>
      <c r="KYY1204" s="21"/>
      <c r="KYZ1204" s="21"/>
      <c r="KZA1204" s="21"/>
      <c r="KZB1204" s="21"/>
      <c r="KZC1204" s="21"/>
      <c r="KZD1204" s="21"/>
      <c r="KZE1204" s="21"/>
      <c r="KZF1204" s="21"/>
      <c r="KZG1204" s="21"/>
      <c r="KZH1204" s="21"/>
      <c r="KZI1204" s="21"/>
      <c r="KZJ1204" s="21"/>
      <c r="KZK1204" s="21"/>
      <c r="KZL1204" s="21"/>
      <c r="KZM1204" s="21"/>
      <c r="KZN1204" s="21"/>
      <c r="KZO1204" s="21"/>
      <c r="KZP1204" s="21"/>
      <c r="KZQ1204" s="21"/>
      <c r="KZR1204" s="21"/>
      <c r="KZS1204" s="21"/>
      <c r="KZT1204" s="21"/>
      <c r="KZU1204" s="21"/>
      <c r="KZV1204" s="21"/>
      <c r="KZW1204" s="21"/>
      <c r="KZX1204" s="21"/>
      <c r="KZY1204" s="21"/>
      <c r="KZZ1204" s="21"/>
      <c r="LAA1204" s="21"/>
      <c r="LAB1204" s="21"/>
      <c r="LAC1204" s="21"/>
      <c r="LAD1204" s="21"/>
      <c r="LAE1204" s="21"/>
      <c r="LAF1204" s="21"/>
      <c r="LAG1204" s="21"/>
      <c r="LAH1204" s="21"/>
      <c r="LAI1204" s="21"/>
      <c r="LAJ1204" s="21"/>
      <c r="LAK1204" s="21"/>
      <c r="LAL1204" s="21"/>
      <c r="LAM1204" s="21"/>
      <c r="LAN1204" s="21"/>
      <c r="LAO1204" s="21"/>
      <c r="LAP1204" s="21"/>
      <c r="LAQ1204" s="21"/>
      <c r="LAR1204" s="21"/>
      <c r="LAS1204" s="21"/>
      <c r="LAT1204" s="21"/>
      <c r="LAU1204" s="21"/>
      <c r="LAV1204" s="21"/>
      <c r="LAW1204" s="21"/>
      <c r="LAX1204" s="21"/>
      <c r="LAY1204" s="21"/>
      <c r="LAZ1204" s="21"/>
      <c r="LBA1204" s="21"/>
      <c r="LBB1204" s="21"/>
      <c r="LBC1204" s="21"/>
      <c r="LBD1204" s="21"/>
      <c r="LBE1204" s="21"/>
      <c r="LBF1204" s="21"/>
      <c r="LBG1204" s="21"/>
      <c r="LBH1204" s="21"/>
      <c r="LBI1204" s="21"/>
      <c r="LBJ1204" s="21"/>
      <c r="LBK1204" s="21"/>
      <c r="LBL1204" s="21"/>
      <c r="LBM1204" s="21"/>
      <c r="LBN1204" s="21"/>
      <c r="LBO1204" s="21"/>
      <c r="LBP1204" s="21"/>
      <c r="LBQ1204" s="21"/>
      <c r="LBR1204" s="21"/>
      <c r="LBS1204" s="21"/>
      <c r="LBT1204" s="21"/>
      <c r="LBU1204" s="21"/>
      <c r="LBV1204" s="21"/>
      <c r="LBW1204" s="21"/>
      <c r="LBX1204" s="21"/>
      <c r="LBY1204" s="21"/>
      <c r="LBZ1204" s="21"/>
      <c r="LCA1204" s="21"/>
      <c r="LCB1204" s="21"/>
      <c r="LCC1204" s="21"/>
      <c r="LCD1204" s="21"/>
      <c r="LCE1204" s="21"/>
      <c r="LCF1204" s="21"/>
      <c r="LCG1204" s="21"/>
      <c r="LCH1204" s="21"/>
      <c r="LCI1204" s="21"/>
      <c r="LCJ1204" s="21"/>
      <c r="LCK1204" s="21"/>
      <c r="LCL1204" s="21"/>
      <c r="LCM1204" s="21"/>
      <c r="LCN1204" s="21"/>
      <c r="LCO1204" s="21"/>
      <c r="LCP1204" s="21"/>
      <c r="LCQ1204" s="21"/>
      <c r="LCR1204" s="21"/>
      <c r="LCS1204" s="21"/>
      <c r="LCT1204" s="21"/>
      <c r="LCU1204" s="21"/>
      <c r="LCV1204" s="21"/>
      <c r="LCW1204" s="21"/>
      <c r="LCX1204" s="21"/>
      <c r="LCY1204" s="21"/>
      <c r="LCZ1204" s="21"/>
      <c r="LDA1204" s="21"/>
      <c r="LDB1204" s="21"/>
      <c r="LDC1204" s="21"/>
      <c r="LDD1204" s="21"/>
      <c r="LDE1204" s="21"/>
      <c r="LDF1204" s="21"/>
      <c r="LDG1204" s="21"/>
      <c r="LDH1204" s="21"/>
      <c r="LDI1204" s="21"/>
      <c r="LDJ1204" s="21"/>
      <c r="LDK1204" s="21"/>
      <c r="LDL1204" s="21"/>
      <c r="LDM1204" s="21"/>
      <c r="LDN1204" s="21"/>
      <c r="LDO1204" s="21"/>
      <c r="LDP1204" s="21"/>
      <c r="LDQ1204" s="21"/>
      <c r="LDR1204" s="21"/>
      <c r="LDS1204" s="21"/>
      <c r="LDT1204" s="21"/>
      <c r="LDU1204" s="21"/>
      <c r="LDV1204" s="21"/>
      <c r="LDW1204" s="21"/>
      <c r="LDX1204" s="21"/>
      <c r="LDY1204" s="21"/>
      <c r="LDZ1204" s="21"/>
      <c r="LEA1204" s="21"/>
      <c r="LEB1204" s="21"/>
      <c r="LEC1204" s="21"/>
      <c r="LED1204" s="21"/>
      <c r="LEE1204" s="21"/>
      <c r="LEF1204" s="21"/>
      <c r="LEG1204" s="21"/>
      <c r="LEH1204" s="21"/>
      <c r="LEI1204" s="21"/>
      <c r="LEJ1204" s="21"/>
      <c r="LEK1204" s="21"/>
      <c r="LEL1204" s="21"/>
      <c r="LEM1204" s="21"/>
      <c r="LEN1204" s="21"/>
      <c r="LEO1204" s="21"/>
      <c r="LEP1204" s="21"/>
      <c r="LEQ1204" s="21"/>
      <c r="LER1204" s="21"/>
      <c r="LES1204" s="21"/>
      <c r="LET1204" s="21"/>
      <c r="LEU1204" s="21"/>
      <c r="LEV1204" s="21"/>
      <c r="LEW1204" s="21"/>
      <c r="LEX1204" s="21"/>
      <c r="LEY1204" s="21"/>
      <c r="LEZ1204" s="21"/>
      <c r="LFA1204" s="21"/>
      <c r="LFB1204" s="21"/>
      <c r="LFC1204" s="21"/>
      <c r="LFD1204" s="21"/>
      <c r="LFE1204" s="21"/>
      <c r="LFF1204" s="21"/>
      <c r="LFG1204" s="21"/>
      <c r="LFH1204" s="21"/>
      <c r="LFI1204" s="21"/>
      <c r="LFJ1204" s="21"/>
      <c r="LFK1204" s="21"/>
      <c r="LFL1204" s="21"/>
      <c r="LFM1204" s="21"/>
      <c r="LFN1204" s="21"/>
      <c r="LFO1204" s="21"/>
      <c r="LFP1204" s="21"/>
      <c r="LFQ1204" s="21"/>
      <c r="LFR1204" s="21"/>
      <c r="LFS1204" s="21"/>
      <c r="LFT1204" s="21"/>
      <c r="LFU1204" s="21"/>
      <c r="LFV1204" s="21"/>
      <c r="LFW1204" s="21"/>
      <c r="LFX1204" s="21"/>
      <c r="LFY1204" s="21"/>
      <c r="LFZ1204" s="21"/>
      <c r="LGA1204" s="21"/>
      <c r="LGB1204" s="21"/>
      <c r="LGC1204" s="21"/>
      <c r="LGD1204" s="21"/>
      <c r="LGE1204" s="21"/>
      <c r="LGF1204" s="21"/>
      <c r="LGG1204" s="21"/>
      <c r="LGH1204" s="21"/>
      <c r="LGI1204" s="21"/>
      <c r="LGJ1204" s="21"/>
      <c r="LGK1204" s="21"/>
      <c r="LGL1204" s="21"/>
      <c r="LGM1204" s="21"/>
      <c r="LGN1204" s="21"/>
      <c r="LGO1204" s="21"/>
      <c r="LGP1204" s="21"/>
      <c r="LGQ1204" s="21"/>
      <c r="LGR1204" s="21"/>
      <c r="LGS1204" s="21"/>
      <c r="LGT1204" s="21"/>
      <c r="LGU1204" s="21"/>
      <c r="LGV1204" s="21"/>
      <c r="LGW1204" s="21"/>
      <c r="LGX1204" s="21"/>
      <c r="LGY1204" s="21"/>
      <c r="LGZ1204" s="21"/>
      <c r="LHA1204" s="21"/>
      <c r="LHB1204" s="21"/>
      <c r="LHC1204" s="21"/>
      <c r="LHD1204" s="21"/>
      <c r="LHE1204" s="21"/>
      <c r="LHF1204" s="21"/>
      <c r="LHG1204" s="21"/>
      <c r="LHH1204" s="21"/>
      <c r="LHI1204" s="21"/>
      <c r="LHJ1204" s="21"/>
      <c r="LHK1204" s="21"/>
      <c r="LHL1204" s="21"/>
      <c r="LHM1204" s="21"/>
      <c r="LHN1204" s="21"/>
      <c r="LHO1204" s="21"/>
      <c r="LHP1204" s="21"/>
      <c r="LHQ1204" s="21"/>
      <c r="LHR1204" s="21"/>
      <c r="LHS1204" s="21"/>
      <c r="LHT1204" s="21"/>
      <c r="LHU1204" s="21"/>
      <c r="LHV1204" s="21"/>
      <c r="LHW1204" s="21"/>
      <c r="LHX1204" s="21"/>
      <c r="LHY1204" s="21"/>
      <c r="LHZ1204" s="21"/>
      <c r="LIA1204" s="21"/>
      <c r="LIB1204" s="21"/>
      <c r="LIC1204" s="21"/>
      <c r="LID1204" s="21"/>
      <c r="LIE1204" s="21"/>
      <c r="LIF1204" s="21"/>
      <c r="LIG1204" s="21"/>
      <c r="LIH1204" s="21"/>
      <c r="LII1204" s="21"/>
      <c r="LIJ1204" s="21"/>
      <c r="LIK1204" s="21"/>
      <c r="LIL1204" s="21"/>
      <c r="LIM1204" s="21"/>
      <c r="LIN1204" s="21"/>
      <c r="LIO1204" s="21"/>
      <c r="LIP1204" s="21"/>
      <c r="LIQ1204" s="21"/>
      <c r="LIR1204" s="21"/>
      <c r="LIS1204" s="21"/>
      <c r="LIT1204" s="21"/>
      <c r="LIU1204" s="21"/>
      <c r="LIV1204" s="21"/>
      <c r="LIW1204" s="21"/>
      <c r="LIX1204" s="21"/>
      <c r="LIY1204" s="21"/>
      <c r="LIZ1204" s="21"/>
      <c r="LJA1204" s="21"/>
      <c r="LJB1204" s="21"/>
      <c r="LJC1204" s="21"/>
      <c r="LJD1204" s="21"/>
      <c r="LJE1204" s="21"/>
      <c r="LJF1204" s="21"/>
      <c r="LJG1204" s="21"/>
      <c r="LJH1204" s="21"/>
      <c r="LJI1204" s="21"/>
      <c r="LJJ1204" s="21"/>
      <c r="LJK1204" s="21"/>
      <c r="LJL1204" s="21"/>
      <c r="LJM1204" s="21"/>
      <c r="LJN1204" s="21"/>
      <c r="LJO1204" s="21"/>
      <c r="LJP1204" s="21"/>
      <c r="LJQ1204" s="21"/>
      <c r="LJR1204" s="21"/>
      <c r="LJS1204" s="21"/>
      <c r="LJT1204" s="21"/>
      <c r="LJU1204" s="21"/>
      <c r="LJV1204" s="21"/>
      <c r="LJW1204" s="21"/>
      <c r="LJX1204" s="21"/>
      <c r="LJY1204" s="21"/>
      <c r="LJZ1204" s="21"/>
      <c r="LKA1204" s="21"/>
      <c r="LKB1204" s="21"/>
      <c r="LKC1204" s="21"/>
      <c r="LKD1204" s="21"/>
      <c r="LKE1204" s="21"/>
      <c r="LKF1204" s="21"/>
      <c r="LKG1204" s="21"/>
      <c r="LKH1204" s="21"/>
      <c r="LKI1204" s="21"/>
      <c r="LKJ1204" s="21"/>
      <c r="LKK1204" s="21"/>
      <c r="LKL1204" s="21"/>
      <c r="LKM1204" s="21"/>
      <c r="LKN1204" s="21"/>
      <c r="LKO1204" s="21"/>
      <c r="LKP1204" s="21"/>
      <c r="LKQ1204" s="21"/>
      <c r="LKR1204" s="21"/>
      <c r="LKS1204" s="21"/>
      <c r="LKT1204" s="21"/>
      <c r="LKU1204" s="21"/>
      <c r="LKV1204" s="21"/>
      <c r="LKW1204" s="21"/>
      <c r="LKX1204" s="21"/>
      <c r="LKY1204" s="21"/>
      <c r="LKZ1204" s="21"/>
      <c r="LLA1204" s="21"/>
      <c r="LLB1204" s="21"/>
      <c r="LLC1204" s="21"/>
      <c r="LLD1204" s="21"/>
      <c r="LLE1204" s="21"/>
      <c r="LLF1204" s="21"/>
      <c r="LLG1204" s="21"/>
      <c r="LLH1204" s="21"/>
      <c r="LLI1204" s="21"/>
      <c r="LLJ1204" s="21"/>
      <c r="LLK1204" s="21"/>
      <c r="LLL1204" s="21"/>
      <c r="LLM1204" s="21"/>
      <c r="LLN1204" s="21"/>
      <c r="LLO1204" s="21"/>
      <c r="LLP1204" s="21"/>
      <c r="LLQ1204" s="21"/>
      <c r="LLR1204" s="21"/>
      <c r="LLS1204" s="21"/>
      <c r="LLT1204" s="21"/>
      <c r="LLU1204" s="21"/>
      <c r="LLV1204" s="21"/>
      <c r="LLW1204" s="21"/>
      <c r="LLX1204" s="21"/>
      <c r="LLY1204" s="21"/>
      <c r="LLZ1204" s="21"/>
      <c r="LMA1204" s="21"/>
      <c r="LMB1204" s="21"/>
      <c r="LMC1204" s="21"/>
      <c r="LMD1204" s="21"/>
      <c r="LME1204" s="21"/>
      <c r="LMF1204" s="21"/>
      <c r="LMG1204" s="21"/>
      <c r="LMH1204" s="21"/>
      <c r="LMI1204" s="21"/>
      <c r="LMJ1204" s="21"/>
      <c r="LMK1204" s="21"/>
      <c r="LML1204" s="21"/>
      <c r="LMM1204" s="21"/>
      <c r="LMN1204" s="21"/>
      <c r="LMO1204" s="21"/>
      <c r="LMP1204" s="21"/>
      <c r="LMQ1204" s="21"/>
      <c r="LMR1204" s="21"/>
      <c r="LMS1204" s="21"/>
      <c r="LMT1204" s="21"/>
      <c r="LMU1204" s="21"/>
      <c r="LMV1204" s="21"/>
      <c r="LMW1204" s="21"/>
      <c r="LMX1204" s="21"/>
      <c r="LMY1204" s="21"/>
      <c r="LMZ1204" s="21"/>
      <c r="LNA1204" s="21"/>
      <c r="LNB1204" s="21"/>
      <c r="LNC1204" s="21"/>
      <c r="LND1204" s="21"/>
      <c r="LNE1204" s="21"/>
      <c r="LNF1204" s="21"/>
      <c r="LNG1204" s="21"/>
      <c r="LNH1204" s="21"/>
      <c r="LNI1204" s="21"/>
      <c r="LNJ1204" s="21"/>
      <c r="LNK1204" s="21"/>
      <c r="LNL1204" s="21"/>
      <c r="LNM1204" s="21"/>
      <c r="LNN1204" s="21"/>
      <c r="LNO1204" s="21"/>
      <c r="LNP1204" s="21"/>
      <c r="LNQ1204" s="21"/>
      <c r="LNR1204" s="21"/>
      <c r="LNS1204" s="21"/>
      <c r="LNT1204" s="21"/>
      <c r="LNU1204" s="21"/>
      <c r="LNV1204" s="21"/>
      <c r="LNW1204" s="21"/>
      <c r="LNX1204" s="21"/>
      <c r="LNY1204" s="21"/>
      <c r="LNZ1204" s="21"/>
      <c r="LOA1204" s="21"/>
      <c r="LOB1204" s="21"/>
      <c r="LOC1204" s="21"/>
      <c r="LOD1204" s="21"/>
      <c r="LOE1204" s="21"/>
      <c r="LOF1204" s="21"/>
      <c r="LOG1204" s="21"/>
      <c r="LOH1204" s="21"/>
      <c r="LOI1204" s="21"/>
      <c r="LOJ1204" s="21"/>
      <c r="LOK1204" s="21"/>
      <c r="LOL1204" s="21"/>
      <c r="LOM1204" s="21"/>
      <c r="LON1204" s="21"/>
      <c r="LOO1204" s="21"/>
      <c r="LOP1204" s="21"/>
      <c r="LOQ1204" s="21"/>
      <c r="LOR1204" s="21"/>
      <c r="LOS1204" s="21"/>
      <c r="LOT1204" s="21"/>
      <c r="LOU1204" s="21"/>
      <c r="LOV1204" s="21"/>
      <c r="LOW1204" s="21"/>
      <c r="LOX1204" s="21"/>
      <c r="LOY1204" s="21"/>
      <c r="LOZ1204" s="21"/>
      <c r="LPA1204" s="21"/>
      <c r="LPB1204" s="21"/>
      <c r="LPC1204" s="21"/>
      <c r="LPD1204" s="21"/>
      <c r="LPE1204" s="21"/>
      <c r="LPF1204" s="21"/>
      <c r="LPG1204" s="21"/>
      <c r="LPH1204" s="21"/>
      <c r="LPI1204" s="21"/>
      <c r="LPJ1204" s="21"/>
      <c r="LPK1204" s="21"/>
      <c r="LPL1204" s="21"/>
      <c r="LPM1204" s="21"/>
      <c r="LPN1204" s="21"/>
      <c r="LPO1204" s="21"/>
      <c r="LPP1204" s="21"/>
      <c r="LPQ1204" s="21"/>
      <c r="LPR1204" s="21"/>
      <c r="LPS1204" s="21"/>
      <c r="LPT1204" s="21"/>
      <c r="LPU1204" s="21"/>
      <c r="LPV1204" s="21"/>
      <c r="LPW1204" s="21"/>
      <c r="LPX1204" s="21"/>
      <c r="LPY1204" s="21"/>
      <c r="LPZ1204" s="21"/>
      <c r="LQA1204" s="21"/>
      <c r="LQB1204" s="21"/>
      <c r="LQC1204" s="21"/>
      <c r="LQD1204" s="21"/>
      <c r="LQE1204" s="21"/>
      <c r="LQF1204" s="21"/>
      <c r="LQG1204" s="21"/>
      <c r="LQH1204" s="21"/>
      <c r="LQI1204" s="21"/>
      <c r="LQJ1204" s="21"/>
      <c r="LQK1204" s="21"/>
      <c r="LQL1204" s="21"/>
      <c r="LQM1204" s="21"/>
      <c r="LQN1204" s="21"/>
      <c r="LQO1204" s="21"/>
      <c r="LQP1204" s="21"/>
      <c r="LQQ1204" s="21"/>
      <c r="LQR1204" s="21"/>
      <c r="LQS1204" s="21"/>
      <c r="LQT1204" s="21"/>
      <c r="LQU1204" s="21"/>
      <c r="LQV1204" s="21"/>
      <c r="LQW1204" s="21"/>
      <c r="LQX1204" s="21"/>
      <c r="LQY1204" s="21"/>
      <c r="LQZ1204" s="21"/>
      <c r="LRA1204" s="21"/>
      <c r="LRB1204" s="21"/>
      <c r="LRC1204" s="21"/>
      <c r="LRD1204" s="21"/>
      <c r="LRE1204" s="21"/>
      <c r="LRF1204" s="21"/>
      <c r="LRG1204" s="21"/>
      <c r="LRH1204" s="21"/>
      <c r="LRI1204" s="21"/>
      <c r="LRJ1204" s="21"/>
      <c r="LRK1204" s="21"/>
      <c r="LRL1204" s="21"/>
      <c r="LRM1204" s="21"/>
      <c r="LRN1204" s="21"/>
      <c r="LRO1204" s="21"/>
      <c r="LRP1204" s="21"/>
      <c r="LRQ1204" s="21"/>
      <c r="LRR1204" s="21"/>
      <c r="LRS1204" s="21"/>
      <c r="LRT1204" s="21"/>
      <c r="LRU1204" s="21"/>
      <c r="LRV1204" s="21"/>
      <c r="LRW1204" s="21"/>
      <c r="LRX1204" s="21"/>
      <c r="LRY1204" s="21"/>
      <c r="LRZ1204" s="21"/>
      <c r="LSA1204" s="21"/>
      <c r="LSB1204" s="21"/>
      <c r="LSC1204" s="21"/>
      <c r="LSD1204" s="21"/>
      <c r="LSE1204" s="21"/>
      <c r="LSF1204" s="21"/>
      <c r="LSG1204" s="21"/>
      <c r="LSH1204" s="21"/>
      <c r="LSI1204" s="21"/>
      <c r="LSJ1204" s="21"/>
      <c r="LSK1204" s="21"/>
      <c r="LSL1204" s="21"/>
      <c r="LSM1204" s="21"/>
      <c r="LSN1204" s="21"/>
      <c r="LSO1204" s="21"/>
      <c r="LSP1204" s="21"/>
      <c r="LSQ1204" s="21"/>
      <c r="LSR1204" s="21"/>
      <c r="LSS1204" s="21"/>
      <c r="LST1204" s="21"/>
      <c r="LSU1204" s="21"/>
      <c r="LSV1204" s="21"/>
      <c r="LSW1204" s="21"/>
      <c r="LSX1204" s="21"/>
      <c r="LSY1204" s="21"/>
      <c r="LSZ1204" s="21"/>
      <c r="LTA1204" s="21"/>
      <c r="LTB1204" s="21"/>
      <c r="LTC1204" s="21"/>
      <c r="LTD1204" s="21"/>
      <c r="LTE1204" s="21"/>
      <c r="LTF1204" s="21"/>
      <c r="LTG1204" s="21"/>
      <c r="LTH1204" s="21"/>
      <c r="LTI1204" s="21"/>
      <c r="LTJ1204" s="21"/>
      <c r="LTK1204" s="21"/>
      <c r="LTL1204" s="21"/>
      <c r="LTM1204" s="21"/>
      <c r="LTN1204" s="21"/>
      <c r="LTO1204" s="21"/>
      <c r="LTP1204" s="21"/>
      <c r="LTQ1204" s="21"/>
      <c r="LTR1204" s="21"/>
      <c r="LTS1204" s="21"/>
      <c r="LTT1204" s="21"/>
      <c r="LTU1204" s="21"/>
      <c r="LTV1204" s="21"/>
      <c r="LTW1204" s="21"/>
      <c r="LTX1204" s="21"/>
      <c r="LTY1204" s="21"/>
      <c r="LTZ1204" s="21"/>
      <c r="LUA1204" s="21"/>
      <c r="LUB1204" s="21"/>
      <c r="LUC1204" s="21"/>
      <c r="LUD1204" s="21"/>
      <c r="LUE1204" s="21"/>
      <c r="LUF1204" s="21"/>
      <c r="LUG1204" s="21"/>
      <c r="LUH1204" s="21"/>
      <c r="LUI1204" s="21"/>
      <c r="LUJ1204" s="21"/>
      <c r="LUK1204" s="21"/>
      <c r="LUL1204" s="21"/>
      <c r="LUM1204" s="21"/>
      <c r="LUN1204" s="21"/>
      <c r="LUO1204" s="21"/>
      <c r="LUP1204" s="21"/>
      <c r="LUQ1204" s="21"/>
      <c r="LUR1204" s="21"/>
      <c r="LUS1204" s="21"/>
      <c r="LUT1204" s="21"/>
      <c r="LUU1204" s="21"/>
      <c r="LUV1204" s="21"/>
      <c r="LUW1204" s="21"/>
      <c r="LUX1204" s="21"/>
      <c r="LUY1204" s="21"/>
      <c r="LUZ1204" s="21"/>
      <c r="LVA1204" s="21"/>
      <c r="LVB1204" s="21"/>
      <c r="LVC1204" s="21"/>
      <c r="LVD1204" s="21"/>
      <c r="LVE1204" s="21"/>
      <c r="LVF1204" s="21"/>
      <c r="LVG1204" s="21"/>
      <c r="LVH1204" s="21"/>
      <c r="LVI1204" s="21"/>
      <c r="LVJ1204" s="21"/>
      <c r="LVK1204" s="21"/>
      <c r="LVL1204" s="21"/>
      <c r="LVM1204" s="21"/>
      <c r="LVN1204" s="21"/>
      <c r="LVO1204" s="21"/>
      <c r="LVP1204" s="21"/>
      <c r="LVQ1204" s="21"/>
      <c r="LVR1204" s="21"/>
      <c r="LVS1204" s="21"/>
      <c r="LVT1204" s="21"/>
      <c r="LVU1204" s="21"/>
      <c r="LVV1204" s="21"/>
      <c r="LVW1204" s="21"/>
      <c r="LVX1204" s="21"/>
      <c r="LVY1204" s="21"/>
      <c r="LVZ1204" s="21"/>
      <c r="LWA1204" s="21"/>
      <c r="LWB1204" s="21"/>
      <c r="LWC1204" s="21"/>
      <c r="LWD1204" s="21"/>
      <c r="LWE1204" s="21"/>
      <c r="LWF1204" s="21"/>
      <c r="LWG1204" s="21"/>
      <c r="LWH1204" s="21"/>
      <c r="LWI1204" s="21"/>
      <c r="LWJ1204" s="21"/>
      <c r="LWK1204" s="21"/>
      <c r="LWL1204" s="21"/>
      <c r="LWM1204" s="21"/>
      <c r="LWN1204" s="21"/>
      <c r="LWO1204" s="21"/>
      <c r="LWP1204" s="21"/>
      <c r="LWQ1204" s="21"/>
      <c r="LWR1204" s="21"/>
      <c r="LWS1204" s="21"/>
      <c r="LWT1204" s="21"/>
      <c r="LWU1204" s="21"/>
      <c r="LWV1204" s="21"/>
      <c r="LWW1204" s="21"/>
      <c r="LWX1204" s="21"/>
      <c r="LWY1204" s="21"/>
      <c r="LWZ1204" s="21"/>
      <c r="LXA1204" s="21"/>
      <c r="LXB1204" s="21"/>
      <c r="LXC1204" s="21"/>
      <c r="LXD1204" s="21"/>
      <c r="LXE1204" s="21"/>
      <c r="LXF1204" s="21"/>
      <c r="LXG1204" s="21"/>
      <c r="LXH1204" s="21"/>
      <c r="LXI1204" s="21"/>
      <c r="LXJ1204" s="21"/>
      <c r="LXK1204" s="21"/>
      <c r="LXL1204" s="21"/>
      <c r="LXM1204" s="21"/>
      <c r="LXN1204" s="21"/>
      <c r="LXO1204" s="21"/>
      <c r="LXP1204" s="21"/>
      <c r="LXQ1204" s="21"/>
      <c r="LXR1204" s="21"/>
      <c r="LXS1204" s="21"/>
      <c r="LXT1204" s="21"/>
      <c r="LXU1204" s="21"/>
      <c r="LXV1204" s="21"/>
      <c r="LXW1204" s="21"/>
      <c r="LXX1204" s="21"/>
      <c r="LXY1204" s="21"/>
      <c r="LXZ1204" s="21"/>
      <c r="LYA1204" s="21"/>
      <c r="LYB1204" s="21"/>
      <c r="LYC1204" s="21"/>
      <c r="LYD1204" s="21"/>
      <c r="LYE1204" s="21"/>
      <c r="LYF1204" s="21"/>
      <c r="LYG1204" s="21"/>
      <c r="LYH1204" s="21"/>
      <c r="LYI1204" s="21"/>
      <c r="LYJ1204" s="21"/>
      <c r="LYK1204" s="21"/>
      <c r="LYL1204" s="21"/>
      <c r="LYM1204" s="21"/>
      <c r="LYN1204" s="21"/>
      <c r="LYO1204" s="21"/>
      <c r="LYP1204" s="21"/>
      <c r="LYQ1204" s="21"/>
      <c r="LYR1204" s="21"/>
      <c r="LYS1204" s="21"/>
      <c r="LYT1204" s="21"/>
      <c r="LYU1204" s="21"/>
      <c r="LYV1204" s="21"/>
      <c r="LYW1204" s="21"/>
      <c r="LYX1204" s="21"/>
      <c r="LYY1204" s="21"/>
      <c r="LYZ1204" s="21"/>
      <c r="LZA1204" s="21"/>
      <c r="LZB1204" s="21"/>
      <c r="LZC1204" s="21"/>
      <c r="LZD1204" s="21"/>
      <c r="LZE1204" s="21"/>
      <c r="LZF1204" s="21"/>
      <c r="LZG1204" s="21"/>
      <c r="LZH1204" s="21"/>
      <c r="LZI1204" s="21"/>
      <c r="LZJ1204" s="21"/>
      <c r="LZK1204" s="21"/>
      <c r="LZL1204" s="21"/>
      <c r="LZM1204" s="21"/>
      <c r="LZN1204" s="21"/>
      <c r="LZO1204" s="21"/>
      <c r="LZP1204" s="21"/>
      <c r="LZQ1204" s="21"/>
      <c r="LZR1204" s="21"/>
      <c r="LZS1204" s="21"/>
      <c r="LZT1204" s="21"/>
      <c r="LZU1204" s="21"/>
      <c r="LZV1204" s="21"/>
      <c r="LZW1204" s="21"/>
      <c r="LZX1204" s="21"/>
      <c r="LZY1204" s="21"/>
      <c r="LZZ1204" s="21"/>
      <c r="MAA1204" s="21"/>
      <c r="MAB1204" s="21"/>
      <c r="MAC1204" s="21"/>
      <c r="MAD1204" s="21"/>
      <c r="MAE1204" s="21"/>
      <c r="MAF1204" s="21"/>
      <c r="MAG1204" s="21"/>
      <c r="MAH1204" s="21"/>
      <c r="MAI1204" s="21"/>
      <c r="MAJ1204" s="21"/>
      <c r="MAK1204" s="21"/>
      <c r="MAL1204" s="21"/>
      <c r="MAM1204" s="21"/>
      <c r="MAN1204" s="21"/>
      <c r="MAO1204" s="21"/>
      <c r="MAP1204" s="21"/>
      <c r="MAQ1204" s="21"/>
      <c r="MAR1204" s="21"/>
      <c r="MAS1204" s="21"/>
      <c r="MAT1204" s="21"/>
      <c r="MAU1204" s="21"/>
      <c r="MAV1204" s="21"/>
      <c r="MAW1204" s="21"/>
      <c r="MAX1204" s="21"/>
      <c r="MAY1204" s="21"/>
      <c r="MAZ1204" s="21"/>
      <c r="MBA1204" s="21"/>
      <c r="MBB1204" s="21"/>
      <c r="MBC1204" s="21"/>
      <c r="MBD1204" s="21"/>
      <c r="MBE1204" s="21"/>
      <c r="MBF1204" s="21"/>
      <c r="MBG1204" s="21"/>
      <c r="MBH1204" s="21"/>
      <c r="MBI1204" s="21"/>
      <c r="MBJ1204" s="21"/>
      <c r="MBK1204" s="21"/>
      <c r="MBL1204" s="21"/>
      <c r="MBM1204" s="21"/>
      <c r="MBN1204" s="21"/>
      <c r="MBO1204" s="21"/>
      <c r="MBP1204" s="21"/>
      <c r="MBQ1204" s="21"/>
      <c r="MBR1204" s="21"/>
      <c r="MBS1204" s="21"/>
      <c r="MBT1204" s="21"/>
      <c r="MBU1204" s="21"/>
      <c r="MBV1204" s="21"/>
      <c r="MBW1204" s="21"/>
      <c r="MBX1204" s="21"/>
      <c r="MBY1204" s="21"/>
      <c r="MBZ1204" s="21"/>
      <c r="MCA1204" s="21"/>
      <c r="MCB1204" s="21"/>
      <c r="MCC1204" s="21"/>
      <c r="MCD1204" s="21"/>
      <c r="MCE1204" s="21"/>
      <c r="MCF1204" s="21"/>
      <c r="MCG1204" s="21"/>
      <c r="MCH1204" s="21"/>
      <c r="MCI1204" s="21"/>
      <c r="MCJ1204" s="21"/>
      <c r="MCK1204" s="21"/>
      <c r="MCL1204" s="21"/>
      <c r="MCM1204" s="21"/>
      <c r="MCN1204" s="21"/>
      <c r="MCO1204" s="21"/>
      <c r="MCP1204" s="21"/>
      <c r="MCQ1204" s="21"/>
      <c r="MCR1204" s="21"/>
      <c r="MCS1204" s="21"/>
      <c r="MCT1204" s="21"/>
      <c r="MCU1204" s="21"/>
      <c r="MCV1204" s="21"/>
      <c r="MCW1204" s="21"/>
      <c r="MCX1204" s="21"/>
      <c r="MCY1204" s="21"/>
      <c r="MCZ1204" s="21"/>
      <c r="MDA1204" s="21"/>
      <c r="MDB1204" s="21"/>
      <c r="MDC1204" s="21"/>
      <c r="MDD1204" s="21"/>
      <c r="MDE1204" s="21"/>
      <c r="MDF1204" s="21"/>
      <c r="MDG1204" s="21"/>
      <c r="MDH1204" s="21"/>
      <c r="MDI1204" s="21"/>
      <c r="MDJ1204" s="21"/>
      <c r="MDK1204" s="21"/>
      <c r="MDL1204" s="21"/>
      <c r="MDM1204" s="21"/>
      <c r="MDN1204" s="21"/>
      <c r="MDO1204" s="21"/>
      <c r="MDP1204" s="21"/>
      <c r="MDQ1204" s="21"/>
      <c r="MDR1204" s="21"/>
      <c r="MDS1204" s="21"/>
      <c r="MDT1204" s="21"/>
      <c r="MDU1204" s="21"/>
      <c r="MDV1204" s="21"/>
      <c r="MDW1204" s="21"/>
      <c r="MDX1204" s="21"/>
      <c r="MDY1204" s="21"/>
      <c r="MDZ1204" s="21"/>
      <c r="MEA1204" s="21"/>
      <c r="MEB1204" s="21"/>
      <c r="MEC1204" s="21"/>
      <c r="MED1204" s="21"/>
      <c r="MEE1204" s="21"/>
      <c r="MEF1204" s="21"/>
      <c r="MEG1204" s="21"/>
      <c r="MEH1204" s="21"/>
      <c r="MEI1204" s="21"/>
      <c r="MEJ1204" s="21"/>
      <c r="MEK1204" s="21"/>
      <c r="MEL1204" s="21"/>
      <c r="MEM1204" s="21"/>
      <c r="MEN1204" s="21"/>
      <c r="MEO1204" s="21"/>
      <c r="MEP1204" s="21"/>
      <c r="MEQ1204" s="21"/>
      <c r="MER1204" s="21"/>
      <c r="MES1204" s="21"/>
      <c r="MET1204" s="21"/>
      <c r="MEU1204" s="21"/>
      <c r="MEV1204" s="21"/>
      <c r="MEW1204" s="21"/>
      <c r="MEX1204" s="21"/>
      <c r="MEY1204" s="21"/>
      <c r="MEZ1204" s="21"/>
      <c r="MFA1204" s="21"/>
      <c r="MFB1204" s="21"/>
      <c r="MFC1204" s="21"/>
      <c r="MFD1204" s="21"/>
      <c r="MFE1204" s="21"/>
      <c r="MFF1204" s="21"/>
      <c r="MFG1204" s="21"/>
      <c r="MFH1204" s="21"/>
      <c r="MFI1204" s="21"/>
      <c r="MFJ1204" s="21"/>
      <c r="MFK1204" s="21"/>
      <c r="MFL1204" s="21"/>
      <c r="MFM1204" s="21"/>
      <c r="MFN1204" s="21"/>
      <c r="MFO1204" s="21"/>
      <c r="MFP1204" s="21"/>
      <c r="MFQ1204" s="21"/>
      <c r="MFR1204" s="21"/>
      <c r="MFS1204" s="21"/>
      <c r="MFT1204" s="21"/>
      <c r="MFU1204" s="21"/>
      <c r="MFV1204" s="21"/>
      <c r="MFW1204" s="21"/>
      <c r="MFX1204" s="21"/>
      <c r="MFY1204" s="21"/>
      <c r="MFZ1204" s="21"/>
      <c r="MGA1204" s="21"/>
      <c r="MGB1204" s="21"/>
      <c r="MGC1204" s="21"/>
      <c r="MGD1204" s="21"/>
      <c r="MGE1204" s="21"/>
      <c r="MGF1204" s="21"/>
      <c r="MGG1204" s="21"/>
      <c r="MGH1204" s="21"/>
      <c r="MGI1204" s="21"/>
      <c r="MGJ1204" s="21"/>
      <c r="MGK1204" s="21"/>
      <c r="MGL1204" s="21"/>
      <c r="MGM1204" s="21"/>
      <c r="MGN1204" s="21"/>
      <c r="MGO1204" s="21"/>
      <c r="MGP1204" s="21"/>
      <c r="MGQ1204" s="21"/>
      <c r="MGR1204" s="21"/>
      <c r="MGS1204" s="21"/>
      <c r="MGT1204" s="21"/>
      <c r="MGU1204" s="21"/>
      <c r="MGV1204" s="21"/>
      <c r="MGW1204" s="21"/>
      <c r="MGX1204" s="21"/>
      <c r="MGY1204" s="21"/>
      <c r="MGZ1204" s="21"/>
      <c r="MHA1204" s="21"/>
      <c r="MHB1204" s="21"/>
      <c r="MHC1204" s="21"/>
      <c r="MHD1204" s="21"/>
      <c r="MHE1204" s="21"/>
      <c r="MHF1204" s="21"/>
      <c r="MHG1204" s="21"/>
      <c r="MHH1204" s="21"/>
      <c r="MHI1204" s="21"/>
      <c r="MHJ1204" s="21"/>
      <c r="MHK1204" s="21"/>
      <c r="MHL1204" s="21"/>
      <c r="MHM1204" s="21"/>
      <c r="MHN1204" s="21"/>
      <c r="MHO1204" s="21"/>
      <c r="MHP1204" s="21"/>
      <c r="MHQ1204" s="21"/>
      <c r="MHR1204" s="21"/>
      <c r="MHS1204" s="21"/>
      <c r="MHT1204" s="21"/>
      <c r="MHU1204" s="21"/>
      <c r="MHV1204" s="21"/>
      <c r="MHW1204" s="21"/>
      <c r="MHX1204" s="21"/>
      <c r="MHY1204" s="21"/>
      <c r="MHZ1204" s="21"/>
      <c r="MIA1204" s="21"/>
      <c r="MIB1204" s="21"/>
      <c r="MIC1204" s="21"/>
      <c r="MID1204" s="21"/>
      <c r="MIE1204" s="21"/>
      <c r="MIF1204" s="21"/>
      <c r="MIG1204" s="21"/>
      <c r="MIH1204" s="21"/>
      <c r="MII1204" s="21"/>
      <c r="MIJ1204" s="21"/>
      <c r="MIK1204" s="21"/>
      <c r="MIL1204" s="21"/>
      <c r="MIM1204" s="21"/>
      <c r="MIN1204" s="21"/>
      <c r="MIO1204" s="21"/>
      <c r="MIP1204" s="21"/>
      <c r="MIQ1204" s="21"/>
      <c r="MIR1204" s="21"/>
      <c r="MIS1204" s="21"/>
      <c r="MIT1204" s="21"/>
      <c r="MIU1204" s="21"/>
      <c r="MIV1204" s="21"/>
      <c r="MIW1204" s="21"/>
      <c r="MIX1204" s="21"/>
      <c r="MIY1204" s="21"/>
      <c r="MIZ1204" s="21"/>
      <c r="MJA1204" s="21"/>
      <c r="MJB1204" s="21"/>
      <c r="MJC1204" s="21"/>
      <c r="MJD1204" s="21"/>
      <c r="MJE1204" s="21"/>
      <c r="MJF1204" s="21"/>
      <c r="MJG1204" s="21"/>
      <c r="MJH1204" s="21"/>
      <c r="MJI1204" s="21"/>
      <c r="MJJ1204" s="21"/>
      <c r="MJK1204" s="21"/>
      <c r="MJL1204" s="21"/>
      <c r="MJM1204" s="21"/>
      <c r="MJN1204" s="21"/>
      <c r="MJO1204" s="21"/>
      <c r="MJP1204" s="21"/>
      <c r="MJQ1204" s="21"/>
      <c r="MJR1204" s="21"/>
      <c r="MJS1204" s="21"/>
      <c r="MJT1204" s="21"/>
      <c r="MJU1204" s="21"/>
      <c r="MJV1204" s="21"/>
      <c r="MJW1204" s="21"/>
      <c r="MJX1204" s="21"/>
      <c r="MJY1204" s="21"/>
      <c r="MJZ1204" s="21"/>
      <c r="MKA1204" s="21"/>
      <c r="MKB1204" s="21"/>
      <c r="MKC1204" s="21"/>
      <c r="MKD1204" s="21"/>
      <c r="MKE1204" s="21"/>
      <c r="MKF1204" s="21"/>
      <c r="MKG1204" s="21"/>
      <c r="MKH1204" s="21"/>
      <c r="MKI1204" s="21"/>
      <c r="MKJ1204" s="21"/>
      <c r="MKK1204" s="21"/>
      <c r="MKL1204" s="21"/>
      <c r="MKM1204" s="21"/>
      <c r="MKN1204" s="21"/>
      <c r="MKO1204" s="21"/>
      <c r="MKP1204" s="21"/>
      <c r="MKQ1204" s="21"/>
      <c r="MKR1204" s="21"/>
      <c r="MKS1204" s="21"/>
      <c r="MKT1204" s="21"/>
      <c r="MKU1204" s="21"/>
      <c r="MKV1204" s="21"/>
      <c r="MKW1204" s="21"/>
      <c r="MKX1204" s="21"/>
      <c r="MKY1204" s="21"/>
      <c r="MKZ1204" s="21"/>
      <c r="MLA1204" s="21"/>
      <c r="MLB1204" s="21"/>
      <c r="MLC1204" s="21"/>
      <c r="MLD1204" s="21"/>
      <c r="MLE1204" s="21"/>
      <c r="MLF1204" s="21"/>
      <c r="MLG1204" s="21"/>
      <c r="MLH1204" s="21"/>
      <c r="MLI1204" s="21"/>
      <c r="MLJ1204" s="21"/>
      <c r="MLK1204" s="21"/>
      <c r="MLL1204" s="21"/>
      <c r="MLM1204" s="21"/>
      <c r="MLN1204" s="21"/>
      <c r="MLO1204" s="21"/>
      <c r="MLP1204" s="21"/>
      <c r="MLQ1204" s="21"/>
      <c r="MLR1204" s="21"/>
      <c r="MLS1204" s="21"/>
      <c r="MLT1204" s="21"/>
      <c r="MLU1204" s="21"/>
      <c r="MLV1204" s="21"/>
      <c r="MLW1204" s="21"/>
      <c r="MLX1204" s="21"/>
      <c r="MLY1204" s="21"/>
      <c r="MLZ1204" s="21"/>
      <c r="MMA1204" s="21"/>
      <c r="MMB1204" s="21"/>
      <c r="MMC1204" s="21"/>
      <c r="MMD1204" s="21"/>
      <c r="MME1204" s="21"/>
      <c r="MMF1204" s="21"/>
      <c r="MMG1204" s="21"/>
      <c r="MMH1204" s="21"/>
      <c r="MMI1204" s="21"/>
      <c r="MMJ1204" s="21"/>
      <c r="MMK1204" s="21"/>
      <c r="MML1204" s="21"/>
      <c r="MMM1204" s="21"/>
      <c r="MMN1204" s="21"/>
      <c r="MMO1204" s="21"/>
      <c r="MMP1204" s="21"/>
      <c r="MMQ1204" s="21"/>
      <c r="MMR1204" s="21"/>
      <c r="MMS1204" s="21"/>
      <c r="MMT1204" s="21"/>
      <c r="MMU1204" s="21"/>
      <c r="MMV1204" s="21"/>
      <c r="MMW1204" s="21"/>
      <c r="MMX1204" s="21"/>
      <c r="MMY1204" s="21"/>
      <c r="MMZ1204" s="21"/>
      <c r="MNA1204" s="21"/>
      <c r="MNB1204" s="21"/>
      <c r="MNC1204" s="21"/>
      <c r="MND1204" s="21"/>
      <c r="MNE1204" s="21"/>
      <c r="MNF1204" s="21"/>
      <c r="MNG1204" s="21"/>
      <c r="MNH1204" s="21"/>
      <c r="MNI1204" s="21"/>
      <c r="MNJ1204" s="21"/>
      <c r="MNK1204" s="21"/>
      <c r="MNL1204" s="21"/>
      <c r="MNM1204" s="21"/>
      <c r="MNN1204" s="21"/>
      <c r="MNO1204" s="21"/>
      <c r="MNP1204" s="21"/>
      <c r="MNQ1204" s="21"/>
      <c r="MNR1204" s="21"/>
      <c r="MNS1204" s="21"/>
      <c r="MNT1204" s="21"/>
      <c r="MNU1204" s="21"/>
      <c r="MNV1204" s="21"/>
      <c r="MNW1204" s="21"/>
      <c r="MNX1204" s="21"/>
      <c r="MNY1204" s="21"/>
      <c r="MNZ1204" s="21"/>
      <c r="MOA1204" s="21"/>
      <c r="MOB1204" s="21"/>
      <c r="MOC1204" s="21"/>
      <c r="MOD1204" s="21"/>
      <c r="MOE1204" s="21"/>
      <c r="MOF1204" s="21"/>
      <c r="MOG1204" s="21"/>
      <c r="MOH1204" s="21"/>
      <c r="MOI1204" s="21"/>
      <c r="MOJ1204" s="21"/>
      <c r="MOK1204" s="21"/>
      <c r="MOL1204" s="21"/>
      <c r="MOM1204" s="21"/>
      <c r="MON1204" s="21"/>
      <c r="MOO1204" s="21"/>
      <c r="MOP1204" s="21"/>
      <c r="MOQ1204" s="21"/>
      <c r="MOR1204" s="21"/>
      <c r="MOS1204" s="21"/>
      <c r="MOT1204" s="21"/>
      <c r="MOU1204" s="21"/>
      <c r="MOV1204" s="21"/>
      <c r="MOW1204" s="21"/>
      <c r="MOX1204" s="21"/>
      <c r="MOY1204" s="21"/>
      <c r="MOZ1204" s="21"/>
      <c r="MPA1204" s="21"/>
      <c r="MPB1204" s="21"/>
      <c r="MPC1204" s="21"/>
      <c r="MPD1204" s="21"/>
      <c r="MPE1204" s="21"/>
      <c r="MPF1204" s="21"/>
      <c r="MPG1204" s="21"/>
      <c r="MPH1204" s="21"/>
      <c r="MPI1204" s="21"/>
      <c r="MPJ1204" s="21"/>
      <c r="MPK1204" s="21"/>
      <c r="MPL1204" s="21"/>
      <c r="MPM1204" s="21"/>
      <c r="MPN1204" s="21"/>
      <c r="MPO1204" s="21"/>
      <c r="MPP1204" s="21"/>
      <c r="MPQ1204" s="21"/>
      <c r="MPR1204" s="21"/>
      <c r="MPS1204" s="21"/>
      <c r="MPT1204" s="21"/>
      <c r="MPU1204" s="21"/>
      <c r="MPV1204" s="21"/>
      <c r="MPW1204" s="21"/>
      <c r="MPX1204" s="21"/>
      <c r="MPY1204" s="21"/>
      <c r="MPZ1204" s="21"/>
      <c r="MQA1204" s="21"/>
      <c r="MQB1204" s="21"/>
      <c r="MQC1204" s="21"/>
      <c r="MQD1204" s="21"/>
      <c r="MQE1204" s="21"/>
      <c r="MQF1204" s="21"/>
      <c r="MQG1204" s="21"/>
      <c r="MQH1204" s="21"/>
      <c r="MQI1204" s="21"/>
      <c r="MQJ1204" s="21"/>
      <c r="MQK1204" s="21"/>
      <c r="MQL1204" s="21"/>
      <c r="MQM1204" s="21"/>
      <c r="MQN1204" s="21"/>
      <c r="MQO1204" s="21"/>
      <c r="MQP1204" s="21"/>
      <c r="MQQ1204" s="21"/>
      <c r="MQR1204" s="21"/>
      <c r="MQS1204" s="21"/>
      <c r="MQT1204" s="21"/>
      <c r="MQU1204" s="21"/>
      <c r="MQV1204" s="21"/>
      <c r="MQW1204" s="21"/>
      <c r="MQX1204" s="21"/>
      <c r="MQY1204" s="21"/>
      <c r="MQZ1204" s="21"/>
      <c r="MRA1204" s="21"/>
      <c r="MRB1204" s="21"/>
      <c r="MRC1204" s="21"/>
      <c r="MRD1204" s="21"/>
      <c r="MRE1204" s="21"/>
      <c r="MRF1204" s="21"/>
      <c r="MRG1204" s="21"/>
      <c r="MRH1204" s="21"/>
      <c r="MRI1204" s="21"/>
      <c r="MRJ1204" s="21"/>
      <c r="MRK1204" s="21"/>
      <c r="MRL1204" s="21"/>
      <c r="MRM1204" s="21"/>
      <c r="MRN1204" s="21"/>
      <c r="MRO1204" s="21"/>
      <c r="MRP1204" s="21"/>
      <c r="MRQ1204" s="21"/>
      <c r="MRR1204" s="21"/>
      <c r="MRS1204" s="21"/>
      <c r="MRT1204" s="21"/>
      <c r="MRU1204" s="21"/>
      <c r="MRV1204" s="21"/>
      <c r="MRW1204" s="21"/>
      <c r="MRX1204" s="21"/>
      <c r="MRY1204" s="21"/>
      <c r="MRZ1204" s="21"/>
      <c r="MSA1204" s="21"/>
      <c r="MSB1204" s="21"/>
      <c r="MSC1204" s="21"/>
      <c r="MSD1204" s="21"/>
      <c r="MSE1204" s="21"/>
      <c r="MSF1204" s="21"/>
      <c r="MSG1204" s="21"/>
      <c r="MSH1204" s="21"/>
      <c r="MSI1204" s="21"/>
      <c r="MSJ1204" s="21"/>
      <c r="MSK1204" s="21"/>
      <c r="MSL1204" s="21"/>
      <c r="MSM1204" s="21"/>
      <c r="MSN1204" s="21"/>
      <c r="MSO1204" s="21"/>
      <c r="MSP1204" s="21"/>
      <c r="MSQ1204" s="21"/>
      <c r="MSR1204" s="21"/>
      <c r="MSS1204" s="21"/>
      <c r="MST1204" s="21"/>
      <c r="MSU1204" s="21"/>
      <c r="MSV1204" s="21"/>
      <c r="MSW1204" s="21"/>
      <c r="MSX1204" s="21"/>
      <c r="MSY1204" s="21"/>
      <c r="MSZ1204" s="21"/>
      <c r="MTA1204" s="21"/>
      <c r="MTB1204" s="21"/>
      <c r="MTC1204" s="21"/>
      <c r="MTD1204" s="21"/>
      <c r="MTE1204" s="21"/>
      <c r="MTF1204" s="21"/>
      <c r="MTG1204" s="21"/>
      <c r="MTH1204" s="21"/>
      <c r="MTI1204" s="21"/>
      <c r="MTJ1204" s="21"/>
      <c r="MTK1204" s="21"/>
      <c r="MTL1204" s="21"/>
      <c r="MTM1204" s="21"/>
      <c r="MTN1204" s="21"/>
      <c r="MTO1204" s="21"/>
      <c r="MTP1204" s="21"/>
      <c r="MTQ1204" s="21"/>
      <c r="MTR1204" s="21"/>
      <c r="MTS1204" s="21"/>
      <c r="MTT1204" s="21"/>
      <c r="MTU1204" s="21"/>
      <c r="MTV1204" s="21"/>
      <c r="MTW1204" s="21"/>
      <c r="MTX1204" s="21"/>
      <c r="MTY1204" s="21"/>
      <c r="MTZ1204" s="21"/>
      <c r="MUA1204" s="21"/>
      <c r="MUB1204" s="21"/>
      <c r="MUC1204" s="21"/>
      <c r="MUD1204" s="21"/>
      <c r="MUE1204" s="21"/>
      <c r="MUF1204" s="21"/>
      <c r="MUG1204" s="21"/>
      <c r="MUH1204" s="21"/>
      <c r="MUI1204" s="21"/>
      <c r="MUJ1204" s="21"/>
      <c r="MUK1204" s="21"/>
      <c r="MUL1204" s="21"/>
      <c r="MUM1204" s="21"/>
      <c r="MUN1204" s="21"/>
      <c r="MUO1204" s="21"/>
      <c r="MUP1204" s="21"/>
      <c r="MUQ1204" s="21"/>
      <c r="MUR1204" s="21"/>
      <c r="MUS1204" s="21"/>
      <c r="MUT1204" s="21"/>
      <c r="MUU1204" s="21"/>
      <c r="MUV1204" s="21"/>
      <c r="MUW1204" s="21"/>
      <c r="MUX1204" s="21"/>
      <c r="MUY1204" s="21"/>
      <c r="MUZ1204" s="21"/>
      <c r="MVA1204" s="21"/>
      <c r="MVB1204" s="21"/>
      <c r="MVC1204" s="21"/>
      <c r="MVD1204" s="21"/>
      <c r="MVE1204" s="21"/>
      <c r="MVF1204" s="21"/>
      <c r="MVG1204" s="21"/>
      <c r="MVH1204" s="21"/>
      <c r="MVI1204" s="21"/>
      <c r="MVJ1204" s="21"/>
      <c r="MVK1204" s="21"/>
      <c r="MVL1204" s="21"/>
      <c r="MVM1204" s="21"/>
      <c r="MVN1204" s="21"/>
      <c r="MVO1204" s="21"/>
      <c r="MVP1204" s="21"/>
      <c r="MVQ1204" s="21"/>
      <c r="MVR1204" s="21"/>
      <c r="MVS1204" s="21"/>
      <c r="MVT1204" s="21"/>
      <c r="MVU1204" s="21"/>
      <c r="MVV1204" s="21"/>
      <c r="MVW1204" s="21"/>
      <c r="MVX1204" s="21"/>
      <c r="MVY1204" s="21"/>
      <c r="MVZ1204" s="21"/>
      <c r="MWA1204" s="21"/>
      <c r="MWB1204" s="21"/>
      <c r="MWC1204" s="21"/>
      <c r="MWD1204" s="21"/>
      <c r="MWE1204" s="21"/>
      <c r="MWF1204" s="21"/>
      <c r="MWG1204" s="21"/>
      <c r="MWH1204" s="21"/>
      <c r="MWI1204" s="21"/>
      <c r="MWJ1204" s="21"/>
      <c r="MWK1204" s="21"/>
      <c r="MWL1204" s="21"/>
      <c r="MWM1204" s="21"/>
      <c r="MWN1204" s="21"/>
      <c r="MWO1204" s="21"/>
      <c r="MWP1204" s="21"/>
      <c r="MWQ1204" s="21"/>
      <c r="MWR1204" s="21"/>
      <c r="MWS1204" s="21"/>
      <c r="MWT1204" s="21"/>
      <c r="MWU1204" s="21"/>
      <c r="MWV1204" s="21"/>
      <c r="MWW1204" s="21"/>
      <c r="MWX1204" s="21"/>
      <c r="MWY1204" s="21"/>
      <c r="MWZ1204" s="21"/>
      <c r="MXA1204" s="21"/>
      <c r="MXB1204" s="21"/>
      <c r="MXC1204" s="21"/>
      <c r="MXD1204" s="21"/>
      <c r="MXE1204" s="21"/>
      <c r="MXF1204" s="21"/>
      <c r="MXG1204" s="21"/>
      <c r="MXH1204" s="21"/>
      <c r="MXI1204" s="21"/>
      <c r="MXJ1204" s="21"/>
      <c r="MXK1204" s="21"/>
      <c r="MXL1204" s="21"/>
      <c r="MXM1204" s="21"/>
      <c r="MXN1204" s="21"/>
      <c r="MXO1204" s="21"/>
      <c r="MXP1204" s="21"/>
      <c r="MXQ1204" s="21"/>
      <c r="MXR1204" s="21"/>
      <c r="MXS1204" s="21"/>
      <c r="MXT1204" s="21"/>
      <c r="MXU1204" s="21"/>
      <c r="MXV1204" s="21"/>
      <c r="MXW1204" s="21"/>
      <c r="MXX1204" s="21"/>
      <c r="MXY1204" s="21"/>
      <c r="MXZ1204" s="21"/>
      <c r="MYA1204" s="21"/>
      <c r="MYB1204" s="21"/>
      <c r="MYC1204" s="21"/>
      <c r="MYD1204" s="21"/>
      <c r="MYE1204" s="21"/>
      <c r="MYF1204" s="21"/>
      <c r="MYG1204" s="21"/>
      <c r="MYH1204" s="21"/>
      <c r="MYI1204" s="21"/>
      <c r="MYJ1204" s="21"/>
      <c r="MYK1204" s="21"/>
      <c r="MYL1204" s="21"/>
      <c r="MYM1204" s="21"/>
      <c r="MYN1204" s="21"/>
      <c r="MYO1204" s="21"/>
      <c r="MYP1204" s="21"/>
      <c r="MYQ1204" s="21"/>
      <c r="MYR1204" s="21"/>
      <c r="MYS1204" s="21"/>
      <c r="MYT1204" s="21"/>
      <c r="MYU1204" s="21"/>
      <c r="MYV1204" s="21"/>
      <c r="MYW1204" s="21"/>
      <c r="MYX1204" s="21"/>
      <c r="MYY1204" s="21"/>
      <c r="MYZ1204" s="21"/>
      <c r="MZA1204" s="21"/>
      <c r="MZB1204" s="21"/>
      <c r="MZC1204" s="21"/>
      <c r="MZD1204" s="21"/>
      <c r="MZE1204" s="21"/>
      <c r="MZF1204" s="21"/>
      <c r="MZG1204" s="21"/>
      <c r="MZH1204" s="21"/>
      <c r="MZI1204" s="21"/>
      <c r="MZJ1204" s="21"/>
      <c r="MZK1204" s="21"/>
      <c r="MZL1204" s="21"/>
      <c r="MZM1204" s="21"/>
      <c r="MZN1204" s="21"/>
      <c r="MZO1204" s="21"/>
      <c r="MZP1204" s="21"/>
      <c r="MZQ1204" s="21"/>
      <c r="MZR1204" s="21"/>
      <c r="MZS1204" s="21"/>
      <c r="MZT1204" s="21"/>
      <c r="MZU1204" s="21"/>
      <c r="MZV1204" s="21"/>
      <c r="MZW1204" s="21"/>
      <c r="MZX1204" s="21"/>
      <c r="MZY1204" s="21"/>
      <c r="MZZ1204" s="21"/>
      <c r="NAA1204" s="21"/>
      <c r="NAB1204" s="21"/>
      <c r="NAC1204" s="21"/>
      <c r="NAD1204" s="21"/>
      <c r="NAE1204" s="21"/>
      <c r="NAF1204" s="21"/>
      <c r="NAG1204" s="21"/>
      <c r="NAH1204" s="21"/>
      <c r="NAI1204" s="21"/>
      <c r="NAJ1204" s="21"/>
      <c r="NAK1204" s="21"/>
      <c r="NAL1204" s="21"/>
      <c r="NAM1204" s="21"/>
      <c r="NAN1204" s="21"/>
      <c r="NAO1204" s="21"/>
      <c r="NAP1204" s="21"/>
      <c r="NAQ1204" s="21"/>
      <c r="NAR1204" s="21"/>
      <c r="NAS1204" s="21"/>
      <c r="NAT1204" s="21"/>
      <c r="NAU1204" s="21"/>
      <c r="NAV1204" s="21"/>
      <c r="NAW1204" s="21"/>
      <c r="NAX1204" s="21"/>
      <c r="NAY1204" s="21"/>
      <c r="NAZ1204" s="21"/>
      <c r="NBA1204" s="21"/>
      <c r="NBB1204" s="21"/>
      <c r="NBC1204" s="21"/>
      <c r="NBD1204" s="21"/>
      <c r="NBE1204" s="21"/>
      <c r="NBF1204" s="21"/>
      <c r="NBG1204" s="21"/>
      <c r="NBH1204" s="21"/>
      <c r="NBI1204" s="21"/>
      <c r="NBJ1204" s="21"/>
      <c r="NBK1204" s="21"/>
      <c r="NBL1204" s="21"/>
      <c r="NBM1204" s="21"/>
      <c r="NBN1204" s="21"/>
      <c r="NBO1204" s="21"/>
      <c r="NBP1204" s="21"/>
      <c r="NBQ1204" s="21"/>
      <c r="NBR1204" s="21"/>
      <c r="NBS1204" s="21"/>
      <c r="NBT1204" s="21"/>
      <c r="NBU1204" s="21"/>
      <c r="NBV1204" s="21"/>
      <c r="NBW1204" s="21"/>
      <c r="NBX1204" s="21"/>
      <c r="NBY1204" s="21"/>
      <c r="NBZ1204" s="21"/>
      <c r="NCA1204" s="21"/>
      <c r="NCB1204" s="21"/>
      <c r="NCC1204" s="21"/>
      <c r="NCD1204" s="21"/>
      <c r="NCE1204" s="21"/>
      <c r="NCF1204" s="21"/>
      <c r="NCG1204" s="21"/>
      <c r="NCH1204" s="21"/>
      <c r="NCI1204" s="21"/>
      <c r="NCJ1204" s="21"/>
      <c r="NCK1204" s="21"/>
      <c r="NCL1204" s="21"/>
      <c r="NCM1204" s="21"/>
      <c r="NCN1204" s="21"/>
      <c r="NCO1204" s="21"/>
      <c r="NCP1204" s="21"/>
      <c r="NCQ1204" s="21"/>
      <c r="NCR1204" s="21"/>
      <c r="NCS1204" s="21"/>
      <c r="NCT1204" s="21"/>
      <c r="NCU1204" s="21"/>
      <c r="NCV1204" s="21"/>
      <c r="NCW1204" s="21"/>
      <c r="NCX1204" s="21"/>
      <c r="NCY1204" s="21"/>
      <c r="NCZ1204" s="21"/>
      <c r="NDA1204" s="21"/>
      <c r="NDB1204" s="21"/>
      <c r="NDC1204" s="21"/>
      <c r="NDD1204" s="21"/>
      <c r="NDE1204" s="21"/>
      <c r="NDF1204" s="21"/>
      <c r="NDG1204" s="21"/>
      <c r="NDH1204" s="21"/>
      <c r="NDI1204" s="21"/>
      <c r="NDJ1204" s="21"/>
      <c r="NDK1204" s="21"/>
      <c r="NDL1204" s="21"/>
      <c r="NDM1204" s="21"/>
      <c r="NDN1204" s="21"/>
      <c r="NDO1204" s="21"/>
      <c r="NDP1204" s="21"/>
      <c r="NDQ1204" s="21"/>
      <c r="NDR1204" s="21"/>
      <c r="NDS1204" s="21"/>
      <c r="NDT1204" s="21"/>
      <c r="NDU1204" s="21"/>
      <c r="NDV1204" s="21"/>
      <c r="NDW1204" s="21"/>
      <c r="NDX1204" s="21"/>
      <c r="NDY1204" s="21"/>
      <c r="NDZ1204" s="21"/>
      <c r="NEA1204" s="21"/>
      <c r="NEB1204" s="21"/>
      <c r="NEC1204" s="21"/>
      <c r="NED1204" s="21"/>
      <c r="NEE1204" s="21"/>
      <c r="NEF1204" s="21"/>
      <c r="NEG1204" s="21"/>
      <c r="NEH1204" s="21"/>
      <c r="NEI1204" s="21"/>
      <c r="NEJ1204" s="21"/>
      <c r="NEK1204" s="21"/>
      <c r="NEL1204" s="21"/>
      <c r="NEM1204" s="21"/>
      <c r="NEN1204" s="21"/>
      <c r="NEO1204" s="21"/>
      <c r="NEP1204" s="21"/>
      <c r="NEQ1204" s="21"/>
      <c r="NER1204" s="21"/>
      <c r="NES1204" s="21"/>
      <c r="NET1204" s="21"/>
      <c r="NEU1204" s="21"/>
      <c r="NEV1204" s="21"/>
      <c r="NEW1204" s="21"/>
      <c r="NEX1204" s="21"/>
      <c r="NEY1204" s="21"/>
      <c r="NEZ1204" s="21"/>
      <c r="NFA1204" s="21"/>
      <c r="NFB1204" s="21"/>
      <c r="NFC1204" s="21"/>
      <c r="NFD1204" s="21"/>
      <c r="NFE1204" s="21"/>
      <c r="NFF1204" s="21"/>
      <c r="NFG1204" s="21"/>
      <c r="NFH1204" s="21"/>
      <c r="NFI1204" s="21"/>
      <c r="NFJ1204" s="21"/>
      <c r="NFK1204" s="21"/>
      <c r="NFL1204" s="21"/>
      <c r="NFM1204" s="21"/>
      <c r="NFN1204" s="21"/>
      <c r="NFO1204" s="21"/>
      <c r="NFP1204" s="21"/>
      <c r="NFQ1204" s="21"/>
      <c r="NFR1204" s="21"/>
      <c r="NFS1204" s="21"/>
      <c r="NFT1204" s="21"/>
      <c r="NFU1204" s="21"/>
      <c r="NFV1204" s="21"/>
      <c r="NFW1204" s="21"/>
      <c r="NFX1204" s="21"/>
      <c r="NFY1204" s="21"/>
      <c r="NFZ1204" s="21"/>
      <c r="NGA1204" s="21"/>
      <c r="NGB1204" s="21"/>
      <c r="NGC1204" s="21"/>
      <c r="NGD1204" s="21"/>
      <c r="NGE1204" s="21"/>
      <c r="NGF1204" s="21"/>
      <c r="NGG1204" s="21"/>
      <c r="NGH1204" s="21"/>
      <c r="NGI1204" s="21"/>
      <c r="NGJ1204" s="21"/>
      <c r="NGK1204" s="21"/>
      <c r="NGL1204" s="21"/>
      <c r="NGM1204" s="21"/>
      <c r="NGN1204" s="21"/>
      <c r="NGO1204" s="21"/>
      <c r="NGP1204" s="21"/>
      <c r="NGQ1204" s="21"/>
      <c r="NGR1204" s="21"/>
      <c r="NGS1204" s="21"/>
      <c r="NGT1204" s="21"/>
      <c r="NGU1204" s="21"/>
      <c r="NGV1204" s="21"/>
      <c r="NGW1204" s="21"/>
      <c r="NGX1204" s="21"/>
      <c r="NGY1204" s="21"/>
      <c r="NGZ1204" s="21"/>
      <c r="NHA1204" s="21"/>
      <c r="NHB1204" s="21"/>
      <c r="NHC1204" s="21"/>
      <c r="NHD1204" s="21"/>
      <c r="NHE1204" s="21"/>
      <c r="NHF1204" s="21"/>
      <c r="NHG1204" s="21"/>
      <c r="NHH1204" s="21"/>
      <c r="NHI1204" s="21"/>
      <c r="NHJ1204" s="21"/>
      <c r="NHK1204" s="21"/>
      <c r="NHL1204" s="21"/>
      <c r="NHM1204" s="21"/>
      <c r="NHN1204" s="21"/>
      <c r="NHO1204" s="21"/>
      <c r="NHP1204" s="21"/>
      <c r="NHQ1204" s="21"/>
      <c r="NHR1204" s="21"/>
      <c r="NHS1204" s="21"/>
      <c r="NHT1204" s="21"/>
      <c r="NHU1204" s="21"/>
      <c r="NHV1204" s="21"/>
      <c r="NHW1204" s="21"/>
      <c r="NHX1204" s="21"/>
      <c r="NHY1204" s="21"/>
      <c r="NHZ1204" s="21"/>
      <c r="NIA1204" s="21"/>
      <c r="NIB1204" s="21"/>
      <c r="NIC1204" s="21"/>
      <c r="NID1204" s="21"/>
      <c r="NIE1204" s="21"/>
      <c r="NIF1204" s="21"/>
      <c r="NIG1204" s="21"/>
      <c r="NIH1204" s="21"/>
      <c r="NII1204" s="21"/>
      <c r="NIJ1204" s="21"/>
      <c r="NIK1204" s="21"/>
      <c r="NIL1204" s="21"/>
      <c r="NIM1204" s="21"/>
      <c r="NIN1204" s="21"/>
      <c r="NIO1204" s="21"/>
      <c r="NIP1204" s="21"/>
      <c r="NIQ1204" s="21"/>
      <c r="NIR1204" s="21"/>
      <c r="NIS1204" s="21"/>
      <c r="NIT1204" s="21"/>
      <c r="NIU1204" s="21"/>
      <c r="NIV1204" s="21"/>
      <c r="NIW1204" s="21"/>
      <c r="NIX1204" s="21"/>
      <c r="NIY1204" s="21"/>
      <c r="NIZ1204" s="21"/>
      <c r="NJA1204" s="21"/>
      <c r="NJB1204" s="21"/>
      <c r="NJC1204" s="21"/>
      <c r="NJD1204" s="21"/>
      <c r="NJE1204" s="21"/>
      <c r="NJF1204" s="21"/>
      <c r="NJG1204" s="21"/>
      <c r="NJH1204" s="21"/>
      <c r="NJI1204" s="21"/>
      <c r="NJJ1204" s="21"/>
      <c r="NJK1204" s="21"/>
      <c r="NJL1204" s="21"/>
      <c r="NJM1204" s="21"/>
      <c r="NJN1204" s="21"/>
      <c r="NJO1204" s="21"/>
      <c r="NJP1204" s="21"/>
      <c r="NJQ1204" s="21"/>
      <c r="NJR1204" s="21"/>
      <c r="NJS1204" s="21"/>
      <c r="NJT1204" s="21"/>
      <c r="NJU1204" s="21"/>
      <c r="NJV1204" s="21"/>
      <c r="NJW1204" s="21"/>
      <c r="NJX1204" s="21"/>
      <c r="NJY1204" s="21"/>
      <c r="NJZ1204" s="21"/>
      <c r="NKA1204" s="21"/>
      <c r="NKB1204" s="21"/>
      <c r="NKC1204" s="21"/>
      <c r="NKD1204" s="21"/>
      <c r="NKE1204" s="21"/>
      <c r="NKF1204" s="21"/>
      <c r="NKG1204" s="21"/>
      <c r="NKH1204" s="21"/>
      <c r="NKI1204" s="21"/>
      <c r="NKJ1204" s="21"/>
      <c r="NKK1204" s="21"/>
      <c r="NKL1204" s="21"/>
      <c r="NKM1204" s="21"/>
      <c r="NKN1204" s="21"/>
      <c r="NKO1204" s="21"/>
      <c r="NKP1204" s="21"/>
      <c r="NKQ1204" s="21"/>
      <c r="NKR1204" s="21"/>
      <c r="NKS1204" s="21"/>
      <c r="NKT1204" s="21"/>
      <c r="NKU1204" s="21"/>
      <c r="NKV1204" s="21"/>
      <c r="NKW1204" s="21"/>
      <c r="NKX1204" s="21"/>
      <c r="NKY1204" s="21"/>
      <c r="NKZ1204" s="21"/>
      <c r="NLA1204" s="21"/>
      <c r="NLB1204" s="21"/>
      <c r="NLC1204" s="21"/>
      <c r="NLD1204" s="21"/>
      <c r="NLE1204" s="21"/>
      <c r="NLF1204" s="21"/>
      <c r="NLG1204" s="21"/>
      <c r="NLH1204" s="21"/>
      <c r="NLI1204" s="21"/>
      <c r="NLJ1204" s="21"/>
      <c r="NLK1204" s="21"/>
      <c r="NLL1204" s="21"/>
      <c r="NLM1204" s="21"/>
      <c r="NLN1204" s="21"/>
      <c r="NLO1204" s="21"/>
      <c r="NLP1204" s="21"/>
      <c r="NLQ1204" s="21"/>
      <c r="NLR1204" s="21"/>
      <c r="NLS1204" s="21"/>
      <c r="NLT1204" s="21"/>
      <c r="NLU1204" s="21"/>
      <c r="NLV1204" s="21"/>
      <c r="NLW1204" s="21"/>
      <c r="NLX1204" s="21"/>
      <c r="NLY1204" s="21"/>
      <c r="NLZ1204" s="21"/>
      <c r="NMA1204" s="21"/>
      <c r="NMB1204" s="21"/>
      <c r="NMC1204" s="21"/>
      <c r="NMD1204" s="21"/>
      <c r="NME1204" s="21"/>
      <c r="NMF1204" s="21"/>
      <c r="NMG1204" s="21"/>
      <c r="NMH1204" s="21"/>
      <c r="NMI1204" s="21"/>
      <c r="NMJ1204" s="21"/>
      <c r="NMK1204" s="21"/>
      <c r="NML1204" s="21"/>
      <c r="NMM1204" s="21"/>
      <c r="NMN1204" s="21"/>
      <c r="NMO1204" s="21"/>
      <c r="NMP1204" s="21"/>
      <c r="NMQ1204" s="21"/>
      <c r="NMR1204" s="21"/>
      <c r="NMS1204" s="21"/>
      <c r="NMT1204" s="21"/>
      <c r="NMU1204" s="21"/>
      <c r="NMV1204" s="21"/>
      <c r="NMW1204" s="21"/>
      <c r="NMX1204" s="21"/>
      <c r="NMY1204" s="21"/>
      <c r="NMZ1204" s="21"/>
      <c r="NNA1204" s="21"/>
      <c r="NNB1204" s="21"/>
      <c r="NNC1204" s="21"/>
      <c r="NND1204" s="21"/>
      <c r="NNE1204" s="21"/>
      <c r="NNF1204" s="21"/>
      <c r="NNG1204" s="21"/>
      <c r="NNH1204" s="21"/>
      <c r="NNI1204" s="21"/>
      <c r="NNJ1204" s="21"/>
      <c r="NNK1204" s="21"/>
      <c r="NNL1204" s="21"/>
      <c r="NNM1204" s="21"/>
      <c r="NNN1204" s="21"/>
      <c r="NNO1204" s="21"/>
      <c r="NNP1204" s="21"/>
      <c r="NNQ1204" s="21"/>
      <c r="NNR1204" s="21"/>
      <c r="NNS1204" s="21"/>
      <c r="NNT1204" s="21"/>
      <c r="NNU1204" s="21"/>
      <c r="NNV1204" s="21"/>
      <c r="NNW1204" s="21"/>
      <c r="NNX1204" s="21"/>
      <c r="NNY1204" s="21"/>
      <c r="NNZ1204" s="21"/>
      <c r="NOA1204" s="21"/>
      <c r="NOB1204" s="21"/>
      <c r="NOC1204" s="21"/>
      <c r="NOD1204" s="21"/>
      <c r="NOE1204" s="21"/>
      <c r="NOF1204" s="21"/>
      <c r="NOG1204" s="21"/>
      <c r="NOH1204" s="21"/>
      <c r="NOI1204" s="21"/>
      <c r="NOJ1204" s="21"/>
      <c r="NOK1204" s="21"/>
      <c r="NOL1204" s="21"/>
      <c r="NOM1204" s="21"/>
      <c r="NON1204" s="21"/>
      <c r="NOO1204" s="21"/>
      <c r="NOP1204" s="21"/>
      <c r="NOQ1204" s="21"/>
      <c r="NOR1204" s="21"/>
      <c r="NOS1204" s="21"/>
      <c r="NOT1204" s="21"/>
      <c r="NOU1204" s="21"/>
      <c r="NOV1204" s="21"/>
      <c r="NOW1204" s="21"/>
      <c r="NOX1204" s="21"/>
      <c r="NOY1204" s="21"/>
      <c r="NOZ1204" s="21"/>
      <c r="NPA1204" s="21"/>
      <c r="NPB1204" s="21"/>
      <c r="NPC1204" s="21"/>
      <c r="NPD1204" s="21"/>
      <c r="NPE1204" s="21"/>
      <c r="NPF1204" s="21"/>
      <c r="NPG1204" s="21"/>
      <c r="NPH1204" s="21"/>
      <c r="NPI1204" s="21"/>
      <c r="NPJ1204" s="21"/>
      <c r="NPK1204" s="21"/>
      <c r="NPL1204" s="21"/>
      <c r="NPM1204" s="21"/>
      <c r="NPN1204" s="21"/>
      <c r="NPO1204" s="21"/>
      <c r="NPP1204" s="21"/>
      <c r="NPQ1204" s="21"/>
      <c r="NPR1204" s="21"/>
      <c r="NPS1204" s="21"/>
      <c r="NPT1204" s="21"/>
      <c r="NPU1204" s="21"/>
      <c r="NPV1204" s="21"/>
      <c r="NPW1204" s="21"/>
      <c r="NPX1204" s="21"/>
      <c r="NPY1204" s="21"/>
      <c r="NPZ1204" s="21"/>
      <c r="NQA1204" s="21"/>
      <c r="NQB1204" s="21"/>
      <c r="NQC1204" s="21"/>
      <c r="NQD1204" s="21"/>
      <c r="NQE1204" s="21"/>
      <c r="NQF1204" s="21"/>
      <c r="NQG1204" s="21"/>
      <c r="NQH1204" s="21"/>
      <c r="NQI1204" s="21"/>
      <c r="NQJ1204" s="21"/>
      <c r="NQK1204" s="21"/>
      <c r="NQL1204" s="21"/>
      <c r="NQM1204" s="21"/>
      <c r="NQN1204" s="21"/>
      <c r="NQO1204" s="21"/>
      <c r="NQP1204" s="21"/>
      <c r="NQQ1204" s="21"/>
      <c r="NQR1204" s="21"/>
      <c r="NQS1204" s="21"/>
      <c r="NQT1204" s="21"/>
      <c r="NQU1204" s="21"/>
      <c r="NQV1204" s="21"/>
      <c r="NQW1204" s="21"/>
      <c r="NQX1204" s="21"/>
      <c r="NQY1204" s="21"/>
      <c r="NQZ1204" s="21"/>
      <c r="NRA1204" s="21"/>
      <c r="NRB1204" s="21"/>
      <c r="NRC1204" s="21"/>
      <c r="NRD1204" s="21"/>
      <c r="NRE1204" s="21"/>
      <c r="NRF1204" s="21"/>
      <c r="NRG1204" s="21"/>
      <c r="NRH1204" s="21"/>
      <c r="NRI1204" s="21"/>
      <c r="NRJ1204" s="21"/>
      <c r="NRK1204" s="21"/>
      <c r="NRL1204" s="21"/>
      <c r="NRM1204" s="21"/>
      <c r="NRN1204" s="21"/>
      <c r="NRO1204" s="21"/>
      <c r="NRP1204" s="21"/>
      <c r="NRQ1204" s="21"/>
      <c r="NRR1204" s="21"/>
      <c r="NRS1204" s="21"/>
      <c r="NRT1204" s="21"/>
      <c r="NRU1204" s="21"/>
      <c r="NRV1204" s="21"/>
      <c r="NRW1204" s="21"/>
      <c r="NRX1204" s="21"/>
      <c r="NRY1204" s="21"/>
      <c r="NRZ1204" s="21"/>
      <c r="NSA1204" s="21"/>
      <c r="NSB1204" s="21"/>
      <c r="NSC1204" s="21"/>
      <c r="NSD1204" s="21"/>
      <c r="NSE1204" s="21"/>
      <c r="NSF1204" s="21"/>
      <c r="NSG1204" s="21"/>
      <c r="NSH1204" s="21"/>
      <c r="NSI1204" s="21"/>
      <c r="NSJ1204" s="21"/>
      <c r="NSK1204" s="21"/>
      <c r="NSL1204" s="21"/>
      <c r="NSM1204" s="21"/>
      <c r="NSN1204" s="21"/>
      <c r="NSO1204" s="21"/>
      <c r="NSP1204" s="21"/>
      <c r="NSQ1204" s="21"/>
      <c r="NSR1204" s="21"/>
      <c r="NSS1204" s="21"/>
      <c r="NST1204" s="21"/>
      <c r="NSU1204" s="21"/>
      <c r="NSV1204" s="21"/>
      <c r="NSW1204" s="21"/>
      <c r="NSX1204" s="21"/>
      <c r="NSY1204" s="21"/>
      <c r="NSZ1204" s="21"/>
      <c r="NTA1204" s="21"/>
      <c r="NTB1204" s="21"/>
      <c r="NTC1204" s="21"/>
      <c r="NTD1204" s="21"/>
      <c r="NTE1204" s="21"/>
      <c r="NTF1204" s="21"/>
      <c r="NTG1204" s="21"/>
      <c r="NTH1204" s="21"/>
      <c r="NTI1204" s="21"/>
      <c r="NTJ1204" s="21"/>
      <c r="NTK1204" s="21"/>
      <c r="NTL1204" s="21"/>
      <c r="NTM1204" s="21"/>
      <c r="NTN1204" s="21"/>
      <c r="NTO1204" s="21"/>
      <c r="NTP1204" s="21"/>
      <c r="NTQ1204" s="21"/>
      <c r="NTR1204" s="21"/>
      <c r="NTS1204" s="21"/>
      <c r="NTT1204" s="21"/>
      <c r="NTU1204" s="21"/>
      <c r="NTV1204" s="21"/>
      <c r="NTW1204" s="21"/>
      <c r="NTX1204" s="21"/>
      <c r="NTY1204" s="21"/>
      <c r="NTZ1204" s="21"/>
      <c r="NUA1204" s="21"/>
      <c r="NUB1204" s="21"/>
      <c r="NUC1204" s="21"/>
      <c r="NUD1204" s="21"/>
      <c r="NUE1204" s="21"/>
      <c r="NUF1204" s="21"/>
      <c r="NUG1204" s="21"/>
      <c r="NUH1204" s="21"/>
      <c r="NUI1204" s="21"/>
      <c r="NUJ1204" s="21"/>
      <c r="NUK1204" s="21"/>
      <c r="NUL1204" s="21"/>
      <c r="NUM1204" s="21"/>
      <c r="NUN1204" s="21"/>
      <c r="NUO1204" s="21"/>
      <c r="NUP1204" s="21"/>
      <c r="NUQ1204" s="21"/>
      <c r="NUR1204" s="21"/>
      <c r="NUS1204" s="21"/>
      <c r="NUT1204" s="21"/>
      <c r="NUU1204" s="21"/>
      <c r="NUV1204" s="21"/>
      <c r="NUW1204" s="21"/>
      <c r="NUX1204" s="21"/>
      <c r="NUY1204" s="21"/>
      <c r="NUZ1204" s="21"/>
      <c r="NVA1204" s="21"/>
      <c r="NVB1204" s="21"/>
      <c r="NVC1204" s="21"/>
      <c r="NVD1204" s="21"/>
      <c r="NVE1204" s="21"/>
      <c r="NVF1204" s="21"/>
      <c r="NVG1204" s="21"/>
      <c r="NVH1204" s="21"/>
      <c r="NVI1204" s="21"/>
      <c r="NVJ1204" s="21"/>
      <c r="NVK1204" s="21"/>
      <c r="NVL1204" s="21"/>
      <c r="NVM1204" s="21"/>
      <c r="NVN1204" s="21"/>
      <c r="NVO1204" s="21"/>
      <c r="NVP1204" s="21"/>
      <c r="NVQ1204" s="21"/>
      <c r="NVR1204" s="21"/>
      <c r="NVS1204" s="21"/>
      <c r="NVT1204" s="21"/>
      <c r="NVU1204" s="21"/>
      <c r="NVV1204" s="21"/>
      <c r="NVW1204" s="21"/>
      <c r="NVX1204" s="21"/>
      <c r="NVY1204" s="21"/>
      <c r="NVZ1204" s="21"/>
      <c r="NWA1204" s="21"/>
      <c r="NWB1204" s="21"/>
      <c r="NWC1204" s="21"/>
      <c r="NWD1204" s="21"/>
      <c r="NWE1204" s="21"/>
      <c r="NWF1204" s="21"/>
      <c r="NWG1204" s="21"/>
      <c r="NWH1204" s="21"/>
      <c r="NWI1204" s="21"/>
      <c r="NWJ1204" s="21"/>
      <c r="NWK1204" s="21"/>
      <c r="NWL1204" s="21"/>
      <c r="NWM1204" s="21"/>
      <c r="NWN1204" s="21"/>
      <c r="NWO1204" s="21"/>
      <c r="NWP1204" s="21"/>
      <c r="NWQ1204" s="21"/>
      <c r="NWR1204" s="21"/>
      <c r="NWS1204" s="21"/>
      <c r="NWT1204" s="21"/>
      <c r="NWU1204" s="21"/>
      <c r="NWV1204" s="21"/>
      <c r="NWW1204" s="21"/>
      <c r="NWX1204" s="21"/>
      <c r="NWY1204" s="21"/>
      <c r="NWZ1204" s="21"/>
      <c r="NXA1204" s="21"/>
      <c r="NXB1204" s="21"/>
      <c r="NXC1204" s="21"/>
      <c r="NXD1204" s="21"/>
      <c r="NXE1204" s="21"/>
      <c r="NXF1204" s="21"/>
      <c r="NXG1204" s="21"/>
      <c r="NXH1204" s="21"/>
      <c r="NXI1204" s="21"/>
      <c r="NXJ1204" s="21"/>
      <c r="NXK1204" s="21"/>
      <c r="NXL1204" s="21"/>
      <c r="NXM1204" s="21"/>
      <c r="NXN1204" s="21"/>
      <c r="NXO1204" s="21"/>
      <c r="NXP1204" s="21"/>
      <c r="NXQ1204" s="21"/>
      <c r="NXR1204" s="21"/>
      <c r="NXS1204" s="21"/>
      <c r="NXT1204" s="21"/>
      <c r="NXU1204" s="21"/>
      <c r="NXV1204" s="21"/>
      <c r="NXW1204" s="21"/>
      <c r="NXX1204" s="21"/>
      <c r="NXY1204" s="21"/>
      <c r="NXZ1204" s="21"/>
      <c r="NYA1204" s="21"/>
      <c r="NYB1204" s="21"/>
      <c r="NYC1204" s="21"/>
      <c r="NYD1204" s="21"/>
      <c r="NYE1204" s="21"/>
      <c r="NYF1204" s="21"/>
      <c r="NYG1204" s="21"/>
      <c r="NYH1204" s="21"/>
      <c r="NYI1204" s="21"/>
      <c r="NYJ1204" s="21"/>
      <c r="NYK1204" s="21"/>
      <c r="NYL1204" s="21"/>
      <c r="NYM1204" s="21"/>
      <c r="NYN1204" s="21"/>
      <c r="NYO1204" s="21"/>
      <c r="NYP1204" s="21"/>
      <c r="NYQ1204" s="21"/>
      <c r="NYR1204" s="21"/>
      <c r="NYS1204" s="21"/>
      <c r="NYT1204" s="21"/>
      <c r="NYU1204" s="21"/>
      <c r="NYV1204" s="21"/>
      <c r="NYW1204" s="21"/>
      <c r="NYX1204" s="21"/>
      <c r="NYY1204" s="21"/>
      <c r="NYZ1204" s="21"/>
      <c r="NZA1204" s="21"/>
      <c r="NZB1204" s="21"/>
      <c r="NZC1204" s="21"/>
      <c r="NZD1204" s="21"/>
      <c r="NZE1204" s="21"/>
      <c r="NZF1204" s="21"/>
      <c r="NZG1204" s="21"/>
      <c r="NZH1204" s="21"/>
      <c r="NZI1204" s="21"/>
      <c r="NZJ1204" s="21"/>
      <c r="NZK1204" s="21"/>
      <c r="NZL1204" s="21"/>
      <c r="NZM1204" s="21"/>
      <c r="NZN1204" s="21"/>
      <c r="NZO1204" s="21"/>
      <c r="NZP1204" s="21"/>
      <c r="NZQ1204" s="21"/>
      <c r="NZR1204" s="21"/>
      <c r="NZS1204" s="21"/>
      <c r="NZT1204" s="21"/>
      <c r="NZU1204" s="21"/>
      <c r="NZV1204" s="21"/>
      <c r="NZW1204" s="21"/>
      <c r="NZX1204" s="21"/>
      <c r="NZY1204" s="21"/>
      <c r="NZZ1204" s="21"/>
      <c r="OAA1204" s="21"/>
      <c r="OAB1204" s="21"/>
      <c r="OAC1204" s="21"/>
      <c r="OAD1204" s="21"/>
      <c r="OAE1204" s="21"/>
      <c r="OAF1204" s="21"/>
      <c r="OAG1204" s="21"/>
      <c r="OAH1204" s="21"/>
      <c r="OAI1204" s="21"/>
      <c r="OAJ1204" s="21"/>
      <c r="OAK1204" s="21"/>
      <c r="OAL1204" s="21"/>
      <c r="OAM1204" s="21"/>
      <c r="OAN1204" s="21"/>
      <c r="OAO1204" s="21"/>
      <c r="OAP1204" s="21"/>
      <c r="OAQ1204" s="21"/>
      <c r="OAR1204" s="21"/>
      <c r="OAS1204" s="21"/>
      <c r="OAT1204" s="21"/>
      <c r="OAU1204" s="21"/>
      <c r="OAV1204" s="21"/>
      <c r="OAW1204" s="21"/>
      <c r="OAX1204" s="21"/>
      <c r="OAY1204" s="21"/>
      <c r="OAZ1204" s="21"/>
      <c r="OBA1204" s="21"/>
      <c r="OBB1204" s="21"/>
      <c r="OBC1204" s="21"/>
      <c r="OBD1204" s="21"/>
      <c r="OBE1204" s="21"/>
      <c r="OBF1204" s="21"/>
      <c r="OBG1204" s="21"/>
      <c r="OBH1204" s="21"/>
      <c r="OBI1204" s="21"/>
      <c r="OBJ1204" s="21"/>
      <c r="OBK1204" s="21"/>
      <c r="OBL1204" s="21"/>
      <c r="OBM1204" s="21"/>
      <c r="OBN1204" s="21"/>
      <c r="OBO1204" s="21"/>
      <c r="OBP1204" s="21"/>
      <c r="OBQ1204" s="21"/>
      <c r="OBR1204" s="21"/>
      <c r="OBS1204" s="21"/>
      <c r="OBT1204" s="21"/>
      <c r="OBU1204" s="21"/>
      <c r="OBV1204" s="21"/>
      <c r="OBW1204" s="21"/>
      <c r="OBX1204" s="21"/>
      <c r="OBY1204" s="21"/>
      <c r="OBZ1204" s="21"/>
      <c r="OCA1204" s="21"/>
      <c r="OCB1204" s="21"/>
      <c r="OCC1204" s="21"/>
      <c r="OCD1204" s="21"/>
      <c r="OCE1204" s="21"/>
      <c r="OCF1204" s="21"/>
      <c r="OCG1204" s="21"/>
      <c r="OCH1204" s="21"/>
      <c r="OCI1204" s="21"/>
      <c r="OCJ1204" s="21"/>
      <c r="OCK1204" s="21"/>
      <c r="OCL1204" s="21"/>
      <c r="OCM1204" s="21"/>
      <c r="OCN1204" s="21"/>
      <c r="OCO1204" s="21"/>
      <c r="OCP1204" s="21"/>
      <c r="OCQ1204" s="21"/>
      <c r="OCR1204" s="21"/>
      <c r="OCS1204" s="21"/>
      <c r="OCT1204" s="21"/>
      <c r="OCU1204" s="21"/>
      <c r="OCV1204" s="21"/>
      <c r="OCW1204" s="21"/>
      <c r="OCX1204" s="21"/>
      <c r="OCY1204" s="21"/>
      <c r="OCZ1204" s="21"/>
      <c r="ODA1204" s="21"/>
      <c r="ODB1204" s="21"/>
      <c r="ODC1204" s="21"/>
      <c r="ODD1204" s="21"/>
      <c r="ODE1204" s="21"/>
      <c r="ODF1204" s="21"/>
      <c r="ODG1204" s="21"/>
      <c r="ODH1204" s="21"/>
      <c r="ODI1204" s="21"/>
      <c r="ODJ1204" s="21"/>
      <c r="ODK1204" s="21"/>
      <c r="ODL1204" s="21"/>
      <c r="ODM1204" s="21"/>
      <c r="ODN1204" s="21"/>
      <c r="ODO1204" s="21"/>
      <c r="ODP1204" s="21"/>
      <c r="ODQ1204" s="21"/>
      <c r="ODR1204" s="21"/>
      <c r="ODS1204" s="21"/>
      <c r="ODT1204" s="21"/>
      <c r="ODU1204" s="21"/>
      <c r="ODV1204" s="21"/>
      <c r="ODW1204" s="21"/>
      <c r="ODX1204" s="21"/>
      <c r="ODY1204" s="21"/>
      <c r="ODZ1204" s="21"/>
      <c r="OEA1204" s="21"/>
      <c r="OEB1204" s="21"/>
      <c r="OEC1204" s="21"/>
      <c r="OED1204" s="21"/>
      <c r="OEE1204" s="21"/>
      <c r="OEF1204" s="21"/>
      <c r="OEG1204" s="21"/>
      <c r="OEH1204" s="21"/>
      <c r="OEI1204" s="21"/>
      <c r="OEJ1204" s="21"/>
      <c r="OEK1204" s="21"/>
      <c r="OEL1204" s="21"/>
      <c r="OEM1204" s="21"/>
      <c r="OEN1204" s="21"/>
      <c r="OEO1204" s="21"/>
      <c r="OEP1204" s="21"/>
      <c r="OEQ1204" s="21"/>
      <c r="OER1204" s="21"/>
      <c r="OES1204" s="21"/>
      <c r="OET1204" s="21"/>
      <c r="OEU1204" s="21"/>
      <c r="OEV1204" s="21"/>
      <c r="OEW1204" s="21"/>
      <c r="OEX1204" s="21"/>
      <c r="OEY1204" s="21"/>
      <c r="OEZ1204" s="21"/>
      <c r="OFA1204" s="21"/>
      <c r="OFB1204" s="21"/>
      <c r="OFC1204" s="21"/>
      <c r="OFD1204" s="21"/>
      <c r="OFE1204" s="21"/>
      <c r="OFF1204" s="21"/>
      <c r="OFG1204" s="21"/>
      <c r="OFH1204" s="21"/>
      <c r="OFI1204" s="21"/>
      <c r="OFJ1204" s="21"/>
      <c r="OFK1204" s="21"/>
      <c r="OFL1204" s="21"/>
      <c r="OFM1204" s="21"/>
      <c r="OFN1204" s="21"/>
      <c r="OFO1204" s="21"/>
      <c r="OFP1204" s="21"/>
      <c r="OFQ1204" s="21"/>
      <c r="OFR1204" s="21"/>
      <c r="OFS1204" s="21"/>
      <c r="OFT1204" s="21"/>
      <c r="OFU1204" s="21"/>
      <c r="OFV1204" s="21"/>
      <c r="OFW1204" s="21"/>
      <c r="OFX1204" s="21"/>
      <c r="OFY1204" s="21"/>
      <c r="OFZ1204" s="21"/>
      <c r="OGA1204" s="21"/>
      <c r="OGB1204" s="21"/>
      <c r="OGC1204" s="21"/>
      <c r="OGD1204" s="21"/>
      <c r="OGE1204" s="21"/>
      <c r="OGF1204" s="21"/>
      <c r="OGG1204" s="21"/>
      <c r="OGH1204" s="21"/>
      <c r="OGI1204" s="21"/>
      <c r="OGJ1204" s="21"/>
      <c r="OGK1204" s="21"/>
      <c r="OGL1204" s="21"/>
      <c r="OGM1204" s="21"/>
      <c r="OGN1204" s="21"/>
      <c r="OGO1204" s="21"/>
      <c r="OGP1204" s="21"/>
      <c r="OGQ1204" s="21"/>
      <c r="OGR1204" s="21"/>
      <c r="OGS1204" s="21"/>
      <c r="OGT1204" s="21"/>
      <c r="OGU1204" s="21"/>
      <c r="OGV1204" s="21"/>
      <c r="OGW1204" s="21"/>
      <c r="OGX1204" s="21"/>
      <c r="OGY1204" s="21"/>
      <c r="OGZ1204" s="21"/>
      <c r="OHA1204" s="21"/>
      <c r="OHB1204" s="21"/>
      <c r="OHC1204" s="21"/>
      <c r="OHD1204" s="21"/>
      <c r="OHE1204" s="21"/>
      <c r="OHF1204" s="21"/>
      <c r="OHG1204" s="21"/>
      <c r="OHH1204" s="21"/>
      <c r="OHI1204" s="21"/>
      <c r="OHJ1204" s="21"/>
      <c r="OHK1204" s="21"/>
      <c r="OHL1204" s="21"/>
      <c r="OHM1204" s="21"/>
      <c r="OHN1204" s="21"/>
      <c r="OHO1204" s="21"/>
      <c r="OHP1204" s="21"/>
      <c r="OHQ1204" s="21"/>
      <c r="OHR1204" s="21"/>
      <c r="OHS1204" s="21"/>
      <c r="OHT1204" s="21"/>
      <c r="OHU1204" s="21"/>
      <c r="OHV1204" s="21"/>
      <c r="OHW1204" s="21"/>
      <c r="OHX1204" s="21"/>
      <c r="OHY1204" s="21"/>
      <c r="OHZ1204" s="21"/>
      <c r="OIA1204" s="21"/>
      <c r="OIB1204" s="21"/>
      <c r="OIC1204" s="21"/>
      <c r="OID1204" s="21"/>
      <c r="OIE1204" s="21"/>
      <c r="OIF1204" s="21"/>
      <c r="OIG1204" s="21"/>
      <c r="OIH1204" s="21"/>
      <c r="OII1204" s="21"/>
      <c r="OIJ1204" s="21"/>
      <c r="OIK1204" s="21"/>
      <c r="OIL1204" s="21"/>
      <c r="OIM1204" s="21"/>
      <c r="OIN1204" s="21"/>
      <c r="OIO1204" s="21"/>
      <c r="OIP1204" s="21"/>
      <c r="OIQ1204" s="21"/>
      <c r="OIR1204" s="21"/>
      <c r="OIS1204" s="21"/>
      <c r="OIT1204" s="21"/>
      <c r="OIU1204" s="21"/>
      <c r="OIV1204" s="21"/>
      <c r="OIW1204" s="21"/>
      <c r="OIX1204" s="21"/>
      <c r="OIY1204" s="21"/>
      <c r="OIZ1204" s="21"/>
      <c r="OJA1204" s="21"/>
      <c r="OJB1204" s="21"/>
      <c r="OJC1204" s="21"/>
      <c r="OJD1204" s="21"/>
      <c r="OJE1204" s="21"/>
      <c r="OJF1204" s="21"/>
      <c r="OJG1204" s="21"/>
      <c r="OJH1204" s="21"/>
      <c r="OJI1204" s="21"/>
      <c r="OJJ1204" s="21"/>
      <c r="OJK1204" s="21"/>
      <c r="OJL1204" s="21"/>
      <c r="OJM1204" s="21"/>
      <c r="OJN1204" s="21"/>
      <c r="OJO1204" s="21"/>
      <c r="OJP1204" s="21"/>
      <c r="OJQ1204" s="21"/>
      <c r="OJR1204" s="21"/>
      <c r="OJS1204" s="21"/>
      <c r="OJT1204" s="21"/>
      <c r="OJU1204" s="21"/>
      <c r="OJV1204" s="21"/>
      <c r="OJW1204" s="21"/>
      <c r="OJX1204" s="21"/>
      <c r="OJY1204" s="21"/>
      <c r="OJZ1204" s="21"/>
      <c r="OKA1204" s="21"/>
      <c r="OKB1204" s="21"/>
      <c r="OKC1204" s="21"/>
      <c r="OKD1204" s="21"/>
      <c r="OKE1204" s="21"/>
      <c r="OKF1204" s="21"/>
      <c r="OKG1204" s="21"/>
      <c r="OKH1204" s="21"/>
      <c r="OKI1204" s="21"/>
      <c r="OKJ1204" s="21"/>
      <c r="OKK1204" s="21"/>
      <c r="OKL1204" s="21"/>
      <c r="OKM1204" s="21"/>
      <c r="OKN1204" s="21"/>
      <c r="OKO1204" s="21"/>
      <c r="OKP1204" s="21"/>
      <c r="OKQ1204" s="21"/>
      <c r="OKR1204" s="21"/>
      <c r="OKS1204" s="21"/>
      <c r="OKT1204" s="21"/>
      <c r="OKU1204" s="21"/>
      <c r="OKV1204" s="21"/>
      <c r="OKW1204" s="21"/>
      <c r="OKX1204" s="21"/>
      <c r="OKY1204" s="21"/>
      <c r="OKZ1204" s="21"/>
      <c r="OLA1204" s="21"/>
      <c r="OLB1204" s="21"/>
      <c r="OLC1204" s="21"/>
      <c r="OLD1204" s="21"/>
      <c r="OLE1204" s="21"/>
      <c r="OLF1204" s="21"/>
      <c r="OLG1204" s="21"/>
      <c r="OLH1204" s="21"/>
      <c r="OLI1204" s="21"/>
      <c r="OLJ1204" s="21"/>
      <c r="OLK1204" s="21"/>
      <c r="OLL1204" s="21"/>
      <c r="OLM1204" s="21"/>
      <c r="OLN1204" s="21"/>
      <c r="OLO1204" s="21"/>
      <c r="OLP1204" s="21"/>
      <c r="OLQ1204" s="21"/>
      <c r="OLR1204" s="21"/>
      <c r="OLS1204" s="21"/>
      <c r="OLT1204" s="21"/>
      <c r="OLU1204" s="21"/>
      <c r="OLV1204" s="21"/>
      <c r="OLW1204" s="21"/>
      <c r="OLX1204" s="21"/>
      <c r="OLY1204" s="21"/>
      <c r="OLZ1204" s="21"/>
      <c r="OMA1204" s="21"/>
      <c r="OMB1204" s="21"/>
      <c r="OMC1204" s="21"/>
      <c r="OMD1204" s="21"/>
      <c r="OME1204" s="21"/>
      <c r="OMF1204" s="21"/>
      <c r="OMG1204" s="21"/>
      <c r="OMH1204" s="21"/>
      <c r="OMI1204" s="21"/>
      <c r="OMJ1204" s="21"/>
      <c r="OMK1204" s="21"/>
      <c r="OML1204" s="21"/>
      <c r="OMM1204" s="21"/>
      <c r="OMN1204" s="21"/>
      <c r="OMO1204" s="21"/>
      <c r="OMP1204" s="21"/>
      <c r="OMQ1204" s="21"/>
      <c r="OMR1204" s="21"/>
      <c r="OMS1204" s="21"/>
      <c r="OMT1204" s="21"/>
      <c r="OMU1204" s="21"/>
      <c r="OMV1204" s="21"/>
      <c r="OMW1204" s="21"/>
      <c r="OMX1204" s="21"/>
      <c r="OMY1204" s="21"/>
      <c r="OMZ1204" s="21"/>
      <c r="ONA1204" s="21"/>
      <c r="ONB1204" s="21"/>
      <c r="ONC1204" s="21"/>
      <c r="OND1204" s="21"/>
      <c r="ONE1204" s="21"/>
      <c r="ONF1204" s="21"/>
      <c r="ONG1204" s="21"/>
      <c r="ONH1204" s="21"/>
      <c r="ONI1204" s="21"/>
      <c r="ONJ1204" s="21"/>
      <c r="ONK1204" s="21"/>
      <c r="ONL1204" s="21"/>
      <c r="ONM1204" s="21"/>
      <c r="ONN1204" s="21"/>
      <c r="ONO1204" s="21"/>
      <c r="ONP1204" s="21"/>
      <c r="ONQ1204" s="21"/>
      <c r="ONR1204" s="21"/>
      <c r="ONS1204" s="21"/>
      <c r="ONT1204" s="21"/>
      <c r="ONU1204" s="21"/>
      <c r="ONV1204" s="21"/>
      <c r="ONW1204" s="21"/>
      <c r="ONX1204" s="21"/>
      <c r="ONY1204" s="21"/>
      <c r="ONZ1204" s="21"/>
      <c r="OOA1204" s="21"/>
      <c r="OOB1204" s="21"/>
      <c r="OOC1204" s="21"/>
      <c r="OOD1204" s="21"/>
      <c r="OOE1204" s="21"/>
      <c r="OOF1204" s="21"/>
      <c r="OOG1204" s="21"/>
      <c r="OOH1204" s="21"/>
      <c r="OOI1204" s="21"/>
      <c r="OOJ1204" s="21"/>
      <c r="OOK1204" s="21"/>
      <c r="OOL1204" s="21"/>
      <c r="OOM1204" s="21"/>
      <c r="OON1204" s="21"/>
      <c r="OOO1204" s="21"/>
      <c r="OOP1204" s="21"/>
      <c r="OOQ1204" s="21"/>
      <c r="OOR1204" s="21"/>
      <c r="OOS1204" s="21"/>
      <c r="OOT1204" s="21"/>
      <c r="OOU1204" s="21"/>
      <c r="OOV1204" s="21"/>
      <c r="OOW1204" s="21"/>
      <c r="OOX1204" s="21"/>
      <c r="OOY1204" s="21"/>
      <c r="OOZ1204" s="21"/>
      <c r="OPA1204" s="21"/>
      <c r="OPB1204" s="21"/>
      <c r="OPC1204" s="21"/>
      <c r="OPD1204" s="21"/>
      <c r="OPE1204" s="21"/>
      <c r="OPF1204" s="21"/>
      <c r="OPG1204" s="21"/>
      <c r="OPH1204" s="21"/>
      <c r="OPI1204" s="21"/>
      <c r="OPJ1204" s="21"/>
      <c r="OPK1204" s="21"/>
      <c r="OPL1204" s="21"/>
      <c r="OPM1204" s="21"/>
      <c r="OPN1204" s="21"/>
      <c r="OPO1204" s="21"/>
      <c r="OPP1204" s="21"/>
      <c r="OPQ1204" s="21"/>
      <c r="OPR1204" s="21"/>
      <c r="OPS1204" s="21"/>
      <c r="OPT1204" s="21"/>
      <c r="OPU1204" s="21"/>
      <c r="OPV1204" s="21"/>
      <c r="OPW1204" s="21"/>
      <c r="OPX1204" s="21"/>
      <c r="OPY1204" s="21"/>
      <c r="OPZ1204" s="21"/>
      <c r="OQA1204" s="21"/>
      <c r="OQB1204" s="21"/>
      <c r="OQC1204" s="21"/>
      <c r="OQD1204" s="21"/>
      <c r="OQE1204" s="21"/>
      <c r="OQF1204" s="21"/>
      <c r="OQG1204" s="21"/>
      <c r="OQH1204" s="21"/>
      <c r="OQI1204" s="21"/>
      <c r="OQJ1204" s="21"/>
      <c r="OQK1204" s="21"/>
      <c r="OQL1204" s="21"/>
      <c r="OQM1204" s="21"/>
      <c r="OQN1204" s="21"/>
      <c r="OQO1204" s="21"/>
      <c r="OQP1204" s="21"/>
      <c r="OQQ1204" s="21"/>
      <c r="OQR1204" s="21"/>
      <c r="OQS1204" s="21"/>
      <c r="OQT1204" s="21"/>
      <c r="OQU1204" s="21"/>
      <c r="OQV1204" s="21"/>
      <c r="OQW1204" s="21"/>
      <c r="OQX1204" s="21"/>
      <c r="OQY1204" s="21"/>
      <c r="OQZ1204" s="21"/>
      <c r="ORA1204" s="21"/>
      <c r="ORB1204" s="21"/>
      <c r="ORC1204" s="21"/>
      <c r="ORD1204" s="21"/>
      <c r="ORE1204" s="21"/>
      <c r="ORF1204" s="21"/>
      <c r="ORG1204" s="21"/>
      <c r="ORH1204" s="21"/>
      <c r="ORI1204" s="21"/>
      <c r="ORJ1204" s="21"/>
      <c r="ORK1204" s="21"/>
      <c r="ORL1204" s="21"/>
      <c r="ORM1204" s="21"/>
      <c r="ORN1204" s="21"/>
      <c r="ORO1204" s="21"/>
      <c r="ORP1204" s="21"/>
      <c r="ORQ1204" s="21"/>
      <c r="ORR1204" s="21"/>
      <c r="ORS1204" s="21"/>
      <c r="ORT1204" s="21"/>
      <c r="ORU1204" s="21"/>
      <c r="ORV1204" s="21"/>
      <c r="ORW1204" s="21"/>
      <c r="ORX1204" s="21"/>
      <c r="ORY1204" s="21"/>
      <c r="ORZ1204" s="21"/>
      <c r="OSA1204" s="21"/>
      <c r="OSB1204" s="21"/>
      <c r="OSC1204" s="21"/>
      <c r="OSD1204" s="21"/>
      <c r="OSE1204" s="21"/>
      <c r="OSF1204" s="21"/>
      <c r="OSG1204" s="21"/>
      <c r="OSH1204" s="21"/>
      <c r="OSI1204" s="21"/>
      <c r="OSJ1204" s="21"/>
      <c r="OSK1204" s="21"/>
      <c r="OSL1204" s="21"/>
      <c r="OSM1204" s="21"/>
      <c r="OSN1204" s="21"/>
      <c r="OSO1204" s="21"/>
      <c r="OSP1204" s="21"/>
      <c r="OSQ1204" s="21"/>
      <c r="OSR1204" s="21"/>
      <c r="OSS1204" s="21"/>
      <c r="OST1204" s="21"/>
      <c r="OSU1204" s="21"/>
      <c r="OSV1204" s="21"/>
      <c r="OSW1204" s="21"/>
      <c r="OSX1204" s="21"/>
      <c r="OSY1204" s="21"/>
      <c r="OSZ1204" s="21"/>
      <c r="OTA1204" s="21"/>
      <c r="OTB1204" s="21"/>
      <c r="OTC1204" s="21"/>
      <c r="OTD1204" s="21"/>
      <c r="OTE1204" s="21"/>
      <c r="OTF1204" s="21"/>
      <c r="OTG1204" s="21"/>
      <c r="OTH1204" s="21"/>
      <c r="OTI1204" s="21"/>
      <c r="OTJ1204" s="21"/>
      <c r="OTK1204" s="21"/>
      <c r="OTL1204" s="21"/>
      <c r="OTM1204" s="21"/>
      <c r="OTN1204" s="21"/>
      <c r="OTO1204" s="21"/>
      <c r="OTP1204" s="21"/>
      <c r="OTQ1204" s="21"/>
      <c r="OTR1204" s="21"/>
      <c r="OTS1204" s="21"/>
      <c r="OTT1204" s="21"/>
      <c r="OTU1204" s="21"/>
      <c r="OTV1204" s="21"/>
      <c r="OTW1204" s="21"/>
      <c r="OTX1204" s="21"/>
      <c r="OTY1204" s="21"/>
      <c r="OTZ1204" s="21"/>
      <c r="OUA1204" s="21"/>
      <c r="OUB1204" s="21"/>
      <c r="OUC1204" s="21"/>
      <c r="OUD1204" s="21"/>
      <c r="OUE1204" s="21"/>
      <c r="OUF1204" s="21"/>
      <c r="OUG1204" s="21"/>
      <c r="OUH1204" s="21"/>
      <c r="OUI1204" s="21"/>
      <c r="OUJ1204" s="21"/>
      <c r="OUK1204" s="21"/>
      <c r="OUL1204" s="21"/>
      <c r="OUM1204" s="21"/>
      <c r="OUN1204" s="21"/>
      <c r="OUO1204" s="21"/>
      <c r="OUP1204" s="21"/>
      <c r="OUQ1204" s="21"/>
      <c r="OUR1204" s="21"/>
      <c r="OUS1204" s="21"/>
      <c r="OUT1204" s="21"/>
      <c r="OUU1204" s="21"/>
      <c r="OUV1204" s="21"/>
      <c r="OUW1204" s="21"/>
      <c r="OUX1204" s="21"/>
      <c r="OUY1204" s="21"/>
      <c r="OUZ1204" s="21"/>
      <c r="OVA1204" s="21"/>
      <c r="OVB1204" s="21"/>
      <c r="OVC1204" s="21"/>
      <c r="OVD1204" s="21"/>
      <c r="OVE1204" s="21"/>
      <c r="OVF1204" s="21"/>
      <c r="OVG1204" s="21"/>
      <c r="OVH1204" s="21"/>
      <c r="OVI1204" s="21"/>
      <c r="OVJ1204" s="21"/>
      <c r="OVK1204" s="21"/>
      <c r="OVL1204" s="21"/>
      <c r="OVM1204" s="21"/>
      <c r="OVN1204" s="21"/>
      <c r="OVO1204" s="21"/>
      <c r="OVP1204" s="21"/>
      <c r="OVQ1204" s="21"/>
      <c r="OVR1204" s="21"/>
      <c r="OVS1204" s="21"/>
      <c r="OVT1204" s="21"/>
      <c r="OVU1204" s="21"/>
      <c r="OVV1204" s="21"/>
      <c r="OVW1204" s="21"/>
      <c r="OVX1204" s="21"/>
      <c r="OVY1204" s="21"/>
      <c r="OVZ1204" s="21"/>
      <c r="OWA1204" s="21"/>
      <c r="OWB1204" s="21"/>
      <c r="OWC1204" s="21"/>
      <c r="OWD1204" s="21"/>
      <c r="OWE1204" s="21"/>
      <c r="OWF1204" s="21"/>
      <c r="OWG1204" s="21"/>
      <c r="OWH1204" s="21"/>
      <c r="OWI1204" s="21"/>
      <c r="OWJ1204" s="21"/>
      <c r="OWK1204" s="21"/>
      <c r="OWL1204" s="21"/>
      <c r="OWM1204" s="21"/>
      <c r="OWN1204" s="21"/>
      <c r="OWO1204" s="21"/>
      <c r="OWP1204" s="21"/>
      <c r="OWQ1204" s="21"/>
      <c r="OWR1204" s="21"/>
      <c r="OWS1204" s="21"/>
      <c r="OWT1204" s="21"/>
      <c r="OWU1204" s="21"/>
      <c r="OWV1204" s="21"/>
      <c r="OWW1204" s="21"/>
      <c r="OWX1204" s="21"/>
      <c r="OWY1204" s="21"/>
      <c r="OWZ1204" s="21"/>
      <c r="OXA1204" s="21"/>
      <c r="OXB1204" s="21"/>
      <c r="OXC1204" s="21"/>
      <c r="OXD1204" s="21"/>
      <c r="OXE1204" s="21"/>
      <c r="OXF1204" s="21"/>
      <c r="OXG1204" s="21"/>
      <c r="OXH1204" s="21"/>
      <c r="OXI1204" s="21"/>
      <c r="OXJ1204" s="21"/>
      <c r="OXK1204" s="21"/>
      <c r="OXL1204" s="21"/>
      <c r="OXM1204" s="21"/>
      <c r="OXN1204" s="21"/>
      <c r="OXO1204" s="21"/>
      <c r="OXP1204" s="21"/>
      <c r="OXQ1204" s="21"/>
      <c r="OXR1204" s="21"/>
      <c r="OXS1204" s="21"/>
      <c r="OXT1204" s="21"/>
      <c r="OXU1204" s="21"/>
      <c r="OXV1204" s="21"/>
      <c r="OXW1204" s="21"/>
      <c r="OXX1204" s="21"/>
      <c r="OXY1204" s="21"/>
      <c r="OXZ1204" s="21"/>
      <c r="OYA1204" s="21"/>
      <c r="OYB1204" s="21"/>
      <c r="OYC1204" s="21"/>
      <c r="OYD1204" s="21"/>
      <c r="OYE1204" s="21"/>
      <c r="OYF1204" s="21"/>
      <c r="OYG1204" s="21"/>
      <c r="OYH1204" s="21"/>
      <c r="OYI1204" s="21"/>
      <c r="OYJ1204" s="21"/>
      <c r="OYK1204" s="21"/>
      <c r="OYL1204" s="21"/>
      <c r="OYM1204" s="21"/>
      <c r="OYN1204" s="21"/>
      <c r="OYO1204" s="21"/>
      <c r="OYP1204" s="21"/>
      <c r="OYQ1204" s="21"/>
      <c r="OYR1204" s="21"/>
      <c r="OYS1204" s="21"/>
      <c r="OYT1204" s="21"/>
      <c r="OYU1204" s="21"/>
      <c r="OYV1204" s="21"/>
      <c r="OYW1204" s="21"/>
      <c r="OYX1204" s="21"/>
      <c r="OYY1204" s="21"/>
      <c r="OYZ1204" s="21"/>
      <c r="OZA1204" s="21"/>
      <c r="OZB1204" s="21"/>
      <c r="OZC1204" s="21"/>
      <c r="OZD1204" s="21"/>
      <c r="OZE1204" s="21"/>
      <c r="OZF1204" s="21"/>
      <c r="OZG1204" s="21"/>
      <c r="OZH1204" s="21"/>
      <c r="OZI1204" s="21"/>
      <c r="OZJ1204" s="21"/>
      <c r="OZK1204" s="21"/>
      <c r="OZL1204" s="21"/>
      <c r="OZM1204" s="21"/>
      <c r="OZN1204" s="21"/>
      <c r="OZO1204" s="21"/>
      <c r="OZP1204" s="21"/>
      <c r="OZQ1204" s="21"/>
      <c r="OZR1204" s="21"/>
      <c r="OZS1204" s="21"/>
      <c r="OZT1204" s="21"/>
      <c r="OZU1204" s="21"/>
      <c r="OZV1204" s="21"/>
      <c r="OZW1204" s="21"/>
      <c r="OZX1204" s="21"/>
      <c r="OZY1204" s="21"/>
      <c r="OZZ1204" s="21"/>
      <c r="PAA1204" s="21"/>
      <c r="PAB1204" s="21"/>
      <c r="PAC1204" s="21"/>
      <c r="PAD1204" s="21"/>
      <c r="PAE1204" s="21"/>
      <c r="PAF1204" s="21"/>
      <c r="PAG1204" s="21"/>
      <c r="PAH1204" s="21"/>
      <c r="PAI1204" s="21"/>
      <c r="PAJ1204" s="21"/>
      <c r="PAK1204" s="21"/>
      <c r="PAL1204" s="21"/>
      <c r="PAM1204" s="21"/>
      <c r="PAN1204" s="21"/>
      <c r="PAO1204" s="21"/>
      <c r="PAP1204" s="21"/>
      <c r="PAQ1204" s="21"/>
      <c r="PAR1204" s="21"/>
      <c r="PAS1204" s="21"/>
      <c r="PAT1204" s="21"/>
      <c r="PAU1204" s="21"/>
      <c r="PAV1204" s="21"/>
      <c r="PAW1204" s="21"/>
      <c r="PAX1204" s="21"/>
      <c r="PAY1204" s="21"/>
      <c r="PAZ1204" s="21"/>
      <c r="PBA1204" s="21"/>
      <c r="PBB1204" s="21"/>
      <c r="PBC1204" s="21"/>
      <c r="PBD1204" s="21"/>
      <c r="PBE1204" s="21"/>
      <c r="PBF1204" s="21"/>
      <c r="PBG1204" s="21"/>
      <c r="PBH1204" s="21"/>
      <c r="PBI1204" s="21"/>
      <c r="PBJ1204" s="21"/>
      <c r="PBK1204" s="21"/>
      <c r="PBL1204" s="21"/>
      <c r="PBM1204" s="21"/>
      <c r="PBN1204" s="21"/>
      <c r="PBO1204" s="21"/>
      <c r="PBP1204" s="21"/>
      <c r="PBQ1204" s="21"/>
      <c r="PBR1204" s="21"/>
      <c r="PBS1204" s="21"/>
      <c r="PBT1204" s="21"/>
      <c r="PBU1204" s="21"/>
      <c r="PBV1204" s="21"/>
      <c r="PBW1204" s="21"/>
      <c r="PBX1204" s="21"/>
      <c r="PBY1204" s="21"/>
      <c r="PBZ1204" s="21"/>
      <c r="PCA1204" s="21"/>
      <c r="PCB1204" s="21"/>
      <c r="PCC1204" s="21"/>
      <c r="PCD1204" s="21"/>
      <c r="PCE1204" s="21"/>
      <c r="PCF1204" s="21"/>
      <c r="PCG1204" s="21"/>
      <c r="PCH1204" s="21"/>
      <c r="PCI1204" s="21"/>
      <c r="PCJ1204" s="21"/>
      <c r="PCK1204" s="21"/>
      <c r="PCL1204" s="21"/>
      <c r="PCM1204" s="21"/>
      <c r="PCN1204" s="21"/>
      <c r="PCO1204" s="21"/>
      <c r="PCP1204" s="21"/>
      <c r="PCQ1204" s="21"/>
      <c r="PCR1204" s="21"/>
      <c r="PCS1204" s="21"/>
      <c r="PCT1204" s="21"/>
      <c r="PCU1204" s="21"/>
      <c r="PCV1204" s="21"/>
      <c r="PCW1204" s="21"/>
      <c r="PCX1204" s="21"/>
      <c r="PCY1204" s="21"/>
      <c r="PCZ1204" s="21"/>
      <c r="PDA1204" s="21"/>
      <c r="PDB1204" s="21"/>
      <c r="PDC1204" s="21"/>
      <c r="PDD1204" s="21"/>
      <c r="PDE1204" s="21"/>
      <c r="PDF1204" s="21"/>
      <c r="PDG1204" s="21"/>
      <c r="PDH1204" s="21"/>
      <c r="PDI1204" s="21"/>
      <c r="PDJ1204" s="21"/>
      <c r="PDK1204" s="21"/>
      <c r="PDL1204" s="21"/>
      <c r="PDM1204" s="21"/>
      <c r="PDN1204" s="21"/>
      <c r="PDO1204" s="21"/>
      <c r="PDP1204" s="21"/>
      <c r="PDQ1204" s="21"/>
      <c r="PDR1204" s="21"/>
      <c r="PDS1204" s="21"/>
      <c r="PDT1204" s="21"/>
      <c r="PDU1204" s="21"/>
      <c r="PDV1204" s="21"/>
      <c r="PDW1204" s="21"/>
      <c r="PDX1204" s="21"/>
      <c r="PDY1204" s="21"/>
      <c r="PDZ1204" s="21"/>
      <c r="PEA1204" s="21"/>
      <c r="PEB1204" s="21"/>
      <c r="PEC1204" s="21"/>
      <c r="PED1204" s="21"/>
      <c r="PEE1204" s="21"/>
      <c r="PEF1204" s="21"/>
      <c r="PEG1204" s="21"/>
      <c r="PEH1204" s="21"/>
      <c r="PEI1204" s="21"/>
      <c r="PEJ1204" s="21"/>
      <c r="PEK1204" s="21"/>
      <c r="PEL1204" s="21"/>
      <c r="PEM1204" s="21"/>
      <c r="PEN1204" s="21"/>
      <c r="PEO1204" s="21"/>
      <c r="PEP1204" s="21"/>
      <c r="PEQ1204" s="21"/>
      <c r="PER1204" s="21"/>
      <c r="PES1204" s="21"/>
      <c r="PET1204" s="21"/>
      <c r="PEU1204" s="21"/>
      <c r="PEV1204" s="21"/>
      <c r="PEW1204" s="21"/>
      <c r="PEX1204" s="21"/>
      <c r="PEY1204" s="21"/>
      <c r="PEZ1204" s="21"/>
      <c r="PFA1204" s="21"/>
      <c r="PFB1204" s="21"/>
      <c r="PFC1204" s="21"/>
      <c r="PFD1204" s="21"/>
      <c r="PFE1204" s="21"/>
      <c r="PFF1204" s="21"/>
      <c r="PFG1204" s="21"/>
      <c r="PFH1204" s="21"/>
      <c r="PFI1204" s="21"/>
      <c r="PFJ1204" s="21"/>
      <c r="PFK1204" s="21"/>
      <c r="PFL1204" s="21"/>
      <c r="PFM1204" s="21"/>
      <c r="PFN1204" s="21"/>
      <c r="PFO1204" s="21"/>
      <c r="PFP1204" s="21"/>
      <c r="PFQ1204" s="21"/>
      <c r="PFR1204" s="21"/>
      <c r="PFS1204" s="21"/>
      <c r="PFT1204" s="21"/>
      <c r="PFU1204" s="21"/>
      <c r="PFV1204" s="21"/>
      <c r="PFW1204" s="21"/>
      <c r="PFX1204" s="21"/>
      <c r="PFY1204" s="21"/>
      <c r="PFZ1204" s="21"/>
      <c r="PGA1204" s="21"/>
      <c r="PGB1204" s="21"/>
      <c r="PGC1204" s="21"/>
      <c r="PGD1204" s="21"/>
      <c r="PGE1204" s="21"/>
      <c r="PGF1204" s="21"/>
      <c r="PGG1204" s="21"/>
      <c r="PGH1204" s="21"/>
      <c r="PGI1204" s="21"/>
      <c r="PGJ1204" s="21"/>
      <c r="PGK1204" s="21"/>
      <c r="PGL1204" s="21"/>
      <c r="PGM1204" s="21"/>
      <c r="PGN1204" s="21"/>
      <c r="PGO1204" s="21"/>
      <c r="PGP1204" s="21"/>
      <c r="PGQ1204" s="21"/>
      <c r="PGR1204" s="21"/>
      <c r="PGS1204" s="21"/>
      <c r="PGT1204" s="21"/>
      <c r="PGU1204" s="21"/>
      <c r="PGV1204" s="21"/>
      <c r="PGW1204" s="21"/>
      <c r="PGX1204" s="21"/>
      <c r="PGY1204" s="21"/>
      <c r="PGZ1204" s="21"/>
      <c r="PHA1204" s="21"/>
      <c r="PHB1204" s="21"/>
      <c r="PHC1204" s="21"/>
      <c r="PHD1204" s="21"/>
      <c r="PHE1204" s="21"/>
      <c r="PHF1204" s="21"/>
      <c r="PHG1204" s="21"/>
      <c r="PHH1204" s="21"/>
      <c r="PHI1204" s="21"/>
      <c r="PHJ1204" s="21"/>
      <c r="PHK1204" s="21"/>
      <c r="PHL1204" s="21"/>
      <c r="PHM1204" s="21"/>
      <c r="PHN1204" s="21"/>
      <c r="PHO1204" s="21"/>
      <c r="PHP1204" s="21"/>
      <c r="PHQ1204" s="21"/>
      <c r="PHR1204" s="21"/>
      <c r="PHS1204" s="21"/>
      <c r="PHT1204" s="21"/>
      <c r="PHU1204" s="21"/>
      <c r="PHV1204" s="21"/>
      <c r="PHW1204" s="21"/>
      <c r="PHX1204" s="21"/>
      <c r="PHY1204" s="21"/>
      <c r="PHZ1204" s="21"/>
      <c r="PIA1204" s="21"/>
      <c r="PIB1204" s="21"/>
      <c r="PIC1204" s="21"/>
      <c r="PID1204" s="21"/>
      <c r="PIE1204" s="21"/>
      <c r="PIF1204" s="21"/>
      <c r="PIG1204" s="21"/>
      <c r="PIH1204" s="21"/>
      <c r="PII1204" s="21"/>
      <c r="PIJ1204" s="21"/>
      <c r="PIK1204" s="21"/>
      <c r="PIL1204" s="21"/>
      <c r="PIM1204" s="21"/>
      <c r="PIN1204" s="21"/>
      <c r="PIO1204" s="21"/>
      <c r="PIP1204" s="21"/>
      <c r="PIQ1204" s="21"/>
      <c r="PIR1204" s="21"/>
      <c r="PIS1204" s="21"/>
      <c r="PIT1204" s="21"/>
      <c r="PIU1204" s="21"/>
      <c r="PIV1204" s="21"/>
      <c r="PIW1204" s="21"/>
      <c r="PIX1204" s="21"/>
      <c r="PIY1204" s="21"/>
      <c r="PIZ1204" s="21"/>
      <c r="PJA1204" s="21"/>
      <c r="PJB1204" s="21"/>
      <c r="PJC1204" s="21"/>
      <c r="PJD1204" s="21"/>
      <c r="PJE1204" s="21"/>
      <c r="PJF1204" s="21"/>
      <c r="PJG1204" s="21"/>
      <c r="PJH1204" s="21"/>
      <c r="PJI1204" s="21"/>
      <c r="PJJ1204" s="21"/>
      <c r="PJK1204" s="21"/>
      <c r="PJL1204" s="21"/>
      <c r="PJM1204" s="21"/>
      <c r="PJN1204" s="21"/>
      <c r="PJO1204" s="21"/>
      <c r="PJP1204" s="21"/>
      <c r="PJQ1204" s="21"/>
      <c r="PJR1204" s="21"/>
      <c r="PJS1204" s="21"/>
      <c r="PJT1204" s="21"/>
      <c r="PJU1204" s="21"/>
      <c r="PJV1204" s="21"/>
      <c r="PJW1204" s="21"/>
      <c r="PJX1204" s="21"/>
      <c r="PJY1204" s="21"/>
      <c r="PJZ1204" s="21"/>
      <c r="PKA1204" s="21"/>
      <c r="PKB1204" s="21"/>
      <c r="PKC1204" s="21"/>
      <c r="PKD1204" s="21"/>
      <c r="PKE1204" s="21"/>
      <c r="PKF1204" s="21"/>
      <c r="PKG1204" s="21"/>
      <c r="PKH1204" s="21"/>
      <c r="PKI1204" s="21"/>
      <c r="PKJ1204" s="21"/>
      <c r="PKK1204" s="21"/>
      <c r="PKL1204" s="21"/>
      <c r="PKM1204" s="21"/>
      <c r="PKN1204" s="21"/>
      <c r="PKO1204" s="21"/>
      <c r="PKP1204" s="21"/>
      <c r="PKQ1204" s="21"/>
      <c r="PKR1204" s="21"/>
      <c r="PKS1204" s="21"/>
      <c r="PKT1204" s="21"/>
      <c r="PKU1204" s="21"/>
      <c r="PKV1204" s="21"/>
      <c r="PKW1204" s="21"/>
      <c r="PKX1204" s="21"/>
      <c r="PKY1204" s="21"/>
      <c r="PKZ1204" s="21"/>
      <c r="PLA1204" s="21"/>
      <c r="PLB1204" s="21"/>
      <c r="PLC1204" s="21"/>
      <c r="PLD1204" s="21"/>
      <c r="PLE1204" s="21"/>
      <c r="PLF1204" s="21"/>
      <c r="PLG1204" s="21"/>
      <c r="PLH1204" s="21"/>
      <c r="PLI1204" s="21"/>
      <c r="PLJ1204" s="21"/>
      <c r="PLK1204" s="21"/>
      <c r="PLL1204" s="21"/>
      <c r="PLM1204" s="21"/>
      <c r="PLN1204" s="21"/>
      <c r="PLO1204" s="21"/>
      <c r="PLP1204" s="21"/>
      <c r="PLQ1204" s="21"/>
      <c r="PLR1204" s="21"/>
      <c r="PLS1204" s="21"/>
      <c r="PLT1204" s="21"/>
      <c r="PLU1204" s="21"/>
      <c r="PLV1204" s="21"/>
      <c r="PLW1204" s="21"/>
      <c r="PLX1204" s="21"/>
      <c r="PLY1204" s="21"/>
      <c r="PLZ1204" s="21"/>
      <c r="PMA1204" s="21"/>
      <c r="PMB1204" s="21"/>
      <c r="PMC1204" s="21"/>
      <c r="PMD1204" s="21"/>
      <c r="PME1204" s="21"/>
      <c r="PMF1204" s="21"/>
      <c r="PMG1204" s="21"/>
      <c r="PMH1204" s="21"/>
      <c r="PMI1204" s="21"/>
      <c r="PMJ1204" s="21"/>
      <c r="PMK1204" s="21"/>
      <c r="PML1204" s="21"/>
      <c r="PMM1204" s="21"/>
      <c r="PMN1204" s="21"/>
      <c r="PMO1204" s="21"/>
      <c r="PMP1204" s="21"/>
      <c r="PMQ1204" s="21"/>
      <c r="PMR1204" s="21"/>
      <c r="PMS1204" s="21"/>
      <c r="PMT1204" s="21"/>
      <c r="PMU1204" s="21"/>
      <c r="PMV1204" s="21"/>
      <c r="PMW1204" s="21"/>
      <c r="PMX1204" s="21"/>
      <c r="PMY1204" s="21"/>
      <c r="PMZ1204" s="21"/>
      <c r="PNA1204" s="21"/>
      <c r="PNB1204" s="21"/>
      <c r="PNC1204" s="21"/>
      <c r="PND1204" s="21"/>
      <c r="PNE1204" s="21"/>
      <c r="PNF1204" s="21"/>
      <c r="PNG1204" s="21"/>
      <c r="PNH1204" s="21"/>
      <c r="PNI1204" s="21"/>
      <c r="PNJ1204" s="21"/>
      <c r="PNK1204" s="21"/>
      <c r="PNL1204" s="21"/>
      <c r="PNM1204" s="21"/>
      <c r="PNN1204" s="21"/>
      <c r="PNO1204" s="21"/>
      <c r="PNP1204" s="21"/>
      <c r="PNQ1204" s="21"/>
      <c r="PNR1204" s="21"/>
      <c r="PNS1204" s="21"/>
      <c r="PNT1204" s="21"/>
      <c r="PNU1204" s="21"/>
      <c r="PNV1204" s="21"/>
      <c r="PNW1204" s="21"/>
      <c r="PNX1204" s="21"/>
      <c r="PNY1204" s="21"/>
      <c r="PNZ1204" s="21"/>
      <c r="POA1204" s="21"/>
      <c r="POB1204" s="21"/>
      <c r="POC1204" s="21"/>
      <c r="POD1204" s="21"/>
      <c r="POE1204" s="21"/>
      <c r="POF1204" s="21"/>
      <c r="POG1204" s="21"/>
      <c r="POH1204" s="21"/>
      <c r="POI1204" s="21"/>
      <c r="POJ1204" s="21"/>
      <c r="POK1204" s="21"/>
      <c r="POL1204" s="21"/>
      <c r="POM1204" s="21"/>
      <c r="PON1204" s="21"/>
      <c r="POO1204" s="21"/>
      <c r="POP1204" s="21"/>
      <c r="POQ1204" s="21"/>
      <c r="POR1204" s="21"/>
      <c r="POS1204" s="21"/>
      <c r="POT1204" s="21"/>
      <c r="POU1204" s="21"/>
      <c r="POV1204" s="21"/>
      <c r="POW1204" s="21"/>
      <c r="POX1204" s="21"/>
      <c r="POY1204" s="21"/>
      <c r="POZ1204" s="21"/>
      <c r="PPA1204" s="21"/>
      <c r="PPB1204" s="21"/>
      <c r="PPC1204" s="21"/>
      <c r="PPD1204" s="21"/>
      <c r="PPE1204" s="21"/>
      <c r="PPF1204" s="21"/>
      <c r="PPG1204" s="21"/>
      <c r="PPH1204" s="21"/>
      <c r="PPI1204" s="21"/>
      <c r="PPJ1204" s="21"/>
      <c r="PPK1204" s="21"/>
      <c r="PPL1204" s="21"/>
      <c r="PPM1204" s="21"/>
      <c r="PPN1204" s="21"/>
      <c r="PPO1204" s="21"/>
      <c r="PPP1204" s="21"/>
      <c r="PPQ1204" s="21"/>
      <c r="PPR1204" s="21"/>
      <c r="PPS1204" s="21"/>
      <c r="PPT1204" s="21"/>
      <c r="PPU1204" s="21"/>
      <c r="PPV1204" s="21"/>
      <c r="PPW1204" s="21"/>
      <c r="PPX1204" s="21"/>
      <c r="PPY1204" s="21"/>
      <c r="PPZ1204" s="21"/>
      <c r="PQA1204" s="21"/>
      <c r="PQB1204" s="21"/>
      <c r="PQC1204" s="21"/>
      <c r="PQD1204" s="21"/>
      <c r="PQE1204" s="21"/>
      <c r="PQF1204" s="21"/>
      <c r="PQG1204" s="21"/>
      <c r="PQH1204" s="21"/>
      <c r="PQI1204" s="21"/>
      <c r="PQJ1204" s="21"/>
      <c r="PQK1204" s="21"/>
      <c r="PQL1204" s="21"/>
      <c r="PQM1204" s="21"/>
      <c r="PQN1204" s="21"/>
      <c r="PQO1204" s="21"/>
      <c r="PQP1204" s="21"/>
      <c r="PQQ1204" s="21"/>
      <c r="PQR1204" s="21"/>
      <c r="PQS1204" s="21"/>
      <c r="PQT1204" s="21"/>
      <c r="PQU1204" s="21"/>
      <c r="PQV1204" s="21"/>
      <c r="PQW1204" s="21"/>
      <c r="PQX1204" s="21"/>
      <c r="PQY1204" s="21"/>
      <c r="PQZ1204" s="21"/>
      <c r="PRA1204" s="21"/>
      <c r="PRB1204" s="21"/>
      <c r="PRC1204" s="21"/>
      <c r="PRD1204" s="21"/>
      <c r="PRE1204" s="21"/>
      <c r="PRF1204" s="21"/>
      <c r="PRG1204" s="21"/>
      <c r="PRH1204" s="21"/>
      <c r="PRI1204" s="21"/>
      <c r="PRJ1204" s="21"/>
      <c r="PRK1204" s="21"/>
      <c r="PRL1204" s="21"/>
      <c r="PRM1204" s="21"/>
      <c r="PRN1204" s="21"/>
      <c r="PRO1204" s="21"/>
      <c r="PRP1204" s="21"/>
      <c r="PRQ1204" s="21"/>
      <c r="PRR1204" s="21"/>
      <c r="PRS1204" s="21"/>
      <c r="PRT1204" s="21"/>
      <c r="PRU1204" s="21"/>
      <c r="PRV1204" s="21"/>
      <c r="PRW1204" s="21"/>
      <c r="PRX1204" s="21"/>
      <c r="PRY1204" s="21"/>
      <c r="PRZ1204" s="21"/>
      <c r="PSA1204" s="21"/>
      <c r="PSB1204" s="21"/>
      <c r="PSC1204" s="21"/>
      <c r="PSD1204" s="21"/>
      <c r="PSE1204" s="21"/>
      <c r="PSF1204" s="21"/>
      <c r="PSG1204" s="21"/>
      <c r="PSH1204" s="21"/>
      <c r="PSI1204" s="21"/>
      <c r="PSJ1204" s="21"/>
      <c r="PSK1204" s="21"/>
      <c r="PSL1204" s="21"/>
      <c r="PSM1204" s="21"/>
      <c r="PSN1204" s="21"/>
      <c r="PSO1204" s="21"/>
      <c r="PSP1204" s="21"/>
      <c r="PSQ1204" s="21"/>
      <c r="PSR1204" s="21"/>
      <c r="PSS1204" s="21"/>
      <c r="PST1204" s="21"/>
      <c r="PSU1204" s="21"/>
      <c r="PSV1204" s="21"/>
      <c r="PSW1204" s="21"/>
      <c r="PSX1204" s="21"/>
      <c r="PSY1204" s="21"/>
      <c r="PSZ1204" s="21"/>
      <c r="PTA1204" s="21"/>
      <c r="PTB1204" s="21"/>
      <c r="PTC1204" s="21"/>
      <c r="PTD1204" s="21"/>
      <c r="PTE1204" s="21"/>
      <c r="PTF1204" s="21"/>
      <c r="PTG1204" s="21"/>
      <c r="PTH1204" s="21"/>
      <c r="PTI1204" s="21"/>
      <c r="PTJ1204" s="21"/>
      <c r="PTK1204" s="21"/>
      <c r="PTL1204" s="21"/>
      <c r="PTM1204" s="21"/>
      <c r="PTN1204" s="21"/>
      <c r="PTO1204" s="21"/>
      <c r="PTP1204" s="21"/>
      <c r="PTQ1204" s="21"/>
      <c r="PTR1204" s="21"/>
      <c r="PTS1204" s="21"/>
      <c r="PTT1204" s="21"/>
      <c r="PTU1204" s="21"/>
      <c r="PTV1204" s="21"/>
      <c r="PTW1204" s="21"/>
      <c r="PTX1204" s="21"/>
      <c r="PTY1204" s="21"/>
      <c r="PTZ1204" s="21"/>
      <c r="PUA1204" s="21"/>
      <c r="PUB1204" s="21"/>
      <c r="PUC1204" s="21"/>
      <c r="PUD1204" s="21"/>
      <c r="PUE1204" s="21"/>
      <c r="PUF1204" s="21"/>
      <c r="PUG1204" s="21"/>
      <c r="PUH1204" s="21"/>
      <c r="PUI1204" s="21"/>
      <c r="PUJ1204" s="21"/>
      <c r="PUK1204" s="21"/>
      <c r="PUL1204" s="21"/>
      <c r="PUM1204" s="21"/>
      <c r="PUN1204" s="21"/>
      <c r="PUO1204" s="21"/>
      <c r="PUP1204" s="21"/>
      <c r="PUQ1204" s="21"/>
      <c r="PUR1204" s="21"/>
      <c r="PUS1204" s="21"/>
      <c r="PUT1204" s="21"/>
      <c r="PUU1204" s="21"/>
      <c r="PUV1204" s="21"/>
      <c r="PUW1204" s="21"/>
      <c r="PUX1204" s="21"/>
      <c r="PUY1204" s="21"/>
      <c r="PUZ1204" s="21"/>
      <c r="PVA1204" s="21"/>
      <c r="PVB1204" s="21"/>
      <c r="PVC1204" s="21"/>
      <c r="PVD1204" s="21"/>
      <c r="PVE1204" s="21"/>
      <c r="PVF1204" s="21"/>
      <c r="PVG1204" s="21"/>
      <c r="PVH1204" s="21"/>
      <c r="PVI1204" s="21"/>
      <c r="PVJ1204" s="21"/>
      <c r="PVK1204" s="21"/>
      <c r="PVL1204" s="21"/>
      <c r="PVM1204" s="21"/>
      <c r="PVN1204" s="21"/>
      <c r="PVO1204" s="21"/>
      <c r="PVP1204" s="21"/>
      <c r="PVQ1204" s="21"/>
      <c r="PVR1204" s="21"/>
      <c r="PVS1204" s="21"/>
      <c r="PVT1204" s="21"/>
      <c r="PVU1204" s="21"/>
      <c r="PVV1204" s="21"/>
      <c r="PVW1204" s="21"/>
      <c r="PVX1204" s="21"/>
      <c r="PVY1204" s="21"/>
      <c r="PVZ1204" s="21"/>
      <c r="PWA1204" s="21"/>
      <c r="PWB1204" s="21"/>
      <c r="PWC1204" s="21"/>
      <c r="PWD1204" s="21"/>
      <c r="PWE1204" s="21"/>
      <c r="PWF1204" s="21"/>
      <c r="PWG1204" s="21"/>
      <c r="PWH1204" s="21"/>
      <c r="PWI1204" s="21"/>
      <c r="PWJ1204" s="21"/>
      <c r="PWK1204" s="21"/>
      <c r="PWL1204" s="21"/>
      <c r="PWM1204" s="21"/>
      <c r="PWN1204" s="21"/>
      <c r="PWO1204" s="21"/>
      <c r="PWP1204" s="21"/>
      <c r="PWQ1204" s="21"/>
      <c r="PWR1204" s="21"/>
      <c r="PWS1204" s="21"/>
      <c r="PWT1204" s="21"/>
      <c r="PWU1204" s="21"/>
      <c r="PWV1204" s="21"/>
      <c r="PWW1204" s="21"/>
      <c r="PWX1204" s="21"/>
      <c r="PWY1204" s="21"/>
      <c r="PWZ1204" s="21"/>
      <c r="PXA1204" s="21"/>
      <c r="PXB1204" s="21"/>
      <c r="PXC1204" s="21"/>
      <c r="PXD1204" s="21"/>
      <c r="PXE1204" s="21"/>
      <c r="PXF1204" s="21"/>
      <c r="PXG1204" s="21"/>
      <c r="PXH1204" s="21"/>
      <c r="PXI1204" s="21"/>
      <c r="PXJ1204" s="21"/>
      <c r="PXK1204" s="21"/>
      <c r="PXL1204" s="21"/>
      <c r="PXM1204" s="21"/>
      <c r="PXN1204" s="21"/>
      <c r="PXO1204" s="21"/>
      <c r="PXP1204" s="21"/>
      <c r="PXQ1204" s="21"/>
      <c r="PXR1204" s="21"/>
      <c r="PXS1204" s="21"/>
      <c r="PXT1204" s="21"/>
      <c r="PXU1204" s="21"/>
      <c r="PXV1204" s="21"/>
      <c r="PXW1204" s="21"/>
      <c r="PXX1204" s="21"/>
      <c r="PXY1204" s="21"/>
      <c r="PXZ1204" s="21"/>
      <c r="PYA1204" s="21"/>
      <c r="PYB1204" s="21"/>
      <c r="PYC1204" s="21"/>
      <c r="PYD1204" s="21"/>
      <c r="PYE1204" s="21"/>
      <c r="PYF1204" s="21"/>
      <c r="PYG1204" s="21"/>
      <c r="PYH1204" s="21"/>
      <c r="PYI1204" s="21"/>
      <c r="PYJ1204" s="21"/>
      <c r="PYK1204" s="21"/>
      <c r="PYL1204" s="21"/>
      <c r="PYM1204" s="21"/>
      <c r="PYN1204" s="21"/>
      <c r="PYO1204" s="21"/>
      <c r="PYP1204" s="21"/>
      <c r="PYQ1204" s="21"/>
      <c r="PYR1204" s="21"/>
      <c r="PYS1204" s="21"/>
      <c r="PYT1204" s="21"/>
      <c r="PYU1204" s="21"/>
      <c r="PYV1204" s="21"/>
      <c r="PYW1204" s="21"/>
      <c r="PYX1204" s="21"/>
      <c r="PYY1204" s="21"/>
      <c r="PYZ1204" s="21"/>
      <c r="PZA1204" s="21"/>
      <c r="PZB1204" s="21"/>
      <c r="PZC1204" s="21"/>
      <c r="PZD1204" s="21"/>
      <c r="PZE1204" s="21"/>
      <c r="PZF1204" s="21"/>
      <c r="PZG1204" s="21"/>
      <c r="PZH1204" s="21"/>
      <c r="PZI1204" s="21"/>
      <c r="PZJ1204" s="21"/>
      <c r="PZK1204" s="21"/>
      <c r="PZL1204" s="21"/>
      <c r="PZM1204" s="21"/>
      <c r="PZN1204" s="21"/>
      <c r="PZO1204" s="21"/>
      <c r="PZP1204" s="21"/>
      <c r="PZQ1204" s="21"/>
      <c r="PZR1204" s="21"/>
      <c r="PZS1204" s="21"/>
      <c r="PZT1204" s="21"/>
      <c r="PZU1204" s="21"/>
      <c r="PZV1204" s="21"/>
      <c r="PZW1204" s="21"/>
      <c r="PZX1204" s="21"/>
      <c r="PZY1204" s="21"/>
      <c r="PZZ1204" s="21"/>
      <c r="QAA1204" s="21"/>
      <c r="QAB1204" s="21"/>
      <c r="QAC1204" s="21"/>
      <c r="QAD1204" s="21"/>
      <c r="QAE1204" s="21"/>
      <c r="QAF1204" s="21"/>
      <c r="QAG1204" s="21"/>
      <c r="QAH1204" s="21"/>
      <c r="QAI1204" s="21"/>
      <c r="QAJ1204" s="21"/>
      <c r="QAK1204" s="21"/>
      <c r="QAL1204" s="21"/>
      <c r="QAM1204" s="21"/>
      <c r="QAN1204" s="21"/>
      <c r="QAO1204" s="21"/>
      <c r="QAP1204" s="21"/>
      <c r="QAQ1204" s="21"/>
      <c r="QAR1204" s="21"/>
      <c r="QAS1204" s="21"/>
      <c r="QAT1204" s="21"/>
      <c r="QAU1204" s="21"/>
      <c r="QAV1204" s="21"/>
      <c r="QAW1204" s="21"/>
      <c r="QAX1204" s="21"/>
      <c r="QAY1204" s="21"/>
      <c r="QAZ1204" s="21"/>
      <c r="QBA1204" s="21"/>
      <c r="QBB1204" s="21"/>
      <c r="QBC1204" s="21"/>
      <c r="QBD1204" s="21"/>
      <c r="QBE1204" s="21"/>
      <c r="QBF1204" s="21"/>
      <c r="QBG1204" s="21"/>
      <c r="QBH1204" s="21"/>
      <c r="QBI1204" s="21"/>
      <c r="QBJ1204" s="21"/>
      <c r="QBK1204" s="21"/>
      <c r="QBL1204" s="21"/>
      <c r="QBM1204" s="21"/>
      <c r="QBN1204" s="21"/>
      <c r="QBO1204" s="21"/>
      <c r="QBP1204" s="21"/>
      <c r="QBQ1204" s="21"/>
      <c r="QBR1204" s="21"/>
      <c r="QBS1204" s="21"/>
      <c r="QBT1204" s="21"/>
      <c r="QBU1204" s="21"/>
      <c r="QBV1204" s="21"/>
      <c r="QBW1204" s="21"/>
      <c r="QBX1204" s="21"/>
      <c r="QBY1204" s="21"/>
      <c r="QBZ1204" s="21"/>
      <c r="QCA1204" s="21"/>
      <c r="QCB1204" s="21"/>
      <c r="QCC1204" s="21"/>
      <c r="QCD1204" s="21"/>
      <c r="QCE1204" s="21"/>
      <c r="QCF1204" s="21"/>
      <c r="QCG1204" s="21"/>
      <c r="QCH1204" s="21"/>
      <c r="QCI1204" s="21"/>
      <c r="QCJ1204" s="21"/>
      <c r="QCK1204" s="21"/>
      <c r="QCL1204" s="21"/>
      <c r="QCM1204" s="21"/>
      <c r="QCN1204" s="21"/>
      <c r="QCO1204" s="21"/>
      <c r="QCP1204" s="21"/>
      <c r="QCQ1204" s="21"/>
      <c r="QCR1204" s="21"/>
      <c r="QCS1204" s="21"/>
      <c r="QCT1204" s="21"/>
      <c r="QCU1204" s="21"/>
      <c r="QCV1204" s="21"/>
      <c r="QCW1204" s="21"/>
      <c r="QCX1204" s="21"/>
      <c r="QCY1204" s="21"/>
      <c r="QCZ1204" s="21"/>
      <c r="QDA1204" s="21"/>
      <c r="QDB1204" s="21"/>
      <c r="QDC1204" s="21"/>
      <c r="QDD1204" s="21"/>
      <c r="QDE1204" s="21"/>
      <c r="QDF1204" s="21"/>
      <c r="QDG1204" s="21"/>
      <c r="QDH1204" s="21"/>
      <c r="QDI1204" s="21"/>
      <c r="QDJ1204" s="21"/>
      <c r="QDK1204" s="21"/>
      <c r="QDL1204" s="21"/>
      <c r="QDM1204" s="21"/>
      <c r="QDN1204" s="21"/>
      <c r="QDO1204" s="21"/>
      <c r="QDP1204" s="21"/>
      <c r="QDQ1204" s="21"/>
      <c r="QDR1204" s="21"/>
      <c r="QDS1204" s="21"/>
      <c r="QDT1204" s="21"/>
      <c r="QDU1204" s="21"/>
      <c r="QDV1204" s="21"/>
      <c r="QDW1204" s="21"/>
      <c r="QDX1204" s="21"/>
      <c r="QDY1204" s="21"/>
      <c r="QDZ1204" s="21"/>
      <c r="QEA1204" s="21"/>
      <c r="QEB1204" s="21"/>
      <c r="QEC1204" s="21"/>
      <c r="QED1204" s="21"/>
      <c r="QEE1204" s="21"/>
      <c r="QEF1204" s="21"/>
      <c r="QEG1204" s="21"/>
      <c r="QEH1204" s="21"/>
      <c r="QEI1204" s="21"/>
      <c r="QEJ1204" s="21"/>
      <c r="QEK1204" s="21"/>
      <c r="QEL1204" s="21"/>
      <c r="QEM1204" s="21"/>
      <c r="QEN1204" s="21"/>
      <c r="QEO1204" s="21"/>
      <c r="QEP1204" s="21"/>
      <c r="QEQ1204" s="21"/>
      <c r="QER1204" s="21"/>
      <c r="QES1204" s="21"/>
      <c r="QET1204" s="21"/>
      <c r="QEU1204" s="21"/>
      <c r="QEV1204" s="21"/>
      <c r="QEW1204" s="21"/>
      <c r="QEX1204" s="21"/>
      <c r="QEY1204" s="21"/>
      <c r="QEZ1204" s="21"/>
      <c r="QFA1204" s="21"/>
      <c r="QFB1204" s="21"/>
      <c r="QFC1204" s="21"/>
      <c r="QFD1204" s="21"/>
      <c r="QFE1204" s="21"/>
      <c r="QFF1204" s="21"/>
      <c r="QFG1204" s="21"/>
      <c r="QFH1204" s="21"/>
      <c r="QFI1204" s="21"/>
      <c r="QFJ1204" s="21"/>
      <c r="QFK1204" s="21"/>
      <c r="QFL1204" s="21"/>
      <c r="QFM1204" s="21"/>
      <c r="QFN1204" s="21"/>
      <c r="QFO1204" s="21"/>
      <c r="QFP1204" s="21"/>
      <c r="QFQ1204" s="21"/>
      <c r="QFR1204" s="21"/>
      <c r="QFS1204" s="21"/>
      <c r="QFT1204" s="21"/>
      <c r="QFU1204" s="21"/>
      <c r="QFV1204" s="21"/>
      <c r="QFW1204" s="21"/>
      <c r="QFX1204" s="21"/>
      <c r="QFY1204" s="21"/>
      <c r="QFZ1204" s="21"/>
      <c r="QGA1204" s="21"/>
      <c r="QGB1204" s="21"/>
      <c r="QGC1204" s="21"/>
      <c r="QGD1204" s="21"/>
      <c r="QGE1204" s="21"/>
      <c r="QGF1204" s="21"/>
      <c r="QGG1204" s="21"/>
      <c r="QGH1204" s="21"/>
      <c r="QGI1204" s="21"/>
      <c r="QGJ1204" s="21"/>
      <c r="QGK1204" s="21"/>
      <c r="QGL1204" s="21"/>
      <c r="QGM1204" s="21"/>
      <c r="QGN1204" s="21"/>
      <c r="QGO1204" s="21"/>
      <c r="QGP1204" s="21"/>
      <c r="QGQ1204" s="21"/>
      <c r="QGR1204" s="21"/>
      <c r="QGS1204" s="21"/>
      <c r="QGT1204" s="21"/>
      <c r="QGU1204" s="21"/>
      <c r="QGV1204" s="21"/>
      <c r="QGW1204" s="21"/>
      <c r="QGX1204" s="21"/>
      <c r="QGY1204" s="21"/>
      <c r="QGZ1204" s="21"/>
      <c r="QHA1204" s="21"/>
      <c r="QHB1204" s="21"/>
      <c r="QHC1204" s="21"/>
      <c r="QHD1204" s="21"/>
      <c r="QHE1204" s="21"/>
      <c r="QHF1204" s="21"/>
      <c r="QHG1204" s="21"/>
      <c r="QHH1204" s="21"/>
      <c r="QHI1204" s="21"/>
      <c r="QHJ1204" s="21"/>
      <c r="QHK1204" s="21"/>
      <c r="QHL1204" s="21"/>
      <c r="QHM1204" s="21"/>
      <c r="QHN1204" s="21"/>
      <c r="QHO1204" s="21"/>
      <c r="QHP1204" s="21"/>
      <c r="QHQ1204" s="21"/>
      <c r="QHR1204" s="21"/>
      <c r="QHS1204" s="21"/>
      <c r="QHT1204" s="21"/>
      <c r="QHU1204" s="21"/>
      <c r="QHV1204" s="21"/>
      <c r="QHW1204" s="21"/>
      <c r="QHX1204" s="21"/>
      <c r="QHY1204" s="21"/>
      <c r="QHZ1204" s="21"/>
      <c r="QIA1204" s="21"/>
      <c r="QIB1204" s="21"/>
      <c r="QIC1204" s="21"/>
      <c r="QID1204" s="21"/>
      <c r="QIE1204" s="21"/>
      <c r="QIF1204" s="21"/>
      <c r="QIG1204" s="21"/>
      <c r="QIH1204" s="21"/>
      <c r="QII1204" s="21"/>
      <c r="QIJ1204" s="21"/>
      <c r="QIK1204" s="21"/>
      <c r="QIL1204" s="21"/>
      <c r="QIM1204" s="21"/>
      <c r="QIN1204" s="21"/>
      <c r="QIO1204" s="21"/>
      <c r="QIP1204" s="21"/>
      <c r="QIQ1204" s="21"/>
      <c r="QIR1204" s="21"/>
      <c r="QIS1204" s="21"/>
      <c r="QIT1204" s="21"/>
      <c r="QIU1204" s="21"/>
      <c r="QIV1204" s="21"/>
      <c r="QIW1204" s="21"/>
      <c r="QIX1204" s="21"/>
      <c r="QIY1204" s="21"/>
      <c r="QIZ1204" s="21"/>
      <c r="QJA1204" s="21"/>
      <c r="QJB1204" s="21"/>
      <c r="QJC1204" s="21"/>
      <c r="QJD1204" s="21"/>
      <c r="QJE1204" s="21"/>
      <c r="QJF1204" s="21"/>
      <c r="QJG1204" s="21"/>
      <c r="QJH1204" s="21"/>
      <c r="QJI1204" s="21"/>
      <c r="QJJ1204" s="21"/>
      <c r="QJK1204" s="21"/>
      <c r="QJL1204" s="21"/>
      <c r="QJM1204" s="21"/>
      <c r="QJN1204" s="21"/>
      <c r="QJO1204" s="21"/>
      <c r="QJP1204" s="21"/>
      <c r="QJQ1204" s="21"/>
      <c r="QJR1204" s="21"/>
      <c r="QJS1204" s="21"/>
      <c r="QJT1204" s="21"/>
      <c r="QJU1204" s="21"/>
      <c r="QJV1204" s="21"/>
      <c r="QJW1204" s="21"/>
      <c r="QJX1204" s="21"/>
      <c r="QJY1204" s="21"/>
      <c r="QJZ1204" s="21"/>
      <c r="QKA1204" s="21"/>
      <c r="QKB1204" s="21"/>
      <c r="QKC1204" s="21"/>
      <c r="QKD1204" s="21"/>
      <c r="QKE1204" s="21"/>
      <c r="QKF1204" s="21"/>
      <c r="QKG1204" s="21"/>
      <c r="QKH1204" s="21"/>
      <c r="QKI1204" s="21"/>
      <c r="QKJ1204" s="21"/>
      <c r="QKK1204" s="21"/>
      <c r="QKL1204" s="21"/>
      <c r="QKM1204" s="21"/>
      <c r="QKN1204" s="21"/>
      <c r="QKO1204" s="21"/>
      <c r="QKP1204" s="21"/>
      <c r="QKQ1204" s="21"/>
      <c r="QKR1204" s="21"/>
      <c r="QKS1204" s="21"/>
      <c r="QKT1204" s="21"/>
      <c r="QKU1204" s="21"/>
      <c r="QKV1204" s="21"/>
      <c r="QKW1204" s="21"/>
      <c r="QKX1204" s="21"/>
      <c r="QKY1204" s="21"/>
      <c r="QKZ1204" s="21"/>
      <c r="QLA1204" s="21"/>
      <c r="QLB1204" s="21"/>
      <c r="QLC1204" s="21"/>
      <c r="QLD1204" s="21"/>
      <c r="QLE1204" s="21"/>
      <c r="QLF1204" s="21"/>
      <c r="QLG1204" s="21"/>
      <c r="QLH1204" s="21"/>
      <c r="QLI1204" s="21"/>
      <c r="QLJ1204" s="21"/>
      <c r="QLK1204" s="21"/>
      <c r="QLL1204" s="21"/>
      <c r="QLM1204" s="21"/>
      <c r="QLN1204" s="21"/>
      <c r="QLO1204" s="21"/>
      <c r="QLP1204" s="21"/>
      <c r="QLQ1204" s="21"/>
      <c r="QLR1204" s="21"/>
      <c r="QLS1204" s="21"/>
      <c r="QLT1204" s="21"/>
      <c r="QLU1204" s="21"/>
      <c r="QLV1204" s="21"/>
      <c r="QLW1204" s="21"/>
      <c r="QLX1204" s="21"/>
      <c r="QLY1204" s="21"/>
      <c r="QLZ1204" s="21"/>
      <c r="QMA1204" s="21"/>
      <c r="QMB1204" s="21"/>
      <c r="QMC1204" s="21"/>
      <c r="QMD1204" s="21"/>
      <c r="QME1204" s="21"/>
      <c r="QMF1204" s="21"/>
      <c r="QMG1204" s="21"/>
      <c r="QMH1204" s="21"/>
      <c r="QMI1204" s="21"/>
      <c r="QMJ1204" s="21"/>
      <c r="QMK1204" s="21"/>
      <c r="QML1204" s="21"/>
      <c r="QMM1204" s="21"/>
      <c r="QMN1204" s="21"/>
      <c r="QMO1204" s="21"/>
      <c r="QMP1204" s="21"/>
      <c r="QMQ1204" s="21"/>
      <c r="QMR1204" s="21"/>
      <c r="QMS1204" s="21"/>
      <c r="QMT1204" s="21"/>
      <c r="QMU1204" s="21"/>
      <c r="QMV1204" s="21"/>
      <c r="QMW1204" s="21"/>
      <c r="QMX1204" s="21"/>
      <c r="QMY1204" s="21"/>
      <c r="QMZ1204" s="21"/>
      <c r="QNA1204" s="21"/>
      <c r="QNB1204" s="21"/>
      <c r="QNC1204" s="21"/>
      <c r="QND1204" s="21"/>
      <c r="QNE1204" s="21"/>
      <c r="QNF1204" s="21"/>
      <c r="QNG1204" s="21"/>
      <c r="QNH1204" s="21"/>
      <c r="QNI1204" s="21"/>
      <c r="QNJ1204" s="21"/>
      <c r="QNK1204" s="21"/>
      <c r="QNL1204" s="21"/>
      <c r="QNM1204" s="21"/>
      <c r="QNN1204" s="21"/>
      <c r="QNO1204" s="21"/>
      <c r="QNP1204" s="21"/>
      <c r="QNQ1204" s="21"/>
      <c r="QNR1204" s="21"/>
      <c r="QNS1204" s="21"/>
      <c r="QNT1204" s="21"/>
      <c r="QNU1204" s="21"/>
      <c r="QNV1204" s="21"/>
      <c r="QNW1204" s="21"/>
      <c r="QNX1204" s="21"/>
      <c r="QNY1204" s="21"/>
      <c r="QNZ1204" s="21"/>
      <c r="QOA1204" s="21"/>
      <c r="QOB1204" s="21"/>
      <c r="QOC1204" s="21"/>
      <c r="QOD1204" s="21"/>
      <c r="QOE1204" s="21"/>
      <c r="QOF1204" s="21"/>
      <c r="QOG1204" s="21"/>
      <c r="QOH1204" s="21"/>
      <c r="QOI1204" s="21"/>
      <c r="QOJ1204" s="21"/>
      <c r="QOK1204" s="21"/>
      <c r="QOL1204" s="21"/>
      <c r="QOM1204" s="21"/>
      <c r="QON1204" s="21"/>
      <c r="QOO1204" s="21"/>
      <c r="QOP1204" s="21"/>
      <c r="QOQ1204" s="21"/>
      <c r="QOR1204" s="21"/>
      <c r="QOS1204" s="21"/>
      <c r="QOT1204" s="21"/>
      <c r="QOU1204" s="21"/>
      <c r="QOV1204" s="21"/>
      <c r="QOW1204" s="21"/>
      <c r="QOX1204" s="21"/>
      <c r="QOY1204" s="21"/>
      <c r="QOZ1204" s="21"/>
      <c r="QPA1204" s="21"/>
      <c r="QPB1204" s="21"/>
      <c r="QPC1204" s="21"/>
      <c r="QPD1204" s="21"/>
      <c r="QPE1204" s="21"/>
      <c r="QPF1204" s="21"/>
      <c r="QPG1204" s="21"/>
      <c r="QPH1204" s="21"/>
      <c r="QPI1204" s="21"/>
      <c r="QPJ1204" s="21"/>
      <c r="QPK1204" s="21"/>
      <c r="QPL1204" s="21"/>
      <c r="QPM1204" s="21"/>
      <c r="QPN1204" s="21"/>
      <c r="QPO1204" s="21"/>
      <c r="QPP1204" s="21"/>
      <c r="QPQ1204" s="21"/>
      <c r="QPR1204" s="21"/>
      <c r="QPS1204" s="21"/>
      <c r="QPT1204" s="21"/>
      <c r="QPU1204" s="21"/>
      <c r="QPV1204" s="21"/>
      <c r="QPW1204" s="21"/>
      <c r="QPX1204" s="21"/>
      <c r="QPY1204" s="21"/>
      <c r="QPZ1204" s="21"/>
      <c r="QQA1204" s="21"/>
      <c r="QQB1204" s="21"/>
      <c r="QQC1204" s="21"/>
      <c r="QQD1204" s="21"/>
      <c r="QQE1204" s="21"/>
      <c r="QQF1204" s="21"/>
      <c r="QQG1204" s="21"/>
      <c r="QQH1204" s="21"/>
      <c r="QQI1204" s="21"/>
      <c r="QQJ1204" s="21"/>
      <c r="QQK1204" s="21"/>
      <c r="QQL1204" s="21"/>
      <c r="QQM1204" s="21"/>
      <c r="QQN1204" s="21"/>
      <c r="QQO1204" s="21"/>
      <c r="QQP1204" s="21"/>
      <c r="QQQ1204" s="21"/>
      <c r="QQR1204" s="21"/>
      <c r="QQS1204" s="21"/>
      <c r="QQT1204" s="21"/>
      <c r="QQU1204" s="21"/>
      <c r="QQV1204" s="21"/>
      <c r="QQW1204" s="21"/>
      <c r="QQX1204" s="21"/>
      <c r="QQY1204" s="21"/>
      <c r="QQZ1204" s="21"/>
      <c r="QRA1204" s="21"/>
      <c r="QRB1204" s="21"/>
      <c r="QRC1204" s="21"/>
      <c r="QRD1204" s="21"/>
      <c r="QRE1204" s="21"/>
      <c r="QRF1204" s="21"/>
      <c r="QRG1204" s="21"/>
      <c r="QRH1204" s="21"/>
      <c r="QRI1204" s="21"/>
      <c r="QRJ1204" s="21"/>
      <c r="QRK1204" s="21"/>
      <c r="QRL1204" s="21"/>
      <c r="QRM1204" s="21"/>
      <c r="QRN1204" s="21"/>
      <c r="QRO1204" s="21"/>
      <c r="QRP1204" s="21"/>
      <c r="QRQ1204" s="21"/>
      <c r="QRR1204" s="21"/>
      <c r="QRS1204" s="21"/>
      <c r="QRT1204" s="21"/>
      <c r="QRU1204" s="21"/>
      <c r="QRV1204" s="21"/>
      <c r="QRW1204" s="21"/>
      <c r="QRX1204" s="21"/>
      <c r="QRY1204" s="21"/>
      <c r="QRZ1204" s="21"/>
      <c r="QSA1204" s="21"/>
      <c r="QSB1204" s="21"/>
      <c r="QSC1204" s="21"/>
      <c r="QSD1204" s="21"/>
      <c r="QSE1204" s="21"/>
      <c r="QSF1204" s="21"/>
      <c r="QSG1204" s="21"/>
      <c r="QSH1204" s="21"/>
      <c r="QSI1204" s="21"/>
      <c r="QSJ1204" s="21"/>
      <c r="QSK1204" s="21"/>
      <c r="QSL1204" s="21"/>
      <c r="QSM1204" s="21"/>
      <c r="QSN1204" s="21"/>
      <c r="QSO1204" s="21"/>
      <c r="QSP1204" s="21"/>
      <c r="QSQ1204" s="21"/>
      <c r="QSR1204" s="21"/>
      <c r="QSS1204" s="21"/>
      <c r="QST1204" s="21"/>
      <c r="QSU1204" s="21"/>
      <c r="QSV1204" s="21"/>
      <c r="QSW1204" s="21"/>
      <c r="QSX1204" s="21"/>
      <c r="QSY1204" s="21"/>
      <c r="QSZ1204" s="21"/>
      <c r="QTA1204" s="21"/>
      <c r="QTB1204" s="21"/>
      <c r="QTC1204" s="21"/>
      <c r="QTD1204" s="21"/>
      <c r="QTE1204" s="21"/>
      <c r="QTF1204" s="21"/>
      <c r="QTG1204" s="21"/>
      <c r="QTH1204" s="21"/>
      <c r="QTI1204" s="21"/>
      <c r="QTJ1204" s="21"/>
      <c r="QTK1204" s="21"/>
      <c r="QTL1204" s="21"/>
      <c r="QTM1204" s="21"/>
      <c r="QTN1204" s="21"/>
      <c r="QTO1204" s="21"/>
      <c r="QTP1204" s="21"/>
      <c r="QTQ1204" s="21"/>
      <c r="QTR1204" s="21"/>
      <c r="QTS1204" s="21"/>
      <c r="QTT1204" s="21"/>
      <c r="QTU1204" s="21"/>
      <c r="QTV1204" s="21"/>
      <c r="QTW1204" s="21"/>
      <c r="QTX1204" s="21"/>
      <c r="QTY1204" s="21"/>
      <c r="QTZ1204" s="21"/>
      <c r="QUA1204" s="21"/>
      <c r="QUB1204" s="21"/>
      <c r="QUC1204" s="21"/>
      <c r="QUD1204" s="21"/>
      <c r="QUE1204" s="21"/>
      <c r="QUF1204" s="21"/>
      <c r="QUG1204" s="21"/>
      <c r="QUH1204" s="21"/>
      <c r="QUI1204" s="21"/>
      <c r="QUJ1204" s="21"/>
      <c r="QUK1204" s="21"/>
      <c r="QUL1204" s="21"/>
      <c r="QUM1204" s="21"/>
      <c r="QUN1204" s="21"/>
      <c r="QUO1204" s="21"/>
      <c r="QUP1204" s="21"/>
      <c r="QUQ1204" s="21"/>
      <c r="QUR1204" s="21"/>
      <c r="QUS1204" s="21"/>
      <c r="QUT1204" s="21"/>
      <c r="QUU1204" s="21"/>
      <c r="QUV1204" s="21"/>
      <c r="QUW1204" s="21"/>
      <c r="QUX1204" s="21"/>
      <c r="QUY1204" s="21"/>
      <c r="QUZ1204" s="21"/>
      <c r="QVA1204" s="21"/>
      <c r="QVB1204" s="21"/>
      <c r="QVC1204" s="21"/>
      <c r="QVD1204" s="21"/>
      <c r="QVE1204" s="21"/>
      <c r="QVF1204" s="21"/>
      <c r="QVG1204" s="21"/>
      <c r="QVH1204" s="21"/>
      <c r="QVI1204" s="21"/>
      <c r="QVJ1204" s="21"/>
      <c r="QVK1204" s="21"/>
      <c r="QVL1204" s="21"/>
      <c r="QVM1204" s="21"/>
      <c r="QVN1204" s="21"/>
      <c r="QVO1204" s="21"/>
      <c r="QVP1204" s="21"/>
      <c r="QVQ1204" s="21"/>
      <c r="QVR1204" s="21"/>
      <c r="QVS1204" s="21"/>
      <c r="QVT1204" s="21"/>
      <c r="QVU1204" s="21"/>
      <c r="QVV1204" s="21"/>
      <c r="QVW1204" s="21"/>
      <c r="QVX1204" s="21"/>
      <c r="QVY1204" s="21"/>
      <c r="QVZ1204" s="21"/>
      <c r="QWA1204" s="21"/>
      <c r="QWB1204" s="21"/>
      <c r="QWC1204" s="21"/>
      <c r="QWD1204" s="21"/>
      <c r="QWE1204" s="21"/>
      <c r="QWF1204" s="21"/>
      <c r="QWG1204" s="21"/>
      <c r="QWH1204" s="21"/>
      <c r="QWI1204" s="21"/>
      <c r="QWJ1204" s="21"/>
      <c r="QWK1204" s="21"/>
      <c r="QWL1204" s="21"/>
      <c r="QWM1204" s="21"/>
      <c r="QWN1204" s="21"/>
      <c r="QWO1204" s="21"/>
      <c r="QWP1204" s="21"/>
      <c r="QWQ1204" s="21"/>
      <c r="QWR1204" s="21"/>
      <c r="QWS1204" s="21"/>
      <c r="QWT1204" s="21"/>
      <c r="QWU1204" s="21"/>
      <c r="QWV1204" s="21"/>
      <c r="QWW1204" s="21"/>
      <c r="QWX1204" s="21"/>
      <c r="QWY1204" s="21"/>
      <c r="QWZ1204" s="21"/>
      <c r="QXA1204" s="21"/>
      <c r="QXB1204" s="21"/>
      <c r="QXC1204" s="21"/>
      <c r="QXD1204" s="21"/>
      <c r="QXE1204" s="21"/>
      <c r="QXF1204" s="21"/>
      <c r="QXG1204" s="21"/>
      <c r="QXH1204" s="21"/>
      <c r="QXI1204" s="21"/>
      <c r="QXJ1204" s="21"/>
      <c r="QXK1204" s="21"/>
      <c r="QXL1204" s="21"/>
      <c r="QXM1204" s="21"/>
      <c r="QXN1204" s="21"/>
      <c r="QXO1204" s="21"/>
      <c r="QXP1204" s="21"/>
      <c r="QXQ1204" s="21"/>
      <c r="QXR1204" s="21"/>
      <c r="QXS1204" s="21"/>
      <c r="QXT1204" s="21"/>
      <c r="QXU1204" s="21"/>
      <c r="QXV1204" s="21"/>
      <c r="QXW1204" s="21"/>
      <c r="QXX1204" s="21"/>
      <c r="QXY1204" s="21"/>
      <c r="QXZ1204" s="21"/>
      <c r="QYA1204" s="21"/>
      <c r="QYB1204" s="21"/>
      <c r="QYC1204" s="21"/>
      <c r="QYD1204" s="21"/>
      <c r="QYE1204" s="21"/>
      <c r="QYF1204" s="21"/>
      <c r="QYG1204" s="21"/>
      <c r="QYH1204" s="21"/>
      <c r="QYI1204" s="21"/>
      <c r="QYJ1204" s="21"/>
      <c r="QYK1204" s="21"/>
      <c r="QYL1204" s="21"/>
      <c r="QYM1204" s="21"/>
      <c r="QYN1204" s="21"/>
      <c r="QYO1204" s="21"/>
      <c r="QYP1204" s="21"/>
      <c r="QYQ1204" s="21"/>
      <c r="QYR1204" s="21"/>
      <c r="QYS1204" s="21"/>
      <c r="QYT1204" s="21"/>
      <c r="QYU1204" s="21"/>
      <c r="QYV1204" s="21"/>
      <c r="QYW1204" s="21"/>
      <c r="QYX1204" s="21"/>
      <c r="QYY1204" s="21"/>
      <c r="QYZ1204" s="21"/>
      <c r="QZA1204" s="21"/>
      <c r="QZB1204" s="21"/>
      <c r="QZC1204" s="21"/>
      <c r="QZD1204" s="21"/>
      <c r="QZE1204" s="21"/>
      <c r="QZF1204" s="21"/>
      <c r="QZG1204" s="21"/>
      <c r="QZH1204" s="21"/>
      <c r="QZI1204" s="21"/>
      <c r="QZJ1204" s="21"/>
      <c r="QZK1204" s="21"/>
      <c r="QZL1204" s="21"/>
      <c r="QZM1204" s="21"/>
      <c r="QZN1204" s="21"/>
      <c r="QZO1204" s="21"/>
      <c r="QZP1204" s="21"/>
      <c r="QZQ1204" s="21"/>
      <c r="QZR1204" s="21"/>
      <c r="QZS1204" s="21"/>
      <c r="QZT1204" s="21"/>
      <c r="QZU1204" s="21"/>
      <c r="QZV1204" s="21"/>
      <c r="QZW1204" s="21"/>
      <c r="QZX1204" s="21"/>
      <c r="QZY1204" s="21"/>
      <c r="QZZ1204" s="21"/>
      <c r="RAA1204" s="21"/>
      <c r="RAB1204" s="21"/>
      <c r="RAC1204" s="21"/>
      <c r="RAD1204" s="21"/>
      <c r="RAE1204" s="21"/>
      <c r="RAF1204" s="21"/>
      <c r="RAG1204" s="21"/>
      <c r="RAH1204" s="21"/>
      <c r="RAI1204" s="21"/>
      <c r="RAJ1204" s="21"/>
      <c r="RAK1204" s="21"/>
      <c r="RAL1204" s="21"/>
      <c r="RAM1204" s="21"/>
      <c r="RAN1204" s="21"/>
      <c r="RAO1204" s="21"/>
      <c r="RAP1204" s="21"/>
      <c r="RAQ1204" s="21"/>
      <c r="RAR1204" s="21"/>
      <c r="RAS1204" s="21"/>
      <c r="RAT1204" s="21"/>
      <c r="RAU1204" s="21"/>
      <c r="RAV1204" s="21"/>
      <c r="RAW1204" s="21"/>
      <c r="RAX1204" s="21"/>
      <c r="RAY1204" s="21"/>
      <c r="RAZ1204" s="21"/>
      <c r="RBA1204" s="21"/>
      <c r="RBB1204" s="21"/>
      <c r="RBC1204" s="21"/>
      <c r="RBD1204" s="21"/>
      <c r="RBE1204" s="21"/>
      <c r="RBF1204" s="21"/>
      <c r="RBG1204" s="21"/>
      <c r="RBH1204" s="21"/>
      <c r="RBI1204" s="21"/>
      <c r="RBJ1204" s="21"/>
      <c r="RBK1204" s="21"/>
      <c r="RBL1204" s="21"/>
      <c r="RBM1204" s="21"/>
      <c r="RBN1204" s="21"/>
      <c r="RBO1204" s="21"/>
      <c r="RBP1204" s="21"/>
      <c r="RBQ1204" s="21"/>
      <c r="RBR1204" s="21"/>
      <c r="RBS1204" s="21"/>
      <c r="RBT1204" s="21"/>
      <c r="RBU1204" s="21"/>
      <c r="RBV1204" s="21"/>
      <c r="RBW1204" s="21"/>
      <c r="RBX1204" s="21"/>
      <c r="RBY1204" s="21"/>
      <c r="RBZ1204" s="21"/>
      <c r="RCA1204" s="21"/>
      <c r="RCB1204" s="21"/>
      <c r="RCC1204" s="21"/>
      <c r="RCD1204" s="21"/>
      <c r="RCE1204" s="21"/>
      <c r="RCF1204" s="21"/>
      <c r="RCG1204" s="21"/>
      <c r="RCH1204" s="21"/>
      <c r="RCI1204" s="21"/>
      <c r="RCJ1204" s="21"/>
      <c r="RCK1204" s="21"/>
      <c r="RCL1204" s="21"/>
      <c r="RCM1204" s="21"/>
      <c r="RCN1204" s="21"/>
      <c r="RCO1204" s="21"/>
      <c r="RCP1204" s="21"/>
      <c r="RCQ1204" s="21"/>
      <c r="RCR1204" s="21"/>
      <c r="RCS1204" s="21"/>
      <c r="RCT1204" s="21"/>
      <c r="RCU1204" s="21"/>
      <c r="RCV1204" s="21"/>
      <c r="RCW1204" s="21"/>
      <c r="RCX1204" s="21"/>
      <c r="RCY1204" s="21"/>
      <c r="RCZ1204" s="21"/>
      <c r="RDA1204" s="21"/>
      <c r="RDB1204" s="21"/>
      <c r="RDC1204" s="21"/>
      <c r="RDD1204" s="21"/>
      <c r="RDE1204" s="21"/>
      <c r="RDF1204" s="21"/>
      <c r="RDG1204" s="21"/>
      <c r="RDH1204" s="21"/>
      <c r="RDI1204" s="21"/>
      <c r="RDJ1204" s="21"/>
      <c r="RDK1204" s="21"/>
      <c r="RDL1204" s="21"/>
      <c r="RDM1204" s="21"/>
      <c r="RDN1204" s="21"/>
      <c r="RDO1204" s="21"/>
      <c r="RDP1204" s="21"/>
      <c r="RDQ1204" s="21"/>
      <c r="RDR1204" s="21"/>
      <c r="RDS1204" s="21"/>
      <c r="RDT1204" s="21"/>
      <c r="RDU1204" s="21"/>
      <c r="RDV1204" s="21"/>
      <c r="RDW1204" s="21"/>
      <c r="RDX1204" s="21"/>
      <c r="RDY1204" s="21"/>
      <c r="RDZ1204" s="21"/>
      <c r="REA1204" s="21"/>
      <c r="REB1204" s="21"/>
      <c r="REC1204" s="21"/>
      <c r="RED1204" s="21"/>
      <c r="REE1204" s="21"/>
      <c r="REF1204" s="21"/>
      <c r="REG1204" s="21"/>
      <c r="REH1204" s="21"/>
      <c r="REI1204" s="21"/>
      <c r="REJ1204" s="21"/>
      <c r="REK1204" s="21"/>
      <c r="REL1204" s="21"/>
      <c r="REM1204" s="21"/>
      <c r="REN1204" s="21"/>
      <c r="REO1204" s="21"/>
      <c r="REP1204" s="21"/>
      <c r="REQ1204" s="21"/>
      <c r="RER1204" s="21"/>
      <c r="RES1204" s="21"/>
      <c r="RET1204" s="21"/>
      <c r="REU1204" s="21"/>
      <c r="REV1204" s="21"/>
      <c r="REW1204" s="21"/>
      <c r="REX1204" s="21"/>
      <c r="REY1204" s="21"/>
      <c r="REZ1204" s="21"/>
      <c r="RFA1204" s="21"/>
      <c r="RFB1204" s="21"/>
      <c r="RFC1204" s="21"/>
      <c r="RFD1204" s="21"/>
      <c r="RFE1204" s="21"/>
      <c r="RFF1204" s="21"/>
      <c r="RFG1204" s="21"/>
      <c r="RFH1204" s="21"/>
      <c r="RFI1204" s="21"/>
      <c r="RFJ1204" s="21"/>
      <c r="RFK1204" s="21"/>
      <c r="RFL1204" s="21"/>
      <c r="RFM1204" s="21"/>
      <c r="RFN1204" s="21"/>
      <c r="RFO1204" s="21"/>
      <c r="RFP1204" s="21"/>
      <c r="RFQ1204" s="21"/>
      <c r="RFR1204" s="21"/>
      <c r="RFS1204" s="21"/>
      <c r="RFT1204" s="21"/>
      <c r="RFU1204" s="21"/>
      <c r="RFV1204" s="21"/>
      <c r="RFW1204" s="21"/>
      <c r="RFX1204" s="21"/>
      <c r="RFY1204" s="21"/>
      <c r="RFZ1204" s="21"/>
      <c r="RGA1204" s="21"/>
      <c r="RGB1204" s="21"/>
      <c r="RGC1204" s="21"/>
      <c r="RGD1204" s="21"/>
      <c r="RGE1204" s="21"/>
      <c r="RGF1204" s="21"/>
      <c r="RGG1204" s="21"/>
      <c r="RGH1204" s="21"/>
      <c r="RGI1204" s="21"/>
      <c r="RGJ1204" s="21"/>
      <c r="RGK1204" s="21"/>
      <c r="RGL1204" s="21"/>
      <c r="RGM1204" s="21"/>
      <c r="RGN1204" s="21"/>
      <c r="RGO1204" s="21"/>
      <c r="RGP1204" s="21"/>
      <c r="RGQ1204" s="21"/>
      <c r="RGR1204" s="21"/>
      <c r="RGS1204" s="21"/>
      <c r="RGT1204" s="21"/>
      <c r="RGU1204" s="21"/>
      <c r="RGV1204" s="21"/>
      <c r="RGW1204" s="21"/>
      <c r="RGX1204" s="21"/>
      <c r="RGY1204" s="21"/>
      <c r="RGZ1204" s="21"/>
      <c r="RHA1204" s="21"/>
      <c r="RHB1204" s="21"/>
      <c r="RHC1204" s="21"/>
      <c r="RHD1204" s="21"/>
      <c r="RHE1204" s="21"/>
      <c r="RHF1204" s="21"/>
      <c r="RHG1204" s="21"/>
      <c r="RHH1204" s="21"/>
      <c r="RHI1204" s="21"/>
      <c r="RHJ1204" s="21"/>
      <c r="RHK1204" s="21"/>
      <c r="RHL1204" s="21"/>
      <c r="RHM1204" s="21"/>
      <c r="RHN1204" s="21"/>
      <c r="RHO1204" s="21"/>
      <c r="RHP1204" s="21"/>
      <c r="RHQ1204" s="21"/>
      <c r="RHR1204" s="21"/>
      <c r="RHS1204" s="21"/>
      <c r="RHT1204" s="21"/>
      <c r="RHU1204" s="21"/>
      <c r="RHV1204" s="21"/>
      <c r="RHW1204" s="21"/>
      <c r="RHX1204" s="21"/>
      <c r="RHY1204" s="21"/>
      <c r="RHZ1204" s="21"/>
      <c r="RIA1204" s="21"/>
      <c r="RIB1204" s="21"/>
      <c r="RIC1204" s="21"/>
      <c r="RID1204" s="21"/>
      <c r="RIE1204" s="21"/>
      <c r="RIF1204" s="21"/>
      <c r="RIG1204" s="21"/>
      <c r="RIH1204" s="21"/>
      <c r="RII1204" s="21"/>
      <c r="RIJ1204" s="21"/>
      <c r="RIK1204" s="21"/>
      <c r="RIL1204" s="21"/>
      <c r="RIM1204" s="21"/>
      <c r="RIN1204" s="21"/>
      <c r="RIO1204" s="21"/>
      <c r="RIP1204" s="21"/>
      <c r="RIQ1204" s="21"/>
      <c r="RIR1204" s="21"/>
      <c r="RIS1204" s="21"/>
      <c r="RIT1204" s="21"/>
      <c r="RIU1204" s="21"/>
      <c r="RIV1204" s="21"/>
      <c r="RIW1204" s="21"/>
      <c r="RIX1204" s="21"/>
      <c r="RIY1204" s="21"/>
      <c r="RIZ1204" s="21"/>
      <c r="RJA1204" s="21"/>
      <c r="RJB1204" s="21"/>
      <c r="RJC1204" s="21"/>
      <c r="RJD1204" s="21"/>
      <c r="RJE1204" s="21"/>
      <c r="RJF1204" s="21"/>
      <c r="RJG1204" s="21"/>
      <c r="RJH1204" s="21"/>
      <c r="RJI1204" s="21"/>
      <c r="RJJ1204" s="21"/>
      <c r="RJK1204" s="21"/>
      <c r="RJL1204" s="21"/>
      <c r="RJM1204" s="21"/>
      <c r="RJN1204" s="21"/>
      <c r="RJO1204" s="21"/>
      <c r="RJP1204" s="21"/>
      <c r="RJQ1204" s="21"/>
      <c r="RJR1204" s="21"/>
      <c r="RJS1204" s="21"/>
      <c r="RJT1204" s="21"/>
      <c r="RJU1204" s="21"/>
      <c r="RJV1204" s="21"/>
      <c r="RJW1204" s="21"/>
      <c r="RJX1204" s="21"/>
      <c r="RJY1204" s="21"/>
      <c r="RJZ1204" s="21"/>
      <c r="RKA1204" s="21"/>
      <c r="RKB1204" s="21"/>
      <c r="RKC1204" s="21"/>
      <c r="RKD1204" s="21"/>
      <c r="RKE1204" s="21"/>
      <c r="RKF1204" s="21"/>
      <c r="RKG1204" s="21"/>
      <c r="RKH1204" s="21"/>
      <c r="RKI1204" s="21"/>
      <c r="RKJ1204" s="21"/>
      <c r="RKK1204" s="21"/>
      <c r="RKL1204" s="21"/>
      <c r="RKM1204" s="21"/>
      <c r="RKN1204" s="21"/>
      <c r="RKO1204" s="21"/>
      <c r="RKP1204" s="21"/>
      <c r="RKQ1204" s="21"/>
      <c r="RKR1204" s="21"/>
      <c r="RKS1204" s="21"/>
      <c r="RKT1204" s="21"/>
      <c r="RKU1204" s="21"/>
      <c r="RKV1204" s="21"/>
      <c r="RKW1204" s="21"/>
      <c r="RKX1204" s="21"/>
      <c r="RKY1204" s="21"/>
      <c r="RKZ1204" s="21"/>
      <c r="RLA1204" s="21"/>
      <c r="RLB1204" s="21"/>
      <c r="RLC1204" s="21"/>
      <c r="RLD1204" s="21"/>
      <c r="RLE1204" s="21"/>
      <c r="RLF1204" s="21"/>
      <c r="RLG1204" s="21"/>
      <c r="RLH1204" s="21"/>
      <c r="RLI1204" s="21"/>
      <c r="RLJ1204" s="21"/>
      <c r="RLK1204" s="21"/>
      <c r="RLL1204" s="21"/>
      <c r="RLM1204" s="21"/>
      <c r="RLN1204" s="21"/>
      <c r="RLO1204" s="21"/>
      <c r="RLP1204" s="21"/>
      <c r="RLQ1204" s="21"/>
      <c r="RLR1204" s="21"/>
      <c r="RLS1204" s="21"/>
      <c r="RLT1204" s="21"/>
      <c r="RLU1204" s="21"/>
      <c r="RLV1204" s="21"/>
      <c r="RLW1204" s="21"/>
      <c r="RLX1204" s="21"/>
      <c r="RLY1204" s="21"/>
      <c r="RLZ1204" s="21"/>
      <c r="RMA1204" s="21"/>
      <c r="RMB1204" s="21"/>
      <c r="RMC1204" s="21"/>
      <c r="RMD1204" s="21"/>
      <c r="RME1204" s="21"/>
      <c r="RMF1204" s="21"/>
      <c r="RMG1204" s="21"/>
      <c r="RMH1204" s="21"/>
      <c r="RMI1204" s="21"/>
      <c r="RMJ1204" s="21"/>
      <c r="RMK1204" s="21"/>
      <c r="RML1204" s="21"/>
      <c r="RMM1204" s="21"/>
      <c r="RMN1204" s="21"/>
      <c r="RMO1204" s="21"/>
      <c r="RMP1204" s="21"/>
      <c r="RMQ1204" s="21"/>
      <c r="RMR1204" s="21"/>
      <c r="RMS1204" s="21"/>
      <c r="RMT1204" s="21"/>
      <c r="RMU1204" s="21"/>
      <c r="RMV1204" s="21"/>
      <c r="RMW1204" s="21"/>
      <c r="RMX1204" s="21"/>
      <c r="RMY1204" s="21"/>
      <c r="RMZ1204" s="21"/>
      <c r="RNA1204" s="21"/>
      <c r="RNB1204" s="21"/>
      <c r="RNC1204" s="21"/>
      <c r="RND1204" s="21"/>
      <c r="RNE1204" s="21"/>
      <c r="RNF1204" s="21"/>
      <c r="RNG1204" s="21"/>
      <c r="RNH1204" s="21"/>
      <c r="RNI1204" s="21"/>
      <c r="RNJ1204" s="21"/>
      <c r="RNK1204" s="21"/>
      <c r="RNL1204" s="21"/>
      <c r="RNM1204" s="21"/>
      <c r="RNN1204" s="21"/>
      <c r="RNO1204" s="21"/>
      <c r="RNP1204" s="21"/>
      <c r="RNQ1204" s="21"/>
      <c r="RNR1204" s="21"/>
      <c r="RNS1204" s="21"/>
      <c r="RNT1204" s="21"/>
      <c r="RNU1204" s="21"/>
      <c r="RNV1204" s="21"/>
      <c r="RNW1204" s="21"/>
      <c r="RNX1204" s="21"/>
      <c r="RNY1204" s="21"/>
      <c r="RNZ1204" s="21"/>
      <c r="ROA1204" s="21"/>
      <c r="ROB1204" s="21"/>
      <c r="ROC1204" s="21"/>
      <c r="ROD1204" s="21"/>
      <c r="ROE1204" s="21"/>
      <c r="ROF1204" s="21"/>
      <c r="ROG1204" s="21"/>
      <c r="ROH1204" s="21"/>
      <c r="ROI1204" s="21"/>
      <c r="ROJ1204" s="21"/>
      <c r="ROK1204" s="21"/>
      <c r="ROL1204" s="21"/>
      <c r="ROM1204" s="21"/>
      <c r="RON1204" s="21"/>
      <c r="ROO1204" s="21"/>
      <c r="ROP1204" s="21"/>
      <c r="ROQ1204" s="21"/>
      <c r="ROR1204" s="21"/>
      <c r="ROS1204" s="21"/>
      <c r="ROT1204" s="21"/>
      <c r="ROU1204" s="21"/>
      <c r="ROV1204" s="21"/>
      <c r="ROW1204" s="21"/>
      <c r="ROX1204" s="21"/>
      <c r="ROY1204" s="21"/>
      <c r="ROZ1204" s="21"/>
      <c r="RPA1204" s="21"/>
      <c r="RPB1204" s="21"/>
      <c r="RPC1204" s="21"/>
      <c r="RPD1204" s="21"/>
      <c r="RPE1204" s="21"/>
      <c r="RPF1204" s="21"/>
      <c r="RPG1204" s="21"/>
      <c r="RPH1204" s="21"/>
      <c r="RPI1204" s="21"/>
      <c r="RPJ1204" s="21"/>
      <c r="RPK1204" s="21"/>
      <c r="RPL1204" s="21"/>
      <c r="RPM1204" s="21"/>
      <c r="RPN1204" s="21"/>
      <c r="RPO1204" s="21"/>
      <c r="RPP1204" s="21"/>
      <c r="RPQ1204" s="21"/>
      <c r="RPR1204" s="21"/>
      <c r="RPS1204" s="21"/>
      <c r="RPT1204" s="21"/>
      <c r="RPU1204" s="21"/>
      <c r="RPV1204" s="21"/>
      <c r="RPW1204" s="21"/>
      <c r="RPX1204" s="21"/>
      <c r="RPY1204" s="21"/>
      <c r="RPZ1204" s="21"/>
      <c r="RQA1204" s="21"/>
      <c r="RQB1204" s="21"/>
      <c r="RQC1204" s="21"/>
      <c r="RQD1204" s="21"/>
      <c r="RQE1204" s="21"/>
      <c r="RQF1204" s="21"/>
      <c r="RQG1204" s="21"/>
      <c r="RQH1204" s="21"/>
      <c r="RQI1204" s="21"/>
      <c r="RQJ1204" s="21"/>
      <c r="RQK1204" s="21"/>
      <c r="RQL1204" s="21"/>
      <c r="RQM1204" s="21"/>
      <c r="RQN1204" s="21"/>
      <c r="RQO1204" s="21"/>
      <c r="RQP1204" s="21"/>
      <c r="RQQ1204" s="21"/>
      <c r="RQR1204" s="21"/>
      <c r="RQS1204" s="21"/>
      <c r="RQT1204" s="21"/>
      <c r="RQU1204" s="21"/>
      <c r="RQV1204" s="21"/>
      <c r="RQW1204" s="21"/>
      <c r="RQX1204" s="21"/>
      <c r="RQY1204" s="21"/>
      <c r="RQZ1204" s="21"/>
      <c r="RRA1204" s="21"/>
      <c r="RRB1204" s="21"/>
      <c r="RRC1204" s="21"/>
      <c r="RRD1204" s="21"/>
      <c r="RRE1204" s="21"/>
      <c r="RRF1204" s="21"/>
      <c r="RRG1204" s="21"/>
      <c r="RRH1204" s="21"/>
      <c r="RRI1204" s="21"/>
      <c r="RRJ1204" s="21"/>
      <c r="RRK1204" s="21"/>
      <c r="RRL1204" s="21"/>
      <c r="RRM1204" s="21"/>
      <c r="RRN1204" s="21"/>
      <c r="RRO1204" s="21"/>
      <c r="RRP1204" s="21"/>
      <c r="RRQ1204" s="21"/>
      <c r="RRR1204" s="21"/>
      <c r="RRS1204" s="21"/>
      <c r="RRT1204" s="21"/>
      <c r="RRU1204" s="21"/>
      <c r="RRV1204" s="21"/>
      <c r="RRW1204" s="21"/>
      <c r="RRX1204" s="21"/>
      <c r="RRY1204" s="21"/>
      <c r="RRZ1204" s="21"/>
      <c r="RSA1204" s="21"/>
      <c r="RSB1204" s="21"/>
      <c r="RSC1204" s="21"/>
      <c r="RSD1204" s="21"/>
      <c r="RSE1204" s="21"/>
      <c r="RSF1204" s="21"/>
      <c r="RSG1204" s="21"/>
      <c r="RSH1204" s="21"/>
      <c r="RSI1204" s="21"/>
      <c r="RSJ1204" s="21"/>
      <c r="RSK1204" s="21"/>
      <c r="RSL1204" s="21"/>
      <c r="RSM1204" s="21"/>
      <c r="RSN1204" s="21"/>
      <c r="RSO1204" s="21"/>
      <c r="RSP1204" s="21"/>
      <c r="RSQ1204" s="21"/>
      <c r="RSR1204" s="21"/>
      <c r="RSS1204" s="21"/>
      <c r="RST1204" s="21"/>
      <c r="RSU1204" s="21"/>
      <c r="RSV1204" s="21"/>
      <c r="RSW1204" s="21"/>
      <c r="RSX1204" s="21"/>
      <c r="RSY1204" s="21"/>
      <c r="RSZ1204" s="21"/>
      <c r="RTA1204" s="21"/>
      <c r="RTB1204" s="21"/>
      <c r="RTC1204" s="21"/>
      <c r="RTD1204" s="21"/>
      <c r="RTE1204" s="21"/>
      <c r="RTF1204" s="21"/>
      <c r="RTG1204" s="21"/>
      <c r="RTH1204" s="21"/>
      <c r="RTI1204" s="21"/>
      <c r="RTJ1204" s="21"/>
      <c r="RTK1204" s="21"/>
      <c r="RTL1204" s="21"/>
      <c r="RTM1204" s="21"/>
      <c r="RTN1204" s="21"/>
      <c r="RTO1204" s="21"/>
      <c r="RTP1204" s="21"/>
      <c r="RTQ1204" s="21"/>
      <c r="RTR1204" s="21"/>
      <c r="RTS1204" s="21"/>
      <c r="RTT1204" s="21"/>
      <c r="RTU1204" s="21"/>
      <c r="RTV1204" s="21"/>
      <c r="RTW1204" s="21"/>
      <c r="RTX1204" s="21"/>
      <c r="RTY1204" s="21"/>
      <c r="RTZ1204" s="21"/>
      <c r="RUA1204" s="21"/>
      <c r="RUB1204" s="21"/>
      <c r="RUC1204" s="21"/>
      <c r="RUD1204" s="21"/>
      <c r="RUE1204" s="21"/>
      <c r="RUF1204" s="21"/>
      <c r="RUG1204" s="21"/>
      <c r="RUH1204" s="21"/>
      <c r="RUI1204" s="21"/>
      <c r="RUJ1204" s="21"/>
      <c r="RUK1204" s="21"/>
      <c r="RUL1204" s="21"/>
      <c r="RUM1204" s="21"/>
      <c r="RUN1204" s="21"/>
      <c r="RUO1204" s="21"/>
      <c r="RUP1204" s="21"/>
      <c r="RUQ1204" s="21"/>
      <c r="RUR1204" s="21"/>
      <c r="RUS1204" s="21"/>
      <c r="RUT1204" s="21"/>
      <c r="RUU1204" s="21"/>
      <c r="RUV1204" s="21"/>
      <c r="RUW1204" s="21"/>
      <c r="RUX1204" s="21"/>
      <c r="RUY1204" s="21"/>
      <c r="RUZ1204" s="21"/>
      <c r="RVA1204" s="21"/>
      <c r="RVB1204" s="21"/>
      <c r="RVC1204" s="21"/>
      <c r="RVD1204" s="21"/>
      <c r="RVE1204" s="21"/>
      <c r="RVF1204" s="21"/>
      <c r="RVG1204" s="21"/>
      <c r="RVH1204" s="21"/>
      <c r="RVI1204" s="21"/>
      <c r="RVJ1204" s="21"/>
      <c r="RVK1204" s="21"/>
      <c r="RVL1204" s="21"/>
      <c r="RVM1204" s="21"/>
      <c r="RVN1204" s="21"/>
      <c r="RVO1204" s="21"/>
      <c r="RVP1204" s="21"/>
      <c r="RVQ1204" s="21"/>
      <c r="RVR1204" s="21"/>
      <c r="RVS1204" s="21"/>
      <c r="RVT1204" s="21"/>
      <c r="RVU1204" s="21"/>
      <c r="RVV1204" s="21"/>
      <c r="RVW1204" s="21"/>
      <c r="RVX1204" s="21"/>
      <c r="RVY1204" s="21"/>
      <c r="RVZ1204" s="21"/>
      <c r="RWA1204" s="21"/>
      <c r="RWB1204" s="21"/>
      <c r="RWC1204" s="21"/>
      <c r="RWD1204" s="21"/>
      <c r="RWE1204" s="21"/>
      <c r="RWF1204" s="21"/>
      <c r="RWG1204" s="21"/>
      <c r="RWH1204" s="21"/>
      <c r="RWI1204" s="21"/>
      <c r="RWJ1204" s="21"/>
      <c r="RWK1204" s="21"/>
      <c r="RWL1204" s="21"/>
      <c r="RWM1204" s="21"/>
      <c r="RWN1204" s="21"/>
      <c r="RWO1204" s="21"/>
      <c r="RWP1204" s="21"/>
      <c r="RWQ1204" s="21"/>
      <c r="RWR1204" s="21"/>
      <c r="RWS1204" s="21"/>
      <c r="RWT1204" s="21"/>
      <c r="RWU1204" s="21"/>
      <c r="RWV1204" s="21"/>
      <c r="RWW1204" s="21"/>
      <c r="RWX1204" s="21"/>
      <c r="RWY1204" s="21"/>
      <c r="RWZ1204" s="21"/>
      <c r="RXA1204" s="21"/>
      <c r="RXB1204" s="21"/>
      <c r="RXC1204" s="21"/>
      <c r="RXD1204" s="21"/>
      <c r="RXE1204" s="21"/>
      <c r="RXF1204" s="21"/>
      <c r="RXG1204" s="21"/>
      <c r="RXH1204" s="21"/>
      <c r="RXI1204" s="21"/>
      <c r="RXJ1204" s="21"/>
      <c r="RXK1204" s="21"/>
      <c r="RXL1204" s="21"/>
      <c r="RXM1204" s="21"/>
      <c r="RXN1204" s="21"/>
      <c r="RXO1204" s="21"/>
      <c r="RXP1204" s="21"/>
      <c r="RXQ1204" s="21"/>
      <c r="RXR1204" s="21"/>
      <c r="RXS1204" s="21"/>
      <c r="RXT1204" s="21"/>
      <c r="RXU1204" s="21"/>
      <c r="RXV1204" s="21"/>
      <c r="RXW1204" s="21"/>
      <c r="RXX1204" s="21"/>
      <c r="RXY1204" s="21"/>
      <c r="RXZ1204" s="21"/>
      <c r="RYA1204" s="21"/>
      <c r="RYB1204" s="21"/>
      <c r="RYC1204" s="21"/>
      <c r="RYD1204" s="21"/>
      <c r="RYE1204" s="21"/>
      <c r="RYF1204" s="21"/>
      <c r="RYG1204" s="21"/>
      <c r="RYH1204" s="21"/>
      <c r="RYI1204" s="21"/>
      <c r="RYJ1204" s="21"/>
      <c r="RYK1204" s="21"/>
      <c r="RYL1204" s="21"/>
      <c r="RYM1204" s="21"/>
      <c r="RYN1204" s="21"/>
      <c r="RYO1204" s="21"/>
      <c r="RYP1204" s="21"/>
      <c r="RYQ1204" s="21"/>
      <c r="RYR1204" s="21"/>
      <c r="RYS1204" s="21"/>
      <c r="RYT1204" s="21"/>
      <c r="RYU1204" s="21"/>
      <c r="RYV1204" s="21"/>
      <c r="RYW1204" s="21"/>
      <c r="RYX1204" s="21"/>
      <c r="RYY1204" s="21"/>
      <c r="RYZ1204" s="21"/>
      <c r="RZA1204" s="21"/>
      <c r="RZB1204" s="21"/>
      <c r="RZC1204" s="21"/>
      <c r="RZD1204" s="21"/>
      <c r="RZE1204" s="21"/>
      <c r="RZF1204" s="21"/>
      <c r="RZG1204" s="21"/>
      <c r="RZH1204" s="21"/>
      <c r="RZI1204" s="21"/>
      <c r="RZJ1204" s="21"/>
      <c r="RZK1204" s="21"/>
      <c r="RZL1204" s="21"/>
      <c r="RZM1204" s="21"/>
      <c r="RZN1204" s="21"/>
      <c r="RZO1204" s="21"/>
      <c r="RZP1204" s="21"/>
      <c r="RZQ1204" s="21"/>
      <c r="RZR1204" s="21"/>
      <c r="RZS1204" s="21"/>
      <c r="RZT1204" s="21"/>
      <c r="RZU1204" s="21"/>
      <c r="RZV1204" s="21"/>
      <c r="RZW1204" s="21"/>
      <c r="RZX1204" s="21"/>
      <c r="RZY1204" s="21"/>
      <c r="RZZ1204" s="21"/>
      <c r="SAA1204" s="21"/>
      <c r="SAB1204" s="21"/>
      <c r="SAC1204" s="21"/>
      <c r="SAD1204" s="21"/>
      <c r="SAE1204" s="21"/>
      <c r="SAF1204" s="21"/>
      <c r="SAG1204" s="21"/>
      <c r="SAH1204" s="21"/>
      <c r="SAI1204" s="21"/>
      <c r="SAJ1204" s="21"/>
      <c r="SAK1204" s="21"/>
      <c r="SAL1204" s="21"/>
      <c r="SAM1204" s="21"/>
      <c r="SAN1204" s="21"/>
      <c r="SAO1204" s="21"/>
      <c r="SAP1204" s="21"/>
      <c r="SAQ1204" s="21"/>
      <c r="SAR1204" s="21"/>
      <c r="SAS1204" s="21"/>
      <c r="SAT1204" s="21"/>
      <c r="SAU1204" s="21"/>
      <c r="SAV1204" s="21"/>
      <c r="SAW1204" s="21"/>
      <c r="SAX1204" s="21"/>
      <c r="SAY1204" s="21"/>
      <c r="SAZ1204" s="21"/>
      <c r="SBA1204" s="21"/>
      <c r="SBB1204" s="21"/>
      <c r="SBC1204" s="21"/>
      <c r="SBD1204" s="21"/>
      <c r="SBE1204" s="21"/>
      <c r="SBF1204" s="21"/>
      <c r="SBG1204" s="21"/>
      <c r="SBH1204" s="21"/>
      <c r="SBI1204" s="21"/>
      <c r="SBJ1204" s="21"/>
      <c r="SBK1204" s="21"/>
      <c r="SBL1204" s="21"/>
      <c r="SBM1204" s="21"/>
      <c r="SBN1204" s="21"/>
      <c r="SBO1204" s="21"/>
      <c r="SBP1204" s="21"/>
      <c r="SBQ1204" s="21"/>
      <c r="SBR1204" s="21"/>
      <c r="SBS1204" s="21"/>
      <c r="SBT1204" s="21"/>
      <c r="SBU1204" s="21"/>
      <c r="SBV1204" s="21"/>
      <c r="SBW1204" s="21"/>
      <c r="SBX1204" s="21"/>
      <c r="SBY1204" s="21"/>
      <c r="SBZ1204" s="21"/>
      <c r="SCA1204" s="21"/>
      <c r="SCB1204" s="21"/>
      <c r="SCC1204" s="21"/>
      <c r="SCD1204" s="21"/>
      <c r="SCE1204" s="21"/>
      <c r="SCF1204" s="21"/>
      <c r="SCG1204" s="21"/>
      <c r="SCH1204" s="21"/>
      <c r="SCI1204" s="21"/>
      <c r="SCJ1204" s="21"/>
      <c r="SCK1204" s="21"/>
      <c r="SCL1204" s="21"/>
      <c r="SCM1204" s="21"/>
      <c r="SCN1204" s="21"/>
      <c r="SCO1204" s="21"/>
      <c r="SCP1204" s="21"/>
      <c r="SCQ1204" s="21"/>
      <c r="SCR1204" s="21"/>
      <c r="SCS1204" s="21"/>
      <c r="SCT1204" s="21"/>
      <c r="SCU1204" s="21"/>
      <c r="SCV1204" s="21"/>
      <c r="SCW1204" s="21"/>
      <c r="SCX1204" s="21"/>
      <c r="SCY1204" s="21"/>
      <c r="SCZ1204" s="21"/>
      <c r="SDA1204" s="21"/>
      <c r="SDB1204" s="21"/>
      <c r="SDC1204" s="21"/>
      <c r="SDD1204" s="21"/>
      <c r="SDE1204" s="21"/>
      <c r="SDF1204" s="21"/>
      <c r="SDG1204" s="21"/>
      <c r="SDH1204" s="21"/>
      <c r="SDI1204" s="21"/>
      <c r="SDJ1204" s="21"/>
      <c r="SDK1204" s="21"/>
      <c r="SDL1204" s="21"/>
      <c r="SDM1204" s="21"/>
      <c r="SDN1204" s="21"/>
      <c r="SDO1204" s="21"/>
      <c r="SDP1204" s="21"/>
      <c r="SDQ1204" s="21"/>
      <c r="SDR1204" s="21"/>
      <c r="SDS1204" s="21"/>
      <c r="SDT1204" s="21"/>
      <c r="SDU1204" s="21"/>
      <c r="SDV1204" s="21"/>
      <c r="SDW1204" s="21"/>
      <c r="SDX1204" s="21"/>
      <c r="SDY1204" s="21"/>
      <c r="SDZ1204" s="21"/>
      <c r="SEA1204" s="21"/>
      <c r="SEB1204" s="21"/>
      <c r="SEC1204" s="21"/>
      <c r="SED1204" s="21"/>
      <c r="SEE1204" s="21"/>
      <c r="SEF1204" s="21"/>
      <c r="SEG1204" s="21"/>
      <c r="SEH1204" s="21"/>
      <c r="SEI1204" s="21"/>
      <c r="SEJ1204" s="21"/>
      <c r="SEK1204" s="21"/>
      <c r="SEL1204" s="21"/>
      <c r="SEM1204" s="21"/>
      <c r="SEN1204" s="21"/>
      <c r="SEO1204" s="21"/>
      <c r="SEP1204" s="21"/>
      <c r="SEQ1204" s="21"/>
      <c r="SER1204" s="21"/>
      <c r="SES1204" s="21"/>
      <c r="SET1204" s="21"/>
      <c r="SEU1204" s="21"/>
      <c r="SEV1204" s="21"/>
      <c r="SEW1204" s="21"/>
      <c r="SEX1204" s="21"/>
      <c r="SEY1204" s="21"/>
      <c r="SEZ1204" s="21"/>
      <c r="SFA1204" s="21"/>
      <c r="SFB1204" s="21"/>
      <c r="SFC1204" s="21"/>
      <c r="SFD1204" s="21"/>
      <c r="SFE1204" s="21"/>
      <c r="SFF1204" s="21"/>
      <c r="SFG1204" s="21"/>
      <c r="SFH1204" s="21"/>
      <c r="SFI1204" s="21"/>
      <c r="SFJ1204" s="21"/>
      <c r="SFK1204" s="21"/>
      <c r="SFL1204" s="21"/>
      <c r="SFM1204" s="21"/>
      <c r="SFN1204" s="21"/>
      <c r="SFO1204" s="21"/>
      <c r="SFP1204" s="21"/>
      <c r="SFQ1204" s="21"/>
      <c r="SFR1204" s="21"/>
      <c r="SFS1204" s="21"/>
      <c r="SFT1204" s="21"/>
      <c r="SFU1204" s="21"/>
      <c r="SFV1204" s="21"/>
      <c r="SFW1204" s="21"/>
      <c r="SFX1204" s="21"/>
      <c r="SFY1204" s="21"/>
      <c r="SFZ1204" s="21"/>
      <c r="SGA1204" s="21"/>
      <c r="SGB1204" s="21"/>
      <c r="SGC1204" s="21"/>
      <c r="SGD1204" s="21"/>
      <c r="SGE1204" s="21"/>
      <c r="SGF1204" s="21"/>
      <c r="SGG1204" s="21"/>
      <c r="SGH1204" s="21"/>
      <c r="SGI1204" s="21"/>
      <c r="SGJ1204" s="21"/>
      <c r="SGK1204" s="21"/>
      <c r="SGL1204" s="21"/>
      <c r="SGM1204" s="21"/>
      <c r="SGN1204" s="21"/>
      <c r="SGO1204" s="21"/>
      <c r="SGP1204" s="21"/>
      <c r="SGQ1204" s="21"/>
      <c r="SGR1204" s="21"/>
      <c r="SGS1204" s="21"/>
      <c r="SGT1204" s="21"/>
      <c r="SGU1204" s="21"/>
      <c r="SGV1204" s="21"/>
      <c r="SGW1204" s="21"/>
      <c r="SGX1204" s="21"/>
      <c r="SGY1204" s="21"/>
      <c r="SGZ1204" s="21"/>
      <c r="SHA1204" s="21"/>
      <c r="SHB1204" s="21"/>
      <c r="SHC1204" s="21"/>
      <c r="SHD1204" s="21"/>
      <c r="SHE1204" s="21"/>
      <c r="SHF1204" s="21"/>
      <c r="SHG1204" s="21"/>
      <c r="SHH1204" s="21"/>
      <c r="SHI1204" s="21"/>
      <c r="SHJ1204" s="21"/>
      <c r="SHK1204" s="21"/>
      <c r="SHL1204" s="21"/>
      <c r="SHM1204" s="21"/>
      <c r="SHN1204" s="21"/>
      <c r="SHO1204" s="21"/>
      <c r="SHP1204" s="21"/>
      <c r="SHQ1204" s="21"/>
      <c r="SHR1204" s="21"/>
      <c r="SHS1204" s="21"/>
      <c r="SHT1204" s="21"/>
      <c r="SHU1204" s="21"/>
      <c r="SHV1204" s="21"/>
      <c r="SHW1204" s="21"/>
      <c r="SHX1204" s="21"/>
      <c r="SHY1204" s="21"/>
      <c r="SHZ1204" s="21"/>
      <c r="SIA1204" s="21"/>
      <c r="SIB1204" s="21"/>
      <c r="SIC1204" s="21"/>
      <c r="SID1204" s="21"/>
      <c r="SIE1204" s="21"/>
      <c r="SIF1204" s="21"/>
      <c r="SIG1204" s="21"/>
      <c r="SIH1204" s="21"/>
      <c r="SII1204" s="21"/>
      <c r="SIJ1204" s="21"/>
      <c r="SIK1204" s="21"/>
      <c r="SIL1204" s="21"/>
      <c r="SIM1204" s="21"/>
      <c r="SIN1204" s="21"/>
      <c r="SIO1204" s="21"/>
      <c r="SIP1204" s="21"/>
      <c r="SIQ1204" s="21"/>
      <c r="SIR1204" s="21"/>
      <c r="SIS1204" s="21"/>
      <c r="SIT1204" s="21"/>
      <c r="SIU1204" s="21"/>
      <c r="SIV1204" s="21"/>
      <c r="SIW1204" s="21"/>
      <c r="SIX1204" s="21"/>
      <c r="SIY1204" s="21"/>
      <c r="SIZ1204" s="21"/>
      <c r="SJA1204" s="21"/>
      <c r="SJB1204" s="21"/>
      <c r="SJC1204" s="21"/>
      <c r="SJD1204" s="21"/>
      <c r="SJE1204" s="21"/>
      <c r="SJF1204" s="21"/>
      <c r="SJG1204" s="21"/>
      <c r="SJH1204" s="21"/>
      <c r="SJI1204" s="21"/>
      <c r="SJJ1204" s="21"/>
      <c r="SJK1204" s="21"/>
      <c r="SJL1204" s="21"/>
      <c r="SJM1204" s="21"/>
      <c r="SJN1204" s="21"/>
      <c r="SJO1204" s="21"/>
      <c r="SJP1204" s="21"/>
      <c r="SJQ1204" s="21"/>
      <c r="SJR1204" s="21"/>
      <c r="SJS1204" s="21"/>
      <c r="SJT1204" s="21"/>
      <c r="SJU1204" s="21"/>
      <c r="SJV1204" s="21"/>
      <c r="SJW1204" s="21"/>
      <c r="SJX1204" s="21"/>
      <c r="SJY1204" s="21"/>
      <c r="SJZ1204" s="21"/>
      <c r="SKA1204" s="21"/>
      <c r="SKB1204" s="21"/>
      <c r="SKC1204" s="21"/>
      <c r="SKD1204" s="21"/>
      <c r="SKE1204" s="21"/>
      <c r="SKF1204" s="21"/>
      <c r="SKG1204" s="21"/>
      <c r="SKH1204" s="21"/>
      <c r="SKI1204" s="21"/>
      <c r="SKJ1204" s="21"/>
      <c r="SKK1204" s="21"/>
      <c r="SKL1204" s="21"/>
      <c r="SKM1204" s="21"/>
      <c r="SKN1204" s="21"/>
      <c r="SKO1204" s="21"/>
      <c r="SKP1204" s="21"/>
      <c r="SKQ1204" s="21"/>
      <c r="SKR1204" s="21"/>
      <c r="SKS1204" s="21"/>
      <c r="SKT1204" s="21"/>
      <c r="SKU1204" s="21"/>
      <c r="SKV1204" s="21"/>
      <c r="SKW1204" s="21"/>
      <c r="SKX1204" s="21"/>
      <c r="SKY1204" s="21"/>
      <c r="SKZ1204" s="21"/>
      <c r="SLA1204" s="21"/>
      <c r="SLB1204" s="21"/>
      <c r="SLC1204" s="21"/>
      <c r="SLD1204" s="21"/>
      <c r="SLE1204" s="21"/>
      <c r="SLF1204" s="21"/>
      <c r="SLG1204" s="21"/>
      <c r="SLH1204" s="21"/>
      <c r="SLI1204" s="21"/>
      <c r="SLJ1204" s="21"/>
      <c r="SLK1204" s="21"/>
      <c r="SLL1204" s="21"/>
      <c r="SLM1204" s="21"/>
      <c r="SLN1204" s="21"/>
      <c r="SLO1204" s="21"/>
      <c r="SLP1204" s="21"/>
      <c r="SLQ1204" s="21"/>
      <c r="SLR1204" s="21"/>
      <c r="SLS1204" s="21"/>
      <c r="SLT1204" s="21"/>
      <c r="SLU1204" s="21"/>
      <c r="SLV1204" s="21"/>
      <c r="SLW1204" s="21"/>
      <c r="SLX1204" s="21"/>
      <c r="SLY1204" s="21"/>
      <c r="SLZ1204" s="21"/>
      <c r="SMA1204" s="21"/>
      <c r="SMB1204" s="21"/>
      <c r="SMC1204" s="21"/>
      <c r="SMD1204" s="21"/>
      <c r="SME1204" s="21"/>
      <c r="SMF1204" s="21"/>
      <c r="SMG1204" s="21"/>
      <c r="SMH1204" s="21"/>
      <c r="SMI1204" s="21"/>
      <c r="SMJ1204" s="21"/>
      <c r="SMK1204" s="21"/>
      <c r="SML1204" s="21"/>
      <c r="SMM1204" s="21"/>
      <c r="SMN1204" s="21"/>
      <c r="SMO1204" s="21"/>
      <c r="SMP1204" s="21"/>
      <c r="SMQ1204" s="21"/>
      <c r="SMR1204" s="21"/>
      <c r="SMS1204" s="21"/>
      <c r="SMT1204" s="21"/>
      <c r="SMU1204" s="21"/>
      <c r="SMV1204" s="21"/>
      <c r="SMW1204" s="21"/>
      <c r="SMX1204" s="21"/>
      <c r="SMY1204" s="21"/>
      <c r="SMZ1204" s="21"/>
      <c r="SNA1204" s="21"/>
      <c r="SNB1204" s="21"/>
      <c r="SNC1204" s="21"/>
      <c r="SND1204" s="21"/>
      <c r="SNE1204" s="21"/>
      <c r="SNF1204" s="21"/>
      <c r="SNG1204" s="21"/>
      <c r="SNH1204" s="21"/>
      <c r="SNI1204" s="21"/>
      <c r="SNJ1204" s="21"/>
      <c r="SNK1204" s="21"/>
      <c r="SNL1204" s="21"/>
      <c r="SNM1204" s="21"/>
      <c r="SNN1204" s="21"/>
      <c r="SNO1204" s="21"/>
      <c r="SNP1204" s="21"/>
      <c r="SNQ1204" s="21"/>
      <c r="SNR1204" s="21"/>
      <c r="SNS1204" s="21"/>
      <c r="SNT1204" s="21"/>
      <c r="SNU1204" s="21"/>
      <c r="SNV1204" s="21"/>
      <c r="SNW1204" s="21"/>
      <c r="SNX1204" s="21"/>
      <c r="SNY1204" s="21"/>
      <c r="SNZ1204" s="21"/>
      <c r="SOA1204" s="21"/>
      <c r="SOB1204" s="21"/>
      <c r="SOC1204" s="21"/>
      <c r="SOD1204" s="21"/>
      <c r="SOE1204" s="21"/>
      <c r="SOF1204" s="21"/>
      <c r="SOG1204" s="21"/>
      <c r="SOH1204" s="21"/>
      <c r="SOI1204" s="21"/>
      <c r="SOJ1204" s="21"/>
      <c r="SOK1204" s="21"/>
      <c r="SOL1204" s="21"/>
      <c r="SOM1204" s="21"/>
      <c r="SON1204" s="21"/>
      <c r="SOO1204" s="21"/>
      <c r="SOP1204" s="21"/>
      <c r="SOQ1204" s="21"/>
      <c r="SOR1204" s="21"/>
      <c r="SOS1204" s="21"/>
      <c r="SOT1204" s="21"/>
      <c r="SOU1204" s="21"/>
      <c r="SOV1204" s="21"/>
      <c r="SOW1204" s="21"/>
      <c r="SOX1204" s="21"/>
      <c r="SOY1204" s="21"/>
      <c r="SOZ1204" s="21"/>
      <c r="SPA1204" s="21"/>
      <c r="SPB1204" s="21"/>
      <c r="SPC1204" s="21"/>
      <c r="SPD1204" s="21"/>
      <c r="SPE1204" s="21"/>
      <c r="SPF1204" s="21"/>
      <c r="SPG1204" s="21"/>
      <c r="SPH1204" s="21"/>
      <c r="SPI1204" s="21"/>
      <c r="SPJ1204" s="21"/>
      <c r="SPK1204" s="21"/>
      <c r="SPL1204" s="21"/>
      <c r="SPM1204" s="21"/>
      <c r="SPN1204" s="21"/>
      <c r="SPO1204" s="21"/>
      <c r="SPP1204" s="21"/>
      <c r="SPQ1204" s="21"/>
      <c r="SPR1204" s="21"/>
      <c r="SPS1204" s="21"/>
      <c r="SPT1204" s="21"/>
      <c r="SPU1204" s="21"/>
      <c r="SPV1204" s="21"/>
      <c r="SPW1204" s="21"/>
      <c r="SPX1204" s="21"/>
      <c r="SPY1204" s="21"/>
      <c r="SPZ1204" s="21"/>
      <c r="SQA1204" s="21"/>
      <c r="SQB1204" s="21"/>
      <c r="SQC1204" s="21"/>
      <c r="SQD1204" s="21"/>
      <c r="SQE1204" s="21"/>
      <c r="SQF1204" s="21"/>
      <c r="SQG1204" s="21"/>
      <c r="SQH1204" s="21"/>
      <c r="SQI1204" s="21"/>
      <c r="SQJ1204" s="21"/>
      <c r="SQK1204" s="21"/>
      <c r="SQL1204" s="21"/>
      <c r="SQM1204" s="21"/>
      <c r="SQN1204" s="21"/>
      <c r="SQO1204" s="21"/>
      <c r="SQP1204" s="21"/>
      <c r="SQQ1204" s="21"/>
      <c r="SQR1204" s="21"/>
      <c r="SQS1204" s="21"/>
      <c r="SQT1204" s="21"/>
      <c r="SQU1204" s="21"/>
      <c r="SQV1204" s="21"/>
      <c r="SQW1204" s="21"/>
      <c r="SQX1204" s="21"/>
      <c r="SQY1204" s="21"/>
      <c r="SQZ1204" s="21"/>
      <c r="SRA1204" s="21"/>
      <c r="SRB1204" s="21"/>
      <c r="SRC1204" s="21"/>
      <c r="SRD1204" s="21"/>
      <c r="SRE1204" s="21"/>
      <c r="SRF1204" s="21"/>
      <c r="SRG1204" s="21"/>
      <c r="SRH1204" s="21"/>
      <c r="SRI1204" s="21"/>
      <c r="SRJ1204" s="21"/>
      <c r="SRK1204" s="21"/>
      <c r="SRL1204" s="21"/>
      <c r="SRM1204" s="21"/>
      <c r="SRN1204" s="21"/>
      <c r="SRO1204" s="21"/>
      <c r="SRP1204" s="21"/>
      <c r="SRQ1204" s="21"/>
      <c r="SRR1204" s="21"/>
      <c r="SRS1204" s="21"/>
      <c r="SRT1204" s="21"/>
      <c r="SRU1204" s="21"/>
      <c r="SRV1204" s="21"/>
      <c r="SRW1204" s="21"/>
      <c r="SRX1204" s="21"/>
      <c r="SRY1204" s="21"/>
      <c r="SRZ1204" s="21"/>
      <c r="SSA1204" s="21"/>
      <c r="SSB1204" s="21"/>
      <c r="SSC1204" s="21"/>
      <c r="SSD1204" s="21"/>
      <c r="SSE1204" s="21"/>
      <c r="SSF1204" s="21"/>
      <c r="SSG1204" s="21"/>
      <c r="SSH1204" s="21"/>
      <c r="SSI1204" s="21"/>
      <c r="SSJ1204" s="21"/>
      <c r="SSK1204" s="21"/>
      <c r="SSL1204" s="21"/>
      <c r="SSM1204" s="21"/>
      <c r="SSN1204" s="21"/>
      <c r="SSO1204" s="21"/>
      <c r="SSP1204" s="21"/>
      <c r="SSQ1204" s="21"/>
      <c r="SSR1204" s="21"/>
      <c r="SSS1204" s="21"/>
      <c r="SST1204" s="21"/>
      <c r="SSU1204" s="21"/>
      <c r="SSV1204" s="21"/>
      <c r="SSW1204" s="21"/>
      <c r="SSX1204" s="21"/>
      <c r="SSY1204" s="21"/>
      <c r="SSZ1204" s="21"/>
      <c r="STA1204" s="21"/>
      <c r="STB1204" s="21"/>
      <c r="STC1204" s="21"/>
      <c r="STD1204" s="21"/>
      <c r="STE1204" s="21"/>
      <c r="STF1204" s="21"/>
      <c r="STG1204" s="21"/>
      <c r="STH1204" s="21"/>
      <c r="STI1204" s="21"/>
      <c r="STJ1204" s="21"/>
      <c r="STK1204" s="21"/>
      <c r="STL1204" s="21"/>
      <c r="STM1204" s="21"/>
      <c r="STN1204" s="21"/>
      <c r="STO1204" s="21"/>
      <c r="STP1204" s="21"/>
      <c r="STQ1204" s="21"/>
      <c r="STR1204" s="21"/>
      <c r="STS1204" s="21"/>
      <c r="STT1204" s="21"/>
      <c r="STU1204" s="21"/>
      <c r="STV1204" s="21"/>
      <c r="STW1204" s="21"/>
      <c r="STX1204" s="21"/>
      <c r="STY1204" s="21"/>
      <c r="STZ1204" s="21"/>
      <c r="SUA1204" s="21"/>
      <c r="SUB1204" s="21"/>
      <c r="SUC1204" s="21"/>
      <c r="SUD1204" s="21"/>
      <c r="SUE1204" s="21"/>
      <c r="SUF1204" s="21"/>
      <c r="SUG1204" s="21"/>
      <c r="SUH1204" s="21"/>
      <c r="SUI1204" s="21"/>
      <c r="SUJ1204" s="21"/>
      <c r="SUK1204" s="21"/>
      <c r="SUL1204" s="21"/>
      <c r="SUM1204" s="21"/>
      <c r="SUN1204" s="21"/>
      <c r="SUO1204" s="21"/>
      <c r="SUP1204" s="21"/>
      <c r="SUQ1204" s="21"/>
      <c r="SUR1204" s="21"/>
      <c r="SUS1204" s="21"/>
      <c r="SUT1204" s="21"/>
      <c r="SUU1204" s="21"/>
      <c r="SUV1204" s="21"/>
      <c r="SUW1204" s="21"/>
      <c r="SUX1204" s="21"/>
      <c r="SUY1204" s="21"/>
      <c r="SUZ1204" s="21"/>
      <c r="SVA1204" s="21"/>
      <c r="SVB1204" s="21"/>
      <c r="SVC1204" s="21"/>
      <c r="SVD1204" s="21"/>
      <c r="SVE1204" s="21"/>
      <c r="SVF1204" s="21"/>
      <c r="SVG1204" s="21"/>
      <c r="SVH1204" s="21"/>
      <c r="SVI1204" s="21"/>
      <c r="SVJ1204" s="21"/>
      <c r="SVK1204" s="21"/>
      <c r="SVL1204" s="21"/>
      <c r="SVM1204" s="21"/>
      <c r="SVN1204" s="21"/>
      <c r="SVO1204" s="21"/>
      <c r="SVP1204" s="21"/>
      <c r="SVQ1204" s="21"/>
      <c r="SVR1204" s="21"/>
      <c r="SVS1204" s="21"/>
      <c r="SVT1204" s="21"/>
      <c r="SVU1204" s="21"/>
      <c r="SVV1204" s="21"/>
      <c r="SVW1204" s="21"/>
      <c r="SVX1204" s="21"/>
      <c r="SVY1204" s="21"/>
      <c r="SVZ1204" s="21"/>
      <c r="SWA1204" s="21"/>
      <c r="SWB1204" s="21"/>
      <c r="SWC1204" s="21"/>
      <c r="SWD1204" s="21"/>
      <c r="SWE1204" s="21"/>
      <c r="SWF1204" s="21"/>
      <c r="SWG1204" s="21"/>
      <c r="SWH1204" s="21"/>
      <c r="SWI1204" s="21"/>
      <c r="SWJ1204" s="21"/>
      <c r="SWK1204" s="21"/>
      <c r="SWL1204" s="21"/>
      <c r="SWM1204" s="21"/>
      <c r="SWN1204" s="21"/>
      <c r="SWO1204" s="21"/>
      <c r="SWP1204" s="21"/>
      <c r="SWQ1204" s="21"/>
      <c r="SWR1204" s="21"/>
      <c r="SWS1204" s="21"/>
      <c r="SWT1204" s="21"/>
      <c r="SWU1204" s="21"/>
      <c r="SWV1204" s="21"/>
      <c r="SWW1204" s="21"/>
      <c r="SWX1204" s="21"/>
      <c r="SWY1204" s="21"/>
      <c r="SWZ1204" s="21"/>
      <c r="SXA1204" s="21"/>
      <c r="SXB1204" s="21"/>
      <c r="SXC1204" s="21"/>
      <c r="SXD1204" s="21"/>
      <c r="SXE1204" s="21"/>
      <c r="SXF1204" s="21"/>
      <c r="SXG1204" s="21"/>
      <c r="SXH1204" s="21"/>
      <c r="SXI1204" s="21"/>
      <c r="SXJ1204" s="21"/>
      <c r="SXK1204" s="21"/>
      <c r="SXL1204" s="21"/>
      <c r="SXM1204" s="21"/>
      <c r="SXN1204" s="21"/>
      <c r="SXO1204" s="21"/>
      <c r="SXP1204" s="21"/>
      <c r="SXQ1204" s="21"/>
      <c r="SXR1204" s="21"/>
      <c r="SXS1204" s="21"/>
      <c r="SXT1204" s="21"/>
      <c r="SXU1204" s="21"/>
      <c r="SXV1204" s="21"/>
      <c r="SXW1204" s="21"/>
      <c r="SXX1204" s="21"/>
      <c r="SXY1204" s="21"/>
      <c r="SXZ1204" s="21"/>
      <c r="SYA1204" s="21"/>
      <c r="SYB1204" s="21"/>
      <c r="SYC1204" s="21"/>
      <c r="SYD1204" s="21"/>
      <c r="SYE1204" s="21"/>
      <c r="SYF1204" s="21"/>
      <c r="SYG1204" s="21"/>
      <c r="SYH1204" s="21"/>
      <c r="SYI1204" s="21"/>
      <c r="SYJ1204" s="21"/>
      <c r="SYK1204" s="21"/>
      <c r="SYL1204" s="21"/>
      <c r="SYM1204" s="21"/>
      <c r="SYN1204" s="21"/>
      <c r="SYO1204" s="21"/>
      <c r="SYP1204" s="21"/>
      <c r="SYQ1204" s="21"/>
      <c r="SYR1204" s="21"/>
      <c r="SYS1204" s="21"/>
      <c r="SYT1204" s="21"/>
      <c r="SYU1204" s="21"/>
      <c r="SYV1204" s="21"/>
      <c r="SYW1204" s="21"/>
      <c r="SYX1204" s="21"/>
      <c r="SYY1204" s="21"/>
      <c r="SYZ1204" s="21"/>
      <c r="SZA1204" s="21"/>
      <c r="SZB1204" s="21"/>
      <c r="SZC1204" s="21"/>
      <c r="SZD1204" s="21"/>
      <c r="SZE1204" s="21"/>
      <c r="SZF1204" s="21"/>
      <c r="SZG1204" s="21"/>
      <c r="SZH1204" s="21"/>
      <c r="SZI1204" s="21"/>
      <c r="SZJ1204" s="21"/>
      <c r="SZK1204" s="21"/>
      <c r="SZL1204" s="21"/>
      <c r="SZM1204" s="21"/>
      <c r="SZN1204" s="21"/>
      <c r="SZO1204" s="21"/>
      <c r="SZP1204" s="21"/>
      <c r="SZQ1204" s="21"/>
      <c r="SZR1204" s="21"/>
      <c r="SZS1204" s="21"/>
      <c r="SZT1204" s="21"/>
      <c r="SZU1204" s="21"/>
      <c r="SZV1204" s="21"/>
      <c r="SZW1204" s="21"/>
      <c r="SZX1204" s="21"/>
      <c r="SZY1204" s="21"/>
      <c r="SZZ1204" s="21"/>
      <c r="TAA1204" s="21"/>
      <c r="TAB1204" s="21"/>
      <c r="TAC1204" s="21"/>
      <c r="TAD1204" s="21"/>
      <c r="TAE1204" s="21"/>
      <c r="TAF1204" s="21"/>
      <c r="TAG1204" s="21"/>
      <c r="TAH1204" s="21"/>
      <c r="TAI1204" s="21"/>
      <c r="TAJ1204" s="21"/>
      <c r="TAK1204" s="21"/>
      <c r="TAL1204" s="21"/>
      <c r="TAM1204" s="21"/>
      <c r="TAN1204" s="21"/>
      <c r="TAO1204" s="21"/>
      <c r="TAP1204" s="21"/>
      <c r="TAQ1204" s="21"/>
      <c r="TAR1204" s="21"/>
      <c r="TAS1204" s="21"/>
      <c r="TAT1204" s="21"/>
      <c r="TAU1204" s="21"/>
      <c r="TAV1204" s="21"/>
      <c r="TAW1204" s="21"/>
      <c r="TAX1204" s="21"/>
      <c r="TAY1204" s="21"/>
      <c r="TAZ1204" s="21"/>
      <c r="TBA1204" s="21"/>
      <c r="TBB1204" s="21"/>
      <c r="TBC1204" s="21"/>
      <c r="TBD1204" s="21"/>
      <c r="TBE1204" s="21"/>
      <c r="TBF1204" s="21"/>
      <c r="TBG1204" s="21"/>
      <c r="TBH1204" s="21"/>
      <c r="TBI1204" s="21"/>
      <c r="TBJ1204" s="21"/>
      <c r="TBK1204" s="21"/>
      <c r="TBL1204" s="21"/>
      <c r="TBM1204" s="21"/>
      <c r="TBN1204" s="21"/>
      <c r="TBO1204" s="21"/>
      <c r="TBP1204" s="21"/>
      <c r="TBQ1204" s="21"/>
      <c r="TBR1204" s="21"/>
      <c r="TBS1204" s="21"/>
      <c r="TBT1204" s="21"/>
      <c r="TBU1204" s="21"/>
      <c r="TBV1204" s="21"/>
      <c r="TBW1204" s="21"/>
      <c r="TBX1204" s="21"/>
      <c r="TBY1204" s="21"/>
      <c r="TBZ1204" s="21"/>
      <c r="TCA1204" s="21"/>
      <c r="TCB1204" s="21"/>
      <c r="TCC1204" s="21"/>
      <c r="TCD1204" s="21"/>
      <c r="TCE1204" s="21"/>
      <c r="TCF1204" s="21"/>
      <c r="TCG1204" s="21"/>
      <c r="TCH1204" s="21"/>
      <c r="TCI1204" s="21"/>
      <c r="TCJ1204" s="21"/>
      <c r="TCK1204" s="21"/>
      <c r="TCL1204" s="21"/>
      <c r="TCM1204" s="21"/>
      <c r="TCN1204" s="21"/>
      <c r="TCO1204" s="21"/>
      <c r="TCP1204" s="21"/>
      <c r="TCQ1204" s="21"/>
      <c r="TCR1204" s="21"/>
      <c r="TCS1204" s="21"/>
      <c r="TCT1204" s="21"/>
      <c r="TCU1204" s="21"/>
      <c r="TCV1204" s="21"/>
      <c r="TCW1204" s="21"/>
      <c r="TCX1204" s="21"/>
      <c r="TCY1204" s="21"/>
      <c r="TCZ1204" s="21"/>
      <c r="TDA1204" s="21"/>
      <c r="TDB1204" s="21"/>
      <c r="TDC1204" s="21"/>
      <c r="TDD1204" s="21"/>
      <c r="TDE1204" s="21"/>
      <c r="TDF1204" s="21"/>
      <c r="TDG1204" s="21"/>
      <c r="TDH1204" s="21"/>
      <c r="TDI1204" s="21"/>
      <c r="TDJ1204" s="21"/>
      <c r="TDK1204" s="21"/>
      <c r="TDL1204" s="21"/>
      <c r="TDM1204" s="21"/>
      <c r="TDN1204" s="21"/>
      <c r="TDO1204" s="21"/>
      <c r="TDP1204" s="21"/>
      <c r="TDQ1204" s="21"/>
      <c r="TDR1204" s="21"/>
      <c r="TDS1204" s="21"/>
      <c r="TDT1204" s="21"/>
      <c r="TDU1204" s="21"/>
      <c r="TDV1204" s="21"/>
      <c r="TDW1204" s="21"/>
      <c r="TDX1204" s="21"/>
      <c r="TDY1204" s="21"/>
      <c r="TDZ1204" s="21"/>
      <c r="TEA1204" s="21"/>
      <c r="TEB1204" s="21"/>
      <c r="TEC1204" s="21"/>
      <c r="TED1204" s="21"/>
      <c r="TEE1204" s="21"/>
      <c r="TEF1204" s="21"/>
      <c r="TEG1204" s="21"/>
      <c r="TEH1204" s="21"/>
      <c r="TEI1204" s="21"/>
      <c r="TEJ1204" s="21"/>
      <c r="TEK1204" s="21"/>
      <c r="TEL1204" s="21"/>
      <c r="TEM1204" s="21"/>
      <c r="TEN1204" s="21"/>
      <c r="TEO1204" s="21"/>
      <c r="TEP1204" s="21"/>
      <c r="TEQ1204" s="21"/>
      <c r="TER1204" s="21"/>
      <c r="TES1204" s="21"/>
      <c r="TET1204" s="21"/>
      <c r="TEU1204" s="21"/>
      <c r="TEV1204" s="21"/>
      <c r="TEW1204" s="21"/>
      <c r="TEX1204" s="21"/>
      <c r="TEY1204" s="21"/>
      <c r="TEZ1204" s="21"/>
      <c r="TFA1204" s="21"/>
      <c r="TFB1204" s="21"/>
      <c r="TFC1204" s="21"/>
      <c r="TFD1204" s="21"/>
      <c r="TFE1204" s="21"/>
      <c r="TFF1204" s="21"/>
      <c r="TFG1204" s="21"/>
      <c r="TFH1204" s="21"/>
      <c r="TFI1204" s="21"/>
      <c r="TFJ1204" s="21"/>
      <c r="TFK1204" s="21"/>
      <c r="TFL1204" s="21"/>
      <c r="TFM1204" s="21"/>
      <c r="TFN1204" s="21"/>
      <c r="TFO1204" s="21"/>
      <c r="TFP1204" s="21"/>
      <c r="TFQ1204" s="21"/>
      <c r="TFR1204" s="21"/>
      <c r="TFS1204" s="21"/>
      <c r="TFT1204" s="21"/>
      <c r="TFU1204" s="21"/>
      <c r="TFV1204" s="21"/>
      <c r="TFW1204" s="21"/>
      <c r="TFX1204" s="21"/>
      <c r="TFY1204" s="21"/>
      <c r="TFZ1204" s="21"/>
      <c r="TGA1204" s="21"/>
      <c r="TGB1204" s="21"/>
      <c r="TGC1204" s="21"/>
      <c r="TGD1204" s="21"/>
      <c r="TGE1204" s="21"/>
      <c r="TGF1204" s="21"/>
      <c r="TGG1204" s="21"/>
      <c r="TGH1204" s="21"/>
      <c r="TGI1204" s="21"/>
      <c r="TGJ1204" s="21"/>
      <c r="TGK1204" s="21"/>
      <c r="TGL1204" s="21"/>
      <c r="TGM1204" s="21"/>
      <c r="TGN1204" s="21"/>
      <c r="TGO1204" s="21"/>
      <c r="TGP1204" s="21"/>
      <c r="TGQ1204" s="21"/>
      <c r="TGR1204" s="21"/>
      <c r="TGS1204" s="21"/>
      <c r="TGT1204" s="21"/>
      <c r="TGU1204" s="21"/>
      <c r="TGV1204" s="21"/>
      <c r="TGW1204" s="21"/>
      <c r="TGX1204" s="21"/>
      <c r="TGY1204" s="21"/>
      <c r="TGZ1204" s="21"/>
      <c r="THA1204" s="21"/>
      <c r="THB1204" s="21"/>
      <c r="THC1204" s="21"/>
      <c r="THD1204" s="21"/>
      <c r="THE1204" s="21"/>
      <c r="THF1204" s="21"/>
      <c r="THG1204" s="21"/>
      <c r="THH1204" s="21"/>
      <c r="THI1204" s="21"/>
      <c r="THJ1204" s="21"/>
      <c r="THK1204" s="21"/>
      <c r="THL1204" s="21"/>
      <c r="THM1204" s="21"/>
      <c r="THN1204" s="21"/>
      <c r="THO1204" s="21"/>
      <c r="THP1204" s="21"/>
      <c r="THQ1204" s="21"/>
      <c r="THR1204" s="21"/>
      <c r="THS1204" s="21"/>
      <c r="THT1204" s="21"/>
      <c r="THU1204" s="21"/>
      <c r="THV1204" s="21"/>
      <c r="THW1204" s="21"/>
      <c r="THX1204" s="21"/>
      <c r="THY1204" s="21"/>
      <c r="THZ1204" s="21"/>
      <c r="TIA1204" s="21"/>
      <c r="TIB1204" s="21"/>
      <c r="TIC1204" s="21"/>
      <c r="TID1204" s="21"/>
      <c r="TIE1204" s="21"/>
      <c r="TIF1204" s="21"/>
      <c r="TIG1204" s="21"/>
      <c r="TIH1204" s="21"/>
      <c r="TII1204" s="21"/>
      <c r="TIJ1204" s="21"/>
      <c r="TIK1204" s="21"/>
      <c r="TIL1204" s="21"/>
      <c r="TIM1204" s="21"/>
      <c r="TIN1204" s="21"/>
      <c r="TIO1204" s="21"/>
      <c r="TIP1204" s="21"/>
      <c r="TIQ1204" s="21"/>
      <c r="TIR1204" s="21"/>
      <c r="TIS1204" s="21"/>
      <c r="TIT1204" s="21"/>
      <c r="TIU1204" s="21"/>
      <c r="TIV1204" s="21"/>
      <c r="TIW1204" s="21"/>
      <c r="TIX1204" s="21"/>
      <c r="TIY1204" s="21"/>
      <c r="TIZ1204" s="21"/>
      <c r="TJA1204" s="21"/>
      <c r="TJB1204" s="21"/>
      <c r="TJC1204" s="21"/>
      <c r="TJD1204" s="21"/>
      <c r="TJE1204" s="21"/>
      <c r="TJF1204" s="21"/>
      <c r="TJG1204" s="21"/>
      <c r="TJH1204" s="21"/>
      <c r="TJI1204" s="21"/>
      <c r="TJJ1204" s="21"/>
      <c r="TJK1204" s="21"/>
      <c r="TJL1204" s="21"/>
      <c r="TJM1204" s="21"/>
      <c r="TJN1204" s="21"/>
      <c r="TJO1204" s="21"/>
      <c r="TJP1204" s="21"/>
      <c r="TJQ1204" s="21"/>
      <c r="TJR1204" s="21"/>
      <c r="TJS1204" s="21"/>
      <c r="TJT1204" s="21"/>
      <c r="TJU1204" s="21"/>
      <c r="TJV1204" s="21"/>
      <c r="TJW1204" s="21"/>
      <c r="TJX1204" s="21"/>
      <c r="TJY1204" s="21"/>
      <c r="TJZ1204" s="21"/>
      <c r="TKA1204" s="21"/>
      <c r="TKB1204" s="21"/>
      <c r="TKC1204" s="21"/>
      <c r="TKD1204" s="21"/>
      <c r="TKE1204" s="21"/>
      <c r="TKF1204" s="21"/>
      <c r="TKG1204" s="21"/>
      <c r="TKH1204" s="21"/>
      <c r="TKI1204" s="21"/>
      <c r="TKJ1204" s="21"/>
      <c r="TKK1204" s="21"/>
      <c r="TKL1204" s="21"/>
      <c r="TKM1204" s="21"/>
      <c r="TKN1204" s="21"/>
      <c r="TKO1204" s="21"/>
      <c r="TKP1204" s="21"/>
      <c r="TKQ1204" s="21"/>
      <c r="TKR1204" s="21"/>
      <c r="TKS1204" s="21"/>
      <c r="TKT1204" s="21"/>
      <c r="TKU1204" s="21"/>
      <c r="TKV1204" s="21"/>
      <c r="TKW1204" s="21"/>
      <c r="TKX1204" s="21"/>
      <c r="TKY1204" s="21"/>
      <c r="TKZ1204" s="21"/>
      <c r="TLA1204" s="21"/>
      <c r="TLB1204" s="21"/>
      <c r="TLC1204" s="21"/>
      <c r="TLD1204" s="21"/>
      <c r="TLE1204" s="21"/>
      <c r="TLF1204" s="21"/>
      <c r="TLG1204" s="21"/>
      <c r="TLH1204" s="21"/>
      <c r="TLI1204" s="21"/>
      <c r="TLJ1204" s="21"/>
      <c r="TLK1204" s="21"/>
      <c r="TLL1204" s="21"/>
      <c r="TLM1204" s="21"/>
      <c r="TLN1204" s="21"/>
      <c r="TLO1204" s="21"/>
      <c r="TLP1204" s="21"/>
      <c r="TLQ1204" s="21"/>
      <c r="TLR1204" s="21"/>
      <c r="TLS1204" s="21"/>
      <c r="TLT1204" s="21"/>
      <c r="TLU1204" s="21"/>
      <c r="TLV1204" s="21"/>
      <c r="TLW1204" s="21"/>
      <c r="TLX1204" s="21"/>
      <c r="TLY1204" s="21"/>
      <c r="TLZ1204" s="21"/>
      <c r="TMA1204" s="21"/>
      <c r="TMB1204" s="21"/>
      <c r="TMC1204" s="21"/>
      <c r="TMD1204" s="21"/>
      <c r="TME1204" s="21"/>
      <c r="TMF1204" s="21"/>
      <c r="TMG1204" s="21"/>
      <c r="TMH1204" s="21"/>
      <c r="TMI1204" s="21"/>
      <c r="TMJ1204" s="21"/>
      <c r="TMK1204" s="21"/>
      <c r="TML1204" s="21"/>
      <c r="TMM1204" s="21"/>
      <c r="TMN1204" s="21"/>
      <c r="TMO1204" s="21"/>
      <c r="TMP1204" s="21"/>
      <c r="TMQ1204" s="21"/>
      <c r="TMR1204" s="21"/>
      <c r="TMS1204" s="21"/>
      <c r="TMT1204" s="21"/>
      <c r="TMU1204" s="21"/>
      <c r="TMV1204" s="21"/>
      <c r="TMW1204" s="21"/>
      <c r="TMX1204" s="21"/>
      <c r="TMY1204" s="21"/>
      <c r="TMZ1204" s="21"/>
      <c r="TNA1204" s="21"/>
      <c r="TNB1204" s="21"/>
      <c r="TNC1204" s="21"/>
      <c r="TND1204" s="21"/>
      <c r="TNE1204" s="21"/>
      <c r="TNF1204" s="21"/>
      <c r="TNG1204" s="21"/>
      <c r="TNH1204" s="21"/>
      <c r="TNI1204" s="21"/>
      <c r="TNJ1204" s="21"/>
      <c r="TNK1204" s="21"/>
      <c r="TNL1204" s="21"/>
      <c r="TNM1204" s="21"/>
      <c r="TNN1204" s="21"/>
      <c r="TNO1204" s="21"/>
      <c r="TNP1204" s="21"/>
      <c r="TNQ1204" s="21"/>
      <c r="TNR1204" s="21"/>
      <c r="TNS1204" s="21"/>
      <c r="TNT1204" s="21"/>
      <c r="TNU1204" s="21"/>
      <c r="TNV1204" s="21"/>
      <c r="TNW1204" s="21"/>
      <c r="TNX1204" s="21"/>
      <c r="TNY1204" s="21"/>
      <c r="TNZ1204" s="21"/>
      <c r="TOA1204" s="21"/>
      <c r="TOB1204" s="21"/>
      <c r="TOC1204" s="21"/>
      <c r="TOD1204" s="21"/>
      <c r="TOE1204" s="21"/>
      <c r="TOF1204" s="21"/>
      <c r="TOG1204" s="21"/>
      <c r="TOH1204" s="21"/>
      <c r="TOI1204" s="21"/>
      <c r="TOJ1204" s="21"/>
      <c r="TOK1204" s="21"/>
      <c r="TOL1204" s="21"/>
      <c r="TOM1204" s="21"/>
      <c r="TON1204" s="21"/>
      <c r="TOO1204" s="21"/>
      <c r="TOP1204" s="21"/>
      <c r="TOQ1204" s="21"/>
      <c r="TOR1204" s="21"/>
      <c r="TOS1204" s="21"/>
      <c r="TOT1204" s="21"/>
      <c r="TOU1204" s="21"/>
      <c r="TOV1204" s="21"/>
      <c r="TOW1204" s="21"/>
      <c r="TOX1204" s="21"/>
      <c r="TOY1204" s="21"/>
      <c r="TOZ1204" s="21"/>
      <c r="TPA1204" s="21"/>
      <c r="TPB1204" s="21"/>
      <c r="TPC1204" s="21"/>
      <c r="TPD1204" s="21"/>
      <c r="TPE1204" s="21"/>
      <c r="TPF1204" s="21"/>
      <c r="TPG1204" s="21"/>
      <c r="TPH1204" s="21"/>
      <c r="TPI1204" s="21"/>
      <c r="TPJ1204" s="21"/>
      <c r="TPK1204" s="21"/>
      <c r="TPL1204" s="21"/>
      <c r="TPM1204" s="21"/>
      <c r="TPN1204" s="21"/>
      <c r="TPO1204" s="21"/>
      <c r="TPP1204" s="21"/>
      <c r="TPQ1204" s="21"/>
      <c r="TPR1204" s="21"/>
      <c r="TPS1204" s="21"/>
      <c r="TPT1204" s="21"/>
      <c r="TPU1204" s="21"/>
      <c r="TPV1204" s="21"/>
      <c r="TPW1204" s="21"/>
      <c r="TPX1204" s="21"/>
      <c r="TPY1204" s="21"/>
      <c r="TPZ1204" s="21"/>
      <c r="TQA1204" s="21"/>
      <c r="TQB1204" s="21"/>
      <c r="TQC1204" s="21"/>
      <c r="TQD1204" s="21"/>
      <c r="TQE1204" s="21"/>
      <c r="TQF1204" s="21"/>
      <c r="TQG1204" s="21"/>
      <c r="TQH1204" s="21"/>
      <c r="TQI1204" s="21"/>
      <c r="TQJ1204" s="21"/>
      <c r="TQK1204" s="21"/>
      <c r="TQL1204" s="21"/>
      <c r="TQM1204" s="21"/>
      <c r="TQN1204" s="21"/>
      <c r="TQO1204" s="21"/>
      <c r="TQP1204" s="21"/>
      <c r="TQQ1204" s="21"/>
      <c r="TQR1204" s="21"/>
      <c r="TQS1204" s="21"/>
      <c r="TQT1204" s="21"/>
      <c r="TQU1204" s="21"/>
      <c r="TQV1204" s="21"/>
      <c r="TQW1204" s="21"/>
      <c r="TQX1204" s="21"/>
      <c r="TQY1204" s="21"/>
      <c r="TQZ1204" s="21"/>
      <c r="TRA1204" s="21"/>
      <c r="TRB1204" s="21"/>
      <c r="TRC1204" s="21"/>
      <c r="TRD1204" s="21"/>
      <c r="TRE1204" s="21"/>
      <c r="TRF1204" s="21"/>
      <c r="TRG1204" s="21"/>
      <c r="TRH1204" s="21"/>
      <c r="TRI1204" s="21"/>
      <c r="TRJ1204" s="21"/>
      <c r="TRK1204" s="21"/>
      <c r="TRL1204" s="21"/>
      <c r="TRM1204" s="21"/>
      <c r="TRN1204" s="21"/>
      <c r="TRO1204" s="21"/>
      <c r="TRP1204" s="21"/>
      <c r="TRQ1204" s="21"/>
      <c r="TRR1204" s="21"/>
      <c r="TRS1204" s="21"/>
      <c r="TRT1204" s="21"/>
      <c r="TRU1204" s="21"/>
      <c r="TRV1204" s="21"/>
      <c r="TRW1204" s="21"/>
      <c r="TRX1204" s="21"/>
      <c r="TRY1204" s="21"/>
      <c r="TRZ1204" s="21"/>
      <c r="TSA1204" s="21"/>
      <c r="TSB1204" s="21"/>
      <c r="TSC1204" s="21"/>
      <c r="TSD1204" s="21"/>
      <c r="TSE1204" s="21"/>
      <c r="TSF1204" s="21"/>
      <c r="TSG1204" s="21"/>
      <c r="TSH1204" s="21"/>
      <c r="TSI1204" s="21"/>
      <c r="TSJ1204" s="21"/>
      <c r="TSK1204" s="21"/>
      <c r="TSL1204" s="21"/>
      <c r="TSM1204" s="21"/>
      <c r="TSN1204" s="21"/>
      <c r="TSO1204" s="21"/>
      <c r="TSP1204" s="21"/>
      <c r="TSQ1204" s="21"/>
      <c r="TSR1204" s="21"/>
      <c r="TSS1204" s="21"/>
      <c r="TST1204" s="21"/>
      <c r="TSU1204" s="21"/>
      <c r="TSV1204" s="21"/>
      <c r="TSW1204" s="21"/>
      <c r="TSX1204" s="21"/>
      <c r="TSY1204" s="21"/>
      <c r="TSZ1204" s="21"/>
      <c r="TTA1204" s="21"/>
      <c r="TTB1204" s="21"/>
      <c r="TTC1204" s="21"/>
      <c r="TTD1204" s="21"/>
      <c r="TTE1204" s="21"/>
      <c r="TTF1204" s="21"/>
      <c r="TTG1204" s="21"/>
      <c r="TTH1204" s="21"/>
      <c r="TTI1204" s="21"/>
      <c r="TTJ1204" s="21"/>
      <c r="TTK1204" s="21"/>
      <c r="TTL1204" s="21"/>
      <c r="TTM1204" s="21"/>
      <c r="TTN1204" s="21"/>
      <c r="TTO1204" s="21"/>
      <c r="TTP1204" s="21"/>
      <c r="TTQ1204" s="21"/>
      <c r="TTR1204" s="21"/>
      <c r="TTS1204" s="21"/>
      <c r="TTT1204" s="21"/>
      <c r="TTU1204" s="21"/>
      <c r="TTV1204" s="21"/>
      <c r="TTW1204" s="21"/>
      <c r="TTX1204" s="21"/>
      <c r="TTY1204" s="21"/>
      <c r="TTZ1204" s="21"/>
      <c r="TUA1204" s="21"/>
      <c r="TUB1204" s="21"/>
      <c r="TUC1204" s="21"/>
      <c r="TUD1204" s="21"/>
      <c r="TUE1204" s="21"/>
      <c r="TUF1204" s="21"/>
      <c r="TUG1204" s="21"/>
      <c r="TUH1204" s="21"/>
      <c r="TUI1204" s="21"/>
      <c r="TUJ1204" s="21"/>
      <c r="TUK1204" s="21"/>
      <c r="TUL1204" s="21"/>
      <c r="TUM1204" s="21"/>
      <c r="TUN1204" s="21"/>
      <c r="TUO1204" s="21"/>
      <c r="TUP1204" s="21"/>
      <c r="TUQ1204" s="21"/>
      <c r="TUR1204" s="21"/>
      <c r="TUS1204" s="21"/>
      <c r="TUT1204" s="21"/>
      <c r="TUU1204" s="21"/>
      <c r="TUV1204" s="21"/>
      <c r="TUW1204" s="21"/>
      <c r="TUX1204" s="21"/>
      <c r="TUY1204" s="21"/>
      <c r="TUZ1204" s="21"/>
      <c r="TVA1204" s="21"/>
      <c r="TVB1204" s="21"/>
      <c r="TVC1204" s="21"/>
      <c r="TVD1204" s="21"/>
      <c r="TVE1204" s="21"/>
      <c r="TVF1204" s="21"/>
      <c r="TVG1204" s="21"/>
      <c r="TVH1204" s="21"/>
      <c r="TVI1204" s="21"/>
      <c r="TVJ1204" s="21"/>
      <c r="TVK1204" s="21"/>
      <c r="TVL1204" s="21"/>
      <c r="TVM1204" s="21"/>
      <c r="TVN1204" s="21"/>
      <c r="TVO1204" s="21"/>
      <c r="TVP1204" s="21"/>
      <c r="TVQ1204" s="21"/>
      <c r="TVR1204" s="21"/>
      <c r="TVS1204" s="21"/>
      <c r="TVT1204" s="21"/>
      <c r="TVU1204" s="21"/>
      <c r="TVV1204" s="21"/>
      <c r="TVW1204" s="21"/>
      <c r="TVX1204" s="21"/>
      <c r="TVY1204" s="21"/>
      <c r="TVZ1204" s="21"/>
      <c r="TWA1204" s="21"/>
      <c r="TWB1204" s="21"/>
      <c r="TWC1204" s="21"/>
      <c r="TWD1204" s="21"/>
      <c r="TWE1204" s="21"/>
      <c r="TWF1204" s="21"/>
      <c r="TWG1204" s="21"/>
      <c r="TWH1204" s="21"/>
      <c r="TWI1204" s="21"/>
      <c r="TWJ1204" s="21"/>
      <c r="TWK1204" s="21"/>
      <c r="TWL1204" s="21"/>
      <c r="TWM1204" s="21"/>
      <c r="TWN1204" s="21"/>
      <c r="TWO1204" s="21"/>
      <c r="TWP1204" s="21"/>
      <c r="TWQ1204" s="21"/>
      <c r="TWR1204" s="21"/>
      <c r="TWS1204" s="21"/>
      <c r="TWT1204" s="21"/>
      <c r="TWU1204" s="21"/>
      <c r="TWV1204" s="21"/>
      <c r="TWW1204" s="21"/>
      <c r="TWX1204" s="21"/>
      <c r="TWY1204" s="21"/>
      <c r="TWZ1204" s="21"/>
      <c r="TXA1204" s="21"/>
      <c r="TXB1204" s="21"/>
      <c r="TXC1204" s="21"/>
      <c r="TXD1204" s="21"/>
      <c r="TXE1204" s="21"/>
      <c r="TXF1204" s="21"/>
      <c r="TXG1204" s="21"/>
      <c r="TXH1204" s="21"/>
      <c r="TXI1204" s="21"/>
      <c r="TXJ1204" s="21"/>
      <c r="TXK1204" s="21"/>
      <c r="TXL1204" s="21"/>
      <c r="TXM1204" s="21"/>
      <c r="TXN1204" s="21"/>
      <c r="TXO1204" s="21"/>
      <c r="TXP1204" s="21"/>
      <c r="TXQ1204" s="21"/>
      <c r="TXR1204" s="21"/>
      <c r="TXS1204" s="21"/>
      <c r="TXT1204" s="21"/>
      <c r="TXU1204" s="21"/>
      <c r="TXV1204" s="21"/>
      <c r="TXW1204" s="21"/>
      <c r="TXX1204" s="21"/>
      <c r="TXY1204" s="21"/>
      <c r="TXZ1204" s="21"/>
      <c r="TYA1204" s="21"/>
      <c r="TYB1204" s="21"/>
      <c r="TYC1204" s="21"/>
      <c r="TYD1204" s="21"/>
      <c r="TYE1204" s="21"/>
      <c r="TYF1204" s="21"/>
      <c r="TYG1204" s="21"/>
      <c r="TYH1204" s="21"/>
      <c r="TYI1204" s="21"/>
      <c r="TYJ1204" s="21"/>
      <c r="TYK1204" s="21"/>
      <c r="TYL1204" s="21"/>
      <c r="TYM1204" s="21"/>
      <c r="TYN1204" s="21"/>
      <c r="TYO1204" s="21"/>
      <c r="TYP1204" s="21"/>
      <c r="TYQ1204" s="21"/>
      <c r="TYR1204" s="21"/>
      <c r="TYS1204" s="21"/>
      <c r="TYT1204" s="21"/>
      <c r="TYU1204" s="21"/>
      <c r="TYV1204" s="21"/>
      <c r="TYW1204" s="21"/>
      <c r="TYX1204" s="21"/>
      <c r="TYY1204" s="21"/>
      <c r="TYZ1204" s="21"/>
      <c r="TZA1204" s="21"/>
      <c r="TZB1204" s="21"/>
      <c r="TZC1204" s="21"/>
      <c r="TZD1204" s="21"/>
      <c r="TZE1204" s="21"/>
      <c r="TZF1204" s="21"/>
      <c r="TZG1204" s="21"/>
      <c r="TZH1204" s="21"/>
      <c r="TZI1204" s="21"/>
      <c r="TZJ1204" s="21"/>
      <c r="TZK1204" s="21"/>
      <c r="TZL1204" s="21"/>
      <c r="TZM1204" s="21"/>
      <c r="TZN1204" s="21"/>
      <c r="TZO1204" s="21"/>
      <c r="TZP1204" s="21"/>
      <c r="TZQ1204" s="21"/>
      <c r="TZR1204" s="21"/>
      <c r="TZS1204" s="21"/>
      <c r="TZT1204" s="21"/>
      <c r="TZU1204" s="21"/>
      <c r="TZV1204" s="21"/>
      <c r="TZW1204" s="21"/>
      <c r="TZX1204" s="21"/>
      <c r="TZY1204" s="21"/>
      <c r="TZZ1204" s="21"/>
      <c r="UAA1204" s="21"/>
      <c r="UAB1204" s="21"/>
      <c r="UAC1204" s="21"/>
      <c r="UAD1204" s="21"/>
      <c r="UAE1204" s="21"/>
      <c r="UAF1204" s="21"/>
      <c r="UAG1204" s="21"/>
      <c r="UAH1204" s="21"/>
      <c r="UAI1204" s="21"/>
      <c r="UAJ1204" s="21"/>
      <c r="UAK1204" s="21"/>
      <c r="UAL1204" s="21"/>
      <c r="UAM1204" s="21"/>
      <c r="UAN1204" s="21"/>
      <c r="UAO1204" s="21"/>
      <c r="UAP1204" s="21"/>
      <c r="UAQ1204" s="21"/>
      <c r="UAR1204" s="21"/>
      <c r="UAS1204" s="21"/>
      <c r="UAT1204" s="21"/>
      <c r="UAU1204" s="21"/>
      <c r="UAV1204" s="21"/>
      <c r="UAW1204" s="21"/>
      <c r="UAX1204" s="21"/>
      <c r="UAY1204" s="21"/>
      <c r="UAZ1204" s="21"/>
      <c r="UBA1204" s="21"/>
      <c r="UBB1204" s="21"/>
      <c r="UBC1204" s="21"/>
      <c r="UBD1204" s="21"/>
      <c r="UBE1204" s="21"/>
      <c r="UBF1204" s="21"/>
      <c r="UBG1204" s="21"/>
      <c r="UBH1204" s="21"/>
      <c r="UBI1204" s="21"/>
      <c r="UBJ1204" s="21"/>
      <c r="UBK1204" s="21"/>
      <c r="UBL1204" s="21"/>
      <c r="UBM1204" s="21"/>
      <c r="UBN1204" s="21"/>
      <c r="UBO1204" s="21"/>
      <c r="UBP1204" s="21"/>
      <c r="UBQ1204" s="21"/>
      <c r="UBR1204" s="21"/>
      <c r="UBS1204" s="21"/>
      <c r="UBT1204" s="21"/>
      <c r="UBU1204" s="21"/>
      <c r="UBV1204" s="21"/>
      <c r="UBW1204" s="21"/>
      <c r="UBX1204" s="21"/>
      <c r="UBY1204" s="21"/>
      <c r="UBZ1204" s="21"/>
      <c r="UCA1204" s="21"/>
      <c r="UCB1204" s="21"/>
      <c r="UCC1204" s="21"/>
      <c r="UCD1204" s="21"/>
      <c r="UCE1204" s="21"/>
      <c r="UCF1204" s="21"/>
      <c r="UCG1204" s="21"/>
      <c r="UCH1204" s="21"/>
      <c r="UCI1204" s="21"/>
      <c r="UCJ1204" s="21"/>
      <c r="UCK1204" s="21"/>
      <c r="UCL1204" s="21"/>
      <c r="UCM1204" s="21"/>
      <c r="UCN1204" s="21"/>
      <c r="UCO1204" s="21"/>
      <c r="UCP1204" s="21"/>
      <c r="UCQ1204" s="21"/>
      <c r="UCR1204" s="21"/>
      <c r="UCS1204" s="21"/>
      <c r="UCT1204" s="21"/>
      <c r="UCU1204" s="21"/>
      <c r="UCV1204" s="21"/>
      <c r="UCW1204" s="21"/>
      <c r="UCX1204" s="21"/>
      <c r="UCY1204" s="21"/>
      <c r="UCZ1204" s="21"/>
      <c r="UDA1204" s="21"/>
      <c r="UDB1204" s="21"/>
      <c r="UDC1204" s="21"/>
      <c r="UDD1204" s="21"/>
      <c r="UDE1204" s="21"/>
      <c r="UDF1204" s="21"/>
      <c r="UDG1204" s="21"/>
      <c r="UDH1204" s="21"/>
      <c r="UDI1204" s="21"/>
      <c r="UDJ1204" s="21"/>
      <c r="UDK1204" s="21"/>
      <c r="UDL1204" s="21"/>
      <c r="UDM1204" s="21"/>
      <c r="UDN1204" s="21"/>
      <c r="UDO1204" s="21"/>
      <c r="UDP1204" s="21"/>
      <c r="UDQ1204" s="21"/>
      <c r="UDR1204" s="21"/>
      <c r="UDS1204" s="21"/>
      <c r="UDT1204" s="21"/>
      <c r="UDU1204" s="21"/>
      <c r="UDV1204" s="21"/>
      <c r="UDW1204" s="21"/>
      <c r="UDX1204" s="21"/>
      <c r="UDY1204" s="21"/>
      <c r="UDZ1204" s="21"/>
      <c r="UEA1204" s="21"/>
      <c r="UEB1204" s="21"/>
      <c r="UEC1204" s="21"/>
      <c r="UED1204" s="21"/>
      <c r="UEE1204" s="21"/>
      <c r="UEF1204" s="21"/>
      <c r="UEG1204" s="21"/>
      <c r="UEH1204" s="21"/>
      <c r="UEI1204" s="21"/>
      <c r="UEJ1204" s="21"/>
      <c r="UEK1204" s="21"/>
      <c r="UEL1204" s="21"/>
      <c r="UEM1204" s="21"/>
      <c r="UEN1204" s="21"/>
      <c r="UEO1204" s="21"/>
      <c r="UEP1204" s="21"/>
      <c r="UEQ1204" s="21"/>
      <c r="UER1204" s="21"/>
      <c r="UES1204" s="21"/>
      <c r="UET1204" s="21"/>
      <c r="UEU1204" s="21"/>
      <c r="UEV1204" s="21"/>
      <c r="UEW1204" s="21"/>
      <c r="UEX1204" s="21"/>
      <c r="UEY1204" s="21"/>
      <c r="UEZ1204" s="21"/>
      <c r="UFA1204" s="21"/>
      <c r="UFB1204" s="21"/>
      <c r="UFC1204" s="21"/>
      <c r="UFD1204" s="21"/>
      <c r="UFE1204" s="21"/>
      <c r="UFF1204" s="21"/>
      <c r="UFG1204" s="21"/>
      <c r="UFH1204" s="21"/>
      <c r="UFI1204" s="21"/>
      <c r="UFJ1204" s="21"/>
      <c r="UFK1204" s="21"/>
      <c r="UFL1204" s="21"/>
      <c r="UFM1204" s="21"/>
      <c r="UFN1204" s="21"/>
      <c r="UFO1204" s="21"/>
      <c r="UFP1204" s="21"/>
      <c r="UFQ1204" s="21"/>
      <c r="UFR1204" s="21"/>
      <c r="UFS1204" s="21"/>
      <c r="UFT1204" s="21"/>
      <c r="UFU1204" s="21"/>
      <c r="UFV1204" s="21"/>
      <c r="UFW1204" s="21"/>
      <c r="UFX1204" s="21"/>
      <c r="UFY1204" s="21"/>
      <c r="UFZ1204" s="21"/>
      <c r="UGA1204" s="21"/>
      <c r="UGB1204" s="21"/>
      <c r="UGC1204" s="21"/>
      <c r="UGD1204" s="21"/>
      <c r="UGE1204" s="21"/>
      <c r="UGF1204" s="21"/>
      <c r="UGG1204" s="21"/>
      <c r="UGH1204" s="21"/>
      <c r="UGI1204" s="21"/>
      <c r="UGJ1204" s="21"/>
      <c r="UGK1204" s="21"/>
      <c r="UGL1204" s="21"/>
      <c r="UGM1204" s="21"/>
      <c r="UGN1204" s="21"/>
      <c r="UGO1204" s="21"/>
      <c r="UGP1204" s="21"/>
      <c r="UGQ1204" s="21"/>
      <c r="UGR1204" s="21"/>
      <c r="UGS1204" s="21"/>
      <c r="UGT1204" s="21"/>
      <c r="UGU1204" s="21"/>
      <c r="UGV1204" s="21"/>
      <c r="UGW1204" s="21"/>
      <c r="UGX1204" s="21"/>
      <c r="UGY1204" s="21"/>
      <c r="UGZ1204" s="21"/>
      <c r="UHA1204" s="21"/>
      <c r="UHB1204" s="21"/>
      <c r="UHC1204" s="21"/>
      <c r="UHD1204" s="21"/>
      <c r="UHE1204" s="21"/>
      <c r="UHF1204" s="21"/>
      <c r="UHG1204" s="21"/>
      <c r="UHH1204" s="21"/>
      <c r="UHI1204" s="21"/>
      <c r="UHJ1204" s="21"/>
      <c r="UHK1204" s="21"/>
      <c r="UHL1204" s="21"/>
      <c r="UHM1204" s="21"/>
      <c r="UHN1204" s="21"/>
      <c r="UHO1204" s="21"/>
      <c r="UHP1204" s="21"/>
      <c r="UHQ1204" s="21"/>
      <c r="UHR1204" s="21"/>
      <c r="UHS1204" s="21"/>
      <c r="UHT1204" s="21"/>
      <c r="UHU1204" s="21"/>
      <c r="UHV1204" s="21"/>
      <c r="UHW1204" s="21"/>
      <c r="UHX1204" s="21"/>
      <c r="UHY1204" s="21"/>
      <c r="UHZ1204" s="21"/>
      <c r="UIA1204" s="21"/>
      <c r="UIB1204" s="21"/>
      <c r="UIC1204" s="21"/>
      <c r="UID1204" s="21"/>
      <c r="UIE1204" s="21"/>
      <c r="UIF1204" s="21"/>
      <c r="UIG1204" s="21"/>
      <c r="UIH1204" s="21"/>
      <c r="UII1204" s="21"/>
      <c r="UIJ1204" s="21"/>
      <c r="UIK1204" s="21"/>
      <c r="UIL1204" s="21"/>
      <c r="UIM1204" s="21"/>
      <c r="UIN1204" s="21"/>
      <c r="UIO1204" s="21"/>
      <c r="UIP1204" s="21"/>
      <c r="UIQ1204" s="21"/>
      <c r="UIR1204" s="21"/>
      <c r="UIS1204" s="21"/>
      <c r="UIT1204" s="21"/>
      <c r="UIU1204" s="21"/>
      <c r="UIV1204" s="21"/>
      <c r="UIW1204" s="21"/>
      <c r="UIX1204" s="21"/>
      <c r="UIY1204" s="21"/>
      <c r="UIZ1204" s="21"/>
      <c r="UJA1204" s="21"/>
      <c r="UJB1204" s="21"/>
      <c r="UJC1204" s="21"/>
      <c r="UJD1204" s="21"/>
      <c r="UJE1204" s="21"/>
      <c r="UJF1204" s="21"/>
      <c r="UJG1204" s="21"/>
      <c r="UJH1204" s="21"/>
      <c r="UJI1204" s="21"/>
      <c r="UJJ1204" s="21"/>
      <c r="UJK1204" s="21"/>
      <c r="UJL1204" s="21"/>
      <c r="UJM1204" s="21"/>
      <c r="UJN1204" s="21"/>
      <c r="UJO1204" s="21"/>
      <c r="UJP1204" s="21"/>
      <c r="UJQ1204" s="21"/>
      <c r="UJR1204" s="21"/>
      <c r="UJS1204" s="21"/>
      <c r="UJT1204" s="21"/>
      <c r="UJU1204" s="21"/>
      <c r="UJV1204" s="21"/>
      <c r="UJW1204" s="21"/>
      <c r="UJX1204" s="21"/>
      <c r="UJY1204" s="21"/>
      <c r="UJZ1204" s="21"/>
      <c r="UKA1204" s="21"/>
      <c r="UKB1204" s="21"/>
      <c r="UKC1204" s="21"/>
      <c r="UKD1204" s="21"/>
      <c r="UKE1204" s="21"/>
      <c r="UKF1204" s="21"/>
      <c r="UKG1204" s="21"/>
      <c r="UKH1204" s="21"/>
      <c r="UKI1204" s="21"/>
      <c r="UKJ1204" s="21"/>
      <c r="UKK1204" s="21"/>
      <c r="UKL1204" s="21"/>
      <c r="UKM1204" s="21"/>
      <c r="UKN1204" s="21"/>
      <c r="UKO1204" s="21"/>
      <c r="UKP1204" s="21"/>
      <c r="UKQ1204" s="21"/>
      <c r="UKR1204" s="21"/>
      <c r="UKS1204" s="21"/>
      <c r="UKT1204" s="21"/>
      <c r="UKU1204" s="21"/>
      <c r="UKV1204" s="21"/>
      <c r="UKW1204" s="21"/>
      <c r="UKX1204" s="21"/>
      <c r="UKY1204" s="21"/>
      <c r="UKZ1204" s="21"/>
      <c r="ULA1204" s="21"/>
      <c r="ULB1204" s="21"/>
      <c r="ULC1204" s="21"/>
      <c r="ULD1204" s="21"/>
      <c r="ULE1204" s="21"/>
      <c r="ULF1204" s="21"/>
      <c r="ULG1204" s="21"/>
      <c r="ULH1204" s="21"/>
      <c r="ULI1204" s="21"/>
      <c r="ULJ1204" s="21"/>
      <c r="ULK1204" s="21"/>
      <c r="ULL1204" s="21"/>
      <c r="ULM1204" s="21"/>
      <c r="ULN1204" s="21"/>
      <c r="ULO1204" s="21"/>
      <c r="ULP1204" s="21"/>
      <c r="ULQ1204" s="21"/>
      <c r="ULR1204" s="21"/>
      <c r="ULS1204" s="21"/>
      <c r="ULT1204" s="21"/>
      <c r="ULU1204" s="21"/>
      <c r="ULV1204" s="21"/>
      <c r="ULW1204" s="21"/>
      <c r="ULX1204" s="21"/>
      <c r="ULY1204" s="21"/>
      <c r="ULZ1204" s="21"/>
      <c r="UMA1204" s="21"/>
      <c r="UMB1204" s="21"/>
      <c r="UMC1204" s="21"/>
      <c r="UMD1204" s="21"/>
      <c r="UME1204" s="21"/>
      <c r="UMF1204" s="21"/>
      <c r="UMG1204" s="21"/>
      <c r="UMH1204" s="21"/>
      <c r="UMI1204" s="21"/>
      <c r="UMJ1204" s="21"/>
      <c r="UMK1204" s="21"/>
      <c r="UML1204" s="21"/>
      <c r="UMM1204" s="21"/>
      <c r="UMN1204" s="21"/>
      <c r="UMO1204" s="21"/>
      <c r="UMP1204" s="21"/>
      <c r="UMQ1204" s="21"/>
      <c r="UMR1204" s="21"/>
      <c r="UMS1204" s="21"/>
      <c r="UMT1204" s="21"/>
      <c r="UMU1204" s="21"/>
      <c r="UMV1204" s="21"/>
      <c r="UMW1204" s="21"/>
      <c r="UMX1204" s="21"/>
      <c r="UMY1204" s="21"/>
      <c r="UMZ1204" s="21"/>
      <c r="UNA1204" s="21"/>
      <c r="UNB1204" s="21"/>
      <c r="UNC1204" s="21"/>
      <c r="UND1204" s="21"/>
      <c r="UNE1204" s="21"/>
      <c r="UNF1204" s="21"/>
      <c r="UNG1204" s="21"/>
      <c r="UNH1204" s="21"/>
      <c r="UNI1204" s="21"/>
      <c r="UNJ1204" s="21"/>
      <c r="UNK1204" s="21"/>
      <c r="UNL1204" s="21"/>
      <c r="UNM1204" s="21"/>
      <c r="UNN1204" s="21"/>
      <c r="UNO1204" s="21"/>
      <c r="UNP1204" s="21"/>
      <c r="UNQ1204" s="21"/>
      <c r="UNR1204" s="21"/>
      <c r="UNS1204" s="21"/>
      <c r="UNT1204" s="21"/>
      <c r="UNU1204" s="21"/>
      <c r="UNV1204" s="21"/>
      <c r="UNW1204" s="21"/>
      <c r="UNX1204" s="21"/>
      <c r="UNY1204" s="21"/>
      <c r="UNZ1204" s="21"/>
      <c r="UOA1204" s="21"/>
      <c r="UOB1204" s="21"/>
      <c r="UOC1204" s="21"/>
      <c r="UOD1204" s="21"/>
      <c r="UOE1204" s="21"/>
      <c r="UOF1204" s="21"/>
      <c r="UOG1204" s="21"/>
      <c r="UOH1204" s="21"/>
      <c r="UOI1204" s="21"/>
      <c r="UOJ1204" s="21"/>
      <c r="UOK1204" s="21"/>
      <c r="UOL1204" s="21"/>
      <c r="UOM1204" s="21"/>
      <c r="UON1204" s="21"/>
      <c r="UOO1204" s="21"/>
      <c r="UOP1204" s="21"/>
      <c r="UOQ1204" s="21"/>
      <c r="UOR1204" s="21"/>
      <c r="UOS1204" s="21"/>
      <c r="UOT1204" s="21"/>
      <c r="UOU1204" s="21"/>
      <c r="UOV1204" s="21"/>
      <c r="UOW1204" s="21"/>
      <c r="UOX1204" s="21"/>
      <c r="UOY1204" s="21"/>
      <c r="UOZ1204" s="21"/>
      <c r="UPA1204" s="21"/>
      <c r="UPB1204" s="21"/>
      <c r="UPC1204" s="21"/>
      <c r="UPD1204" s="21"/>
      <c r="UPE1204" s="21"/>
      <c r="UPF1204" s="21"/>
      <c r="UPG1204" s="21"/>
      <c r="UPH1204" s="21"/>
      <c r="UPI1204" s="21"/>
      <c r="UPJ1204" s="21"/>
      <c r="UPK1204" s="21"/>
      <c r="UPL1204" s="21"/>
      <c r="UPM1204" s="21"/>
      <c r="UPN1204" s="21"/>
      <c r="UPO1204" s="21"/>
      <c r="UPP1204" s="21"/>
      <c r="UPQ1204" s="21"/>
      <c r="UPR1204" s="21"/>
      <c r="UPS1204" s="21"/>
      <c r="UPT1204" s="21"/>
      <c r="UPU1204" s="21"/>
      <c r="UPV1204" s="21"/>
      <c r="UPW1204" s="21"/>
      <c r="UPX1204" s="21"/>
      <c r="UPY1204" s="21"/>
      <c r="UPZ1204" s="21"/>
      <c r="UQA1204" s="21"/>
      <c r="UQB1204" s="21"/>
      <c r="UQC1204" s="21"/>
      <c r="UQD1204" s="21"/>
      <c r="UQE1204" s="21"/>
      <c r="UQF1204" s="21"/>
      <c r="UQG1204" s="21"/>
      <c r="UQH1204" s="21"/>
      <c r="UQI1204" s="21"/>
      <c r="UQJ1204" s="21"/>
      <c r="UQK1204" s="21"/>
      <c r="UQL1204" s="21"/>
      <c r="UQM1204" s="21"/>
      <c r="UQN1204" s="21"/>
      <c r="UQO1204" s="21"/>
      <c r="UQP1204" s="21"/>
      <c r="UQQ1204" s="21"/>
      <c r="UQR1204" s="21"/>
      <c r="UQS1204" s="21"/>
      <c r="UQT1204" s="21"/>
      <c r="UQU1204" s="21"/>
      <c r="UQV1204" s="21"/>
      <c r="UQW1204" s="21"/>
      <c r="UQX1204" s="21"/>
      <c r="UQY1204" s="21"/>
      <c r="UQZ1204" s="21"/>
      <c r="URA1204" s="21"/>
      <c r="URB1204" s="21"/>
      <c r="URC1204" s="21"/>
      <c r="URD1204" s="21"/>
      <c r="URE1204" s="21"/>
      <c r="URF1204" s="21"/>
      <c r="URG1204" s="21"/>
      <c r="URH1204" s="21"/>
      <c r="URI1204" s="21"/>
      <c r="URJ1204" s="21"/>
      <c r="URK1204" s="21"/>
      <c r="URL1204" s="21"/>
      <c r="URM1204" s="21"/>
      <c r="URN1204" s="21"/>
      <c r="URO1204" s="21"/>
      <c r="URP1204" s="21"/>
      <c r="URQ1204" s="21"/>
      <c r="URR1204" s="21"/>
      <c r="URS1204" s="21"/>
      <c r="URT1204" s="21"/>
      <c r="URU1204" s="21"/>
      <c r="URV1204" s="21"/>
      <c r="URW1204" s="21"/>
      <c r="URX1204" s="21"/>
      <c r="URY1204" s="21"/>
      <c r="URZ1204" s="21"/>
      <c r="USA1204" s="21"/>
      <c r="USB1204" s="21"/>
      <c r="USC1204" s="21"/>
      <c r="USD1204" s="21"/>
      <c r="USE1204" s="21"/>
      <c r="USF1204" s="21"/>
      <c r="USG1204" s="21"/>
      <c r="USH1204" s="21"/>
      <c r="USI1204" s="21"/>
      <c r="USJ1204" s="21"/>
      <c r="USK1204" s="21"/>
      <c r="USL1204" s="21"/>
      <c r="USM1204" s="21"/>
      <c r="USN1204" s="21"/>
      <c r="USO1204" s="21"/>
      <c r="USP1204" s="21"/>
      <c r="USQ1204" s="21"/>
      <c r="USR1204" s="21"/>
      <c r="USS1204" s="21"/>
      <c r="UST1204" s="21"/>
      <c r="USU1204" s="21"/>
      <c r="USV1204" s="21"/>
      <c r="USW1204" s="21"/>
      <c r="USX1204" s="21"/>
      <c r="USY1204" s="21"/>
      <c r="USZ1204" s="21"/>
      <c r="UTA1204" s="21"/>
      <c r="UTB1204" s="21"/>
      <c r="UTC1204" s="21"/>
      <c r="UTD1204" s="21"/>
      <c r="UTE1204" s="21"/>
      <c r="UTF1204" s="21"/>
      <c r="UTG1204" s="21"/>
      <c r="UTH1204" s="21"/>
      <c r="UTI1204" s="21"/>
      <c r="UTJ1204" s="21"/>
      <c r="UTK1204" s="21"/>
      <c r="UTL1204" s="21"/>
      <c r="UTM1204" s="21"/>
      <c r="UTN1204" s="21"/>
      <c r="UTO1204" s="21"/>
      <c r="UTP1204" s="21"/>
      <c r="UTQ1204" s="21"/>
      <c r="UTR1204" s="21"/>
      <c r="UTS1204" s="21"/>
      <c r="UTT1204" s="21"/>
      <c r="UTU1204" s="21"/>
      <c r="UTV1204" s="21"/>
      <c r="UTW1204" s="21"/>
      <c r="UTX1204" s="21"/>
      <c r="UTY1204" s="21"/>
      <c r="UTZ1204" s="21"/>
      <c r="UUA1204" s="21"/>
      <c r="UUB1204" s="21"/>
      <c r="UUC1204" s="21"/>
      <c r="UUD1204" s="21"/>
      <c r="UUE1204" s="21"/>
      <c r="UUF1204" s="21"/>
      <c r="UUG1204" s="21"/>
      <c r="UUH1204" s="21"/>
      <c r="UUI1204" s="21"/>
      <c r="UUJ1204" s="21"/>
      <c r="UUK1204" s="21"/>
      <c r="UUL1204" s="21"/>
      <c r="UUM1204" s="21"/>
      <c r="UUN1204" s="21"/>
      <c r="UUO1204" s="21"/>
      <c r="UUP1204" s="21"/>
      <c r="UUQ1204" s="21"/>
      <c r="UUR1204" s="21"/>
      <c r="UUS1204" s="21"/>
      <c r="UUT1204" s="21"/>
      <c r="UUU1204" s="21"/>
      <c r="UUV1204" s="21"/>
      <c r="UUW1204" s="21"/>
      <c r="UUX1204" s="21"/>
      <c r="UUY1204" s="21"/>
      <c r="UUZ1204" s="21"/>
      <c r="UVA1204" s="21"/>
      <c r="UVB1204" s="21"/>
      <c r="UVC1204" s="21"/>
      <c r="UVD1204" s="21"/>
      <c r="UVE1204" s="21"/>
      <c r="UVF1204" s="21"/>
      <c r="UVG1204" s="21"/>
      <c r="UVH1204" s="21"/>
      <c r="UVI1204" s="21"/>
      <c r="UVJ1204" s="21"/>
      <c r="UVK1204" s="21"/>
      <c r="UVL1204" s="21"/>
      <c r="UVM1204" s="21"/>
      <c r="UVN1204" s="21"/>
      <c r="UVO1204" s="21"/>
      <c r="UVP1204" s="21"/>
      <c r="UVQ1204" s="21"/>
      <c r="UVR1204" s="21"/>
      <c r="UVS1204" s="21"/>
      <c r="UVT1204" s="21"/>
      <c r="UVU1204" s="21"/>
      <c r="UVV1204" s="21"/>
      <c r="UVW1204" s="21"/>
      <c r="UVX1204" s="21"/>
      <c r="UVY1204" s="21"/>
      <c r="UVZ1204" s="21"/>
      <c r="UWA1204" s="21"/>
      <c r="UWB1204" s="21"/>
      <c r="UWC1204" s="21"/>
      <c r="UWD1204" s="21"/>
      <c r="UWE1204" s="21"/>
      <c r="UWF1204" s="21"/>
      <c r="UWG1204" s="21"/>
      <c r="UWH1204" s="21"/>
      <c r="UWI1204" s="21"/>
      <c r="UWJ1204" s="21"/>
      <c r="UWK1204" s="21"/>
      <c r="UWL1204" s="21"/>
      <c r="UWM1204" s="21"/>
      <c r="UWN1204" s="21"/>
      <c r="UWO1204" s="21"/>
      <c r="UWP1204" s="21"/>
      <c r="UWQ1204" s="21"/>
      <c r="UWR1204" s="21"/>
      <c r="UWS1204" s="21"/>
      <c r="UWT1204" s="21"/>
      <c r="UWU1204" s="21"/>
      <c r="UWV1204" s="21"/>
      <c r="UWW1204" s="21"/>
      <c r="UWX1204" s="21"/>
      <c r="UWY1204" s="21"/>
      <c r="UWZ1204" s="21"/>
      <c r="UXA1204" s="21"/>
      <c r="UXB1204" s="21"/>
      <c r="UXC1204" s="21"/>
      <c r="UXD1204" s="21"/>
      <c r="UXE1204" s="21"/>
      <c r="UXF1204" s="21"/>
      <c r="UXG1204" s="21"/>
      <c r="UXH1204" s="21"/>
      <c r="UXI1204" s="21"/>
      <c r="UXJ1204" s="21"/>
      <c r="UXK1204" s="21"/>
      <c r="UXL1204" s="21"/>
      <c r="UXM1204" s="21"/>
      <c r="UXN1204" s="21"/>
      <c r="UXO1204" s="21"/>
      <c r="UXP1204" s="21"/>
      <c r="UXQ1204" s="21"/>
      <c r="UXR1204" s="21"/>
      <c r="UXS1204" s="21"/>
      <c r="UXT1204" s="21"/>
      <c r="UXU1204" s="21"/>
      <c r="UXV1204" s="21"/>
      <c r="UXW1204" s="21"/>
      <c r="UXX1204" s="21"/>
      <c r="UXY1204" s="21"/>
      <c r="UXZ1204" s="21"/>
      <c r="UYA1204" s="21"/>
      <c r="UYB1204" s="21"/>
      <c r="UYC1204" s="21"/>
      <c r="UYD1204" s="21"/>
      <c r="UYE1204" s="21"/>
      <c r="UYF1204" s="21"/>
      <c r="UYG1204" s="21"/>
      <c r="UYH1204" s="21"/>
      <c r="UYI1204" s="21"/>
      <c r="UYJ1204" s="21"/>
      <c r="UYK1204" s="21"/>
      <c r="UYL1204" s="21"/>
      <c r="UYM1204" s="21"/>
      <c r="UYN1204" s="21"/>
      <c r="UYO1204" s="21"/>
      <c r="UYP1204" s="21"/>
      <c r="UYQ1204" s="21"/>
      <c r="UYR1204" s="21"/>
      <c r="UYS1204" s="21"/>
      <c r="UYT1204" s="21"/>
      <c r="UYU1204" s="21"/>
      <c r="UYV1204" s="21"/>
      <c r="UYW1204" s="21"/>
      <c r="UYX1204" s="21"/>
      <c r="UYY1204" s="21"/>
      <c r="UYZ1204" s="21"/>
      <c r="UZA1204" s="21"/>
      <c r="UZB1204" s="21"/>
      <c r="UZC1204" s="21"/>
      <c r="UZD1204" s="21"/>
      <c r="UZE1204" s="21"/>
      <c r="UZF1204" s="21"/>
      <c r="UZG1204" s="21"/>
      <c r="UZH1204" s="21"/>
      <c r="UZI1204" s="21"/>
      <c r="UZJ1204" s="21"/>
      <c r="UZK1204" s="21"/>
      <c r="UZL1204" s="21"/>
      <c r="UZM1204" s="21"/>
      <c r="UZN1204" s="21"/>
      <c r="UZO1204" s="21"/>
      <c r="UZP1204" s="21"/>
      <c r="UZQ1204" s="21"/>
      <c r="UZR1204" s="21"/>
      <c r="UZS1204" s="21"/>
      <c r="UZT1204" s="21"/>
      <c r="UZU1204" s="21"/>
      <c r="UZV1204" s="21"/>
      <c r="UZW1204" s="21"/>
      <c r="UZX1204" s="21"/>
      <c r="UZY1204" s="21"/>
      <c r="UZZ1204" s="21"/>
      <c r="VAA1204" s="21"/>
      <c r="VAB1204" s="21"/>
      <c r="VAC1204" s="21"/>
      <c r="VAD1204" s="21"/>
      <c r="VAE1204" s="21"/>
      <c r="VAF1204" s="21"/>
      <c r="VAG1204" s="21"/>
      <c r="VAH1204" s="21"/>
      <c r="VAI1204" s="21"/>
      <c r="VAJ1204" s="21"/>
      <c r="VAK1204" s="21"/>
      <c r="VAL1204" s="21"/>
      <c r="VAM1204" s="21"/>
      <c r="VAN1204" s="21"/>
      <c r="VAO1204" s="21"/>
      <c r="VAP1204" s="21"/>
      <c r="VAQ1204" s="21"/>
      <c r="VAR1204" s="21"/>
      <c r="VAS1204" s="21"/>
      <c r="VAT1204" s="21"/>
      <c r="VAU1204" s="21"/>
      <c r="VAV1204" s="21"/>
      <c r="VAW1204" s="21"/>
      <c r="VAX1204" s="21"/>
      <c r="VAY1204" s="21"/>
      <c r="VAZ1204" s="21"/>
      <c r="VBA1204" s="21"/>
      <c r="VBB1204" s="21"/>
      <c r="VBC1204" s="21"/>
      <c r="VBD1204" s="21"/>
      <c r="VBE1204" s="21"/>
      <c r="VBF1204" s="21"/>
      <c r="VBG1204" s="21"/>
      <c r="VBH1204" s="21"/>
      <c r="VBI1204" s="21"/>
      <c r="VBJ1204" s="21"/>
      <c r="VBK1204" s="21"/>
      <c r="VBL1204" s="21"/>
      <c r="VBM1204" s="21"/>
      <c r="VBN1204" s="21"/>
      <c r="VBO1204" s="21"/>
      <c r="VBP1204" s="21"/>
      <c r="VBQ1204" s="21"/>
      <c r="VBR1204" s="21"/>
      <c r="VBS1204" s="21"/>
      <c r="VBT1204" s="21"/>
      <c r="VBU1204" s="21"/>
      <c r="VBV1204" s="21"/>
      <c r="VBW1204" s="21"/>
      <c r="VBX1204" s="21"/>
      <c r="VBY1204" s="21"/>
      <c r="VBZ1204" s="21"/>
      <c r="VCA1204" s="21"/>
      <c r="VCB1204" s="21"/>
      <c r="VCC1204" s="21"/>
      <c r="VCD1204" s="21"/>
      <c r="VCE1204" s="21"/>
      <c r="VCF1204" s="21"/>
      <c r="VCG1204" s="21"/>
      <c r="VCH1204" s="21"/>
      <c r="VCI1204" s="21"/>
      <c r="VCJ1204" s="21"/>
      <c r="VCK1204" s="21"/>
      <c r="VCL1204" s="21"/>
      <c r="VCM1204" s="21"/>
      <c r="VCN1204" s="21"/>
      <c r="VCO1204" s="21"/>
      <c r="VCP1204" s="21"/>
      <c r="VCQ1204" s="21"/>
      <c r="VCR1204" s="21"/>
      <c r="VCS1204" s="21"/>
      <c r="VCT1204" s="21"/>
      <c r="VCU1204" s="21"/>
      <c r="VCV1204" s="21"/>
      <c r="VCW1204" s="21"/>
      <c r="VCX1204" s="21"/>
      <c r="VCY1204" s="21"/>
      <c r="VCZ1204" s="21"/>
      <c r="VDA1204" s="21"/>
      <c r="VDB1204" s="21"/>
      <c r="VDC1204" s="21"/>
      <c r="VDD1204" s="21"/>
      <c r="VDE1204" s="21"/>
      <c r="VDF1204" s="21"/>
      <c r="VDG1204" s="21"/>
      <c r="VDH1204" s="21"/>
      <c r="VDI1204" s="21"/>
      <c r="VDJ1204" s="21"/>
      <c r="VDK1204" s="21"/>
      <c r="VDL1204" s="21"/>
      <c r="VDM1204" s="21"/>
      <c r="VDN1204" s="21"/>
      <c r="VDO1204" s="21"/>
      <c r="VDP1204" s="21"/>
      <c r="VDQ1204" s="21"/>
      <c r="VDR1204" s="21"/>
      <c r="VDS1204" s="21"/>
      <c r="VDT1204" s="21"/>
      <c r="VDU1204" s="21"/>
      <c r="VDV1204" s="21"/>
      <c r="VDW1204" s="21"/>
      <c r="VDX1204" s="21"/>
      <c r="VDY1204" s="21"/>
      <c r="VDZ1204" s="21"/>
      <c r="VEA1204" s="21"/>
      <c r="VEB1204" s="21"/>
      <c r="VEC1204" s="21"/>
      <c r="VED1204" s="21"/>
      <c r="VEE1204" s="21"/>
      <c r="VEF1204" s="21"/>
      <c r="VEG1204" s="21"/>
      <c r="VEH1204" s="21"/>
      <c r="VEI1204" s="21"/>
      <c r="VEJ1204" s="21"/>
      <c r="VEK1204" s="21"/>
      <c r="VEL1204" s="21"/>
      <c r="VEM1204" s="21"/>
      <c r="VEN1204" s="21"/>
      <c r="VEO1204" s="21"/>
      <c r="VEP1204" s="21"/>
      <c r="VEQ1204" s="21"/>
      <c r="VER1204" s="21"/>
      <c r="VES1204" s="21"/>
      <c r="VET1204" s="21"/>
      <c r="VEU1204" s="21"/>
      <c r="VEV1204" s="21"/>
      <c r="VEW1204" s="21"/>
      <c r="VEX1204" s="21"/>
      <c r="VEY1204" s="21"/>
      <c r="VEZ1204" s="21"/>
      <c r="VFA1204" s="21"/>
      <c r="VFB1204" s="21"/>
      <c r="VFC1204" s="21"/>
      <c r="VFD1204" s="21"/>
      <c r="VFE1204" s="21"/>
      <c r="VFF1204" s="21"/>
      <c r="VFG1204" s="21"/>
      <c r="VFH1204" s="21"/>
      <c r="VFI1204" s="21"/>
      <c r="VFJ1204" s="21"/>
      <c r="VFK1204" s="21"/>
      <c r="VFL1204" s="21"/>
      <c r="VFM1204" s="21"/>
      <c r="VFN1204" s="21"/>
      <c r="VFO1204" s="21"/>
      <c r="VFP1204" s="21"/>
      <c r="VFQ1204" s="21"/>
      <c r="VFR1204" s="21"/>
      <c r="VFS1204" s="21"/>
      <c r="VFT1204" s="21"/>
      <c r="VFU1204" s="21"/>
      <c r="VFV1204" s="21"/>
      <c r="VFW1204" s="21"/>
      <c r="VFX1204" s="21"/>
      <c r="VFY1204" s="21"/>
      <c r="VFZ1204" s="21"/>
      <c r="VGA1204" s="21"/>
      <c r="VGB1204" s="21"/>
      <c r="VGC1204" s="21"/>
      <c r="VGD1204" s="21"/>
      <c r="VGE1204" s="21"/>
      <c r="VGF1204" s="21"/>
      <c r="VGG1204" s="21"/>
      <c r="VGH1204" s="21"/>
      <c r="VGI1204" s="21"/>
      <c r="VGJ1204" s="21"/>
      <c r="VGK1204" s="21"/>
      <c r="VGL1204" s="21"/>
      <c r="VGM1204" s="21"/>
      <c r="VGN1204" s="21"/>
      <c r="VGO1204" s="21"/>
      <c r="VGP1204" s="21"/>
      <c r="VGQ1204" s="21"/>
      <c r="VGR1204" s="21"/>
      <c r="VGS1204" s="21"/>
      <c r="VGT1204" s="21"/>
      <c r="VGU1204" s="21"/>
      <c r="VGV1204" s="21"/>
      <c r="VGW1204" s="21"/>
      <c r="VGX1204" s="21"/>
      <c r="VGY1204" s="21"/>
      <c r="VGZ1204" s="21"/>
      <c r="VHA1204" s="21"/>
      <c r="VHB1204" s="21"/>
      <c r="VHC1204" s="21"/>
      <c r="VHD1204" s="21"/>
      <c r="VHE1204" s="21"/>
      <c r="VHF1204" s="21"/>
      <c r="VHG1204" s="21"/>
      <c r="VHH1204" s="21"/>
      <c r="VHI1204" s="21"/>
      <c r="VHJ1204" s="21"/>
      <c r="VHK1204" s="21"/>
      <c r="VHL1204" s="21"/>
      <c r="VHM1204" s="21"/>
      <c r="VHN1204" s="21"/>
      <c r="VHO1204" s="21"/>
      <c r="VHP1204" s="21"/>
      <c r="VHQ1204" s="21"/>
      <c r="VHR1204" s="21"/>
      <c r="VHS1204" s="21"/>
      <c r="VHT1204" s="21"/>
      <c r="VHU1204" s="21"/>
      <c r="VHV1204" s="21"/>
      <c r="VHW1204" s="21"/>
      <c r="VHX1204" s="21"/>
      <c r="VHY1204" s="21"/>
      <c r="VHZ1204" s="21"/>
      <c r="VIA1204" s="21"/>
      <c r="VIB1204" s="21"/>
      <c r="VIC1204" s="21"/>
      <c r="VID1204" s="21"/>
      <c r="VIE1204" s="21"/>
      <c r="VIF1204" s="21"/>
      <c r="VIG1204" s="21"/>
      <c r="VIH1204" s="21"/>
      <c r="VII1204" s="21"/>
      <c r="VIJ1204" s="21"/>
      <c r="VIK1204" s="21"/>
      <c r="VIL1204" s="21"/>
      <c r="VIM1204" s="21"/>
      <c r="VIN1204" s="21"/>
      <c r="VIO1204" s="21"/>
      <c r="VIP1204" s="21"/>
      <c r="VIQ1204" s="21"/>
      <c r="VIR1204" s="21"/>
      <c r="VIS1204" s="21"/>
      <c r="VIT1204" s="21"/>
      <c r="VIU1204" s="21"/>
      <c r="VIV1204" s="21"/>
      <c r="VIW1204" s="21"/>
      <c r="VIX1204" s="21"/>
      <c r="VIY1204" s="21"/>
      <c r="VIZ1204" s="21"/>
      <c r="VJA1204" s="21"/>
      <c r="VJB1204" s="21"/>
      <c r="VJC1204" s="21"/>
      <c r="VJD1204" s="21"/>
      <c r="VJE1204" s="21"/>
      <c r="VJF1204" s="21"/>
      <c r="VJG1204" s="21"/>
      <c r="VJH1204" s="21"/>
      <c r="VJI1204" s="21"/>
      <c r="VJJ1204" s="21"/>
      <c r="VJK1204" s="21"/>
      <c r="VJL1204" s="21"/>
      <c r="VJM1204" s="21"/>
      <c r="VJN1204" s="21"/>
      <c r="VJO1204" s="21"/>
      <c r="VJP1204" s="21"/>
      <c r="VJQ1204" s="21"/>
      <c r="VJR1204" s="21"/>
      <c r="VJS1204" s="21"/>
      <c r="VJT1204" s="21"/>
      <c r="VJU1204" s="21"/>
      <c r="VJV1204" s="21"/>
      <c r="VJW1204" s="21"/>
      <c r="VJX1204" s="21"/>
      <c r="VJY1204" s="21"/>
      <c r="VJZ1204" s="21"/>
      <c r="VKA1204" s="21"/>
      <c r="VKB1204" s="21"/>
      <c r="VKC1204" s="21"/>
      <c r="VKD1204" s="21"/>
      <c r="VKE1204" s="21"/>
      <c r="VKF1204" s="21"/>
      <c r="VKG1204" s="21"/>
      <c r="VKH1204" s="21"/>
      <c r="VKI1204" s="21"/>
      <c r="VKJ1204" s="21"/>
      <c r="VKK1204" s="21"/>
      <c r="VKL1204" s="21"/>
      <c r="VKM1204" s="21"/>
      <c r="VKN1204" s="21"/>
      <c r="VKO1204" s="21"/>
      <c r="VKP1204" s="21"/>
      <c r="VKQ1204" s="21"/>
      <c r="VKR1204" s="21"/>
      <c r="VKS1204" s="21"/>
      <c r="VKT1204" s="21"/>
      <c r="VKU1204" s="21"/>
      <c r="VKV1204" s="21"/>
      <c r="VKW1204" s="21"/>
      <c r="VKX1204" s="21"/>
      <c r="VKY1204" s="21"/>
      <c r="VKZ1204" s="21"/>
      <c r="VLA1204" s="21"/>
      <c r="VLB1204" s="21"/>
      <c r="VLC1204" s="21"/>
      <c r="VLD1204" s="21"/>
      <c r="VLE1204" s="21"/>
      <c r="VLF1204" s="21"/>
      <c r="VLG1204" s="21"/>
      <c r="VLH1204" s="21"/>
      <c r="VLI1204" s="21"/>
      <c r="VLJ1204" s="21"/>
      <c r="VLK1204" s="21"/>
      <c r="VLL1204" s="21"/>
      <c r="VLM1204" s="21"/>
      <c r="VLN1204" s="21"/>
      <c r="VLO1204" s="21"/>
      <c r="VLP1204" s="21"/>
      <c r="VLQ1204" s="21"/>
      <c r="VLR1204" s="21"/>
      <c r="VLS1204" s="21"/>
      <c r="VLT1204" s="21"/>
      <c r="VLU1204" s="21"/>
      <c r="VLV1204" s="21"/>
      <c r="VLW1204" s="21"/>
      <c r="VLX1204" s="21"/>
      <c r="VLY1204" s="21"/>
      <c r="VLZ1204" s="21"/>
      <c r="VMA1204" s="21"/>
      <c r="VMB1204" s="21"/>
      <c r="VMC1204" s="21"/>
      <c r="VMD1204" s="21"/>
      <c r="VME1204" s="21"/>
      <c r="VMF1204" s="21"/>
      <c r="VMG1204" s="21"/>
      <c r="VMH1204" s="21"/>
      <c r="VMI1204" s="21"/>
      <c r="VMJ1204" s="21"/>
      <c r="VMK1204" s="21"/>
      <c r="VML1204" s="21"/>
      <c r="VMM1204" s="21"/>
      <c r="VMN1204" s="21"/>
      <c r="VMO1204" s="21"/>
      <c r="VMP1204" s="21"/>
      <c r="VMQ1204" s="21"/>
      <c r="VMR1204" s="21"/>
      <c r="VMS1204" s="21"/>
      <c r="VMT1204" s="21"/>
      <c r="VMU1204" s="21"/>
      <c r="VMV1204" s="21"/>
      <c r="VMW1204" s="21"/>
      <c r="VMX1204" s="21"/>
      <c r="VMY1204" s="21"/>
      <c r="VMZ1204" s="21"/>
      <c r="VNA1204" s="21"/>
      <c r="VNB1204" s="21"/>
      <c r="VNC1204" s="21"/>
      <c r="VND1204" s="21"/>
      <c r="VNE1204" s="21"/>
      <c r="VNF1204" s="21"/>
      <c r="VNG1204" s="21"/>
      <c r="VNH1204" s="21"/>
      <c r="VNI1204" s="21"/>
      <c r="VNJ1204" s="21"/>
      <c r="VNK1204" s="21"/>
      <c r="VNL1204" s="21"/>
      <c r="VNM1204" s="21"/>
      <c r="VNN1204" s="21"/>
      <c r="VNO1204" s="21"/>
      <c r="VNP1204" s="21"/>
      <c r="VNQ1204" s="21"/>
      <c r="VNR1204" s="21"/>
      <c r="VNS1204" s="21"/>
      <c r="VNT1204" s="21"/>
      <c r="VNU1204" s="21"/>
      <c r="VNV1204" s="21"/>
      <c r="VNW1204" s="21"/>
      <c r="VNX1204" s="21"/>
      <c r="VNY1204" s="21"/>
      <c r="VNZ1204" s="21"/>
      <c r="VOA1204" s="21"/>
      <c r="VOB1204" s="21"/>
      <c r="VOC1204" s="21"/>
      <c r="VOD1204" s="21"/>
      <c r="VOE1204" s="21"/>
      <c r="VOF1204" s="21"/>
      <c r="VOG1204" s="21"/>
      <c r="VOH1204" s="21"/>
      <c r="VOI1204" s="21"/>
      <c r="VOJ1204" s="21"/>
      <c r="VOK1204" s="21"/>
      <c r="VOL1204" s="21"/>
      <c r="VOM1204" s="21"/>
      <c r="VON1204" s="21"/>
      <c r="VOO1204" s="21"/>
      <c r="VOP1204" s="21"/>
      <c r="VOQ1204" s="21"/>
      <c r="VOR1204" s="21"/>
      <c r="VOS1204" s="21"/>
      <c r="VOT1204" s="21"/>
      <c r="VOU1204" s="21"/>
      <c r="VOV1204" s="21"/>
      <c r="VOW1204" s="21"/>
      <c r="VOX1204" s="21"/>
      <c r="VOY1204" s="21"/>
      <c r="VOZ1204" s="21"/>
      <c r="VPA1204" s="21"/>
      <c r="VPB1204" s="21"/>
      <c r="VPC1204" s="21"/>
      <c r="VPD1204" s="21"/>
      <c r="VPE1204" s="21"/>
      <c r="VPF1204" s="21"/>
      <c r="VPG1204" s="21"/>
      <c r="VPH1204" s="21"/>
      <c r="VPI1204" s="21"/>
      <c r="VPJ1204" s="21"/>
      <c r="VPK1204" s="21"/>
      <c r="VPL1204" s="21"/>
      <c r="VPM1204" s="21"/>
      <c r="VPN1204" s="21"/>
      <c r="VPO1204" s="21"/>
      <c r="VPP1204" s="21"/>
      <c r="VPQ1204" s="21"/>
      <c r="VPR1204" s="21"/>
      <c r="VPS1204" s="21"/>
      <c r="VPT1204" s="21"/>
      <c r="VPU1204" s="21"/>
      <c r="VPV1204" s="21"/>
      <c r="VPW1204" s="21"/>
      <c r="VPX1204" s="21"/>
      <c r="VPY1204" s="21"/>
      <c r="VPZ1204" s="21"/>
      <c r="VQA1204" s="21"/>
      <c r="VQB1204" s="21"/>
      <c r="VQC1204" s="21"/>
      <c r="VQD1204" s="21"/>
      <c r="VQE1204" s="21"/>
      <c r="VQF1204" s="21"/>
      <c r="VQG1204" s="21"/>
      <c r="VQH1204" s="21"/>
      <c r="VQI1204" s="21"/>
      <c r="VQJ1204" s="21"/>
      <c r="VQK1204" s="21"/>
      <c r="VQL1204" s="21"/>
      <c r="VQM1204" s="21"/>
      <c r="VQN1204" s="21"/>
      <c r="VQO1204" s="21"/>
      <c r="VQP1204" s="21"/>
      <c r="VQQ1204" s="21"/>
      <c r="VQR1204" s="21"/>
      <c r="VQS1204" s="21"/>
      <c r="VQT1204" s="21"/>
      <c r="VQU1204" s="21"/>
      <c r="VQV1204" s="21"/>
      <c r="VQW1204" s="21"/>
      <c r="VQX1204" s="21"/>
      <c r="VQY1204" s="21"/>
      <c r="VQZ1204" s="21"/>
      <c r="VRA1204" s="21"/>
      <c r="VRB1204" s="21"/>
      <c r="VRC1204" s="21"/>
      <c r="VRD1204" s="21"/>
      <c r="VRE1204" s="21"/>
      <c r="VRF1204" s="21"/>
      <c r="VRG1204" s="21"/>
      <c r="VRH1204" s="21"/>
      <c r="VRI1204" s="21"/>
      <c r="VRJ1204" s="21"/>
      <c r="VRK1204" s="21"/>
      <c r="VRL1204" s="21"/>
      <c r="VRM1204" s="21"/>
      <c r="VRN1204" s="21"/>
      <c r="VRO1204" s="21"/>
      <c r="VRP1204" s="21"/>
      <c r="VRQ1204" s="21"/>
      <c r="VRR1204" s="21"/>
      <c r="VRS1204" s="21"/>
      <c r="VRT1204" s="21"/>
      <c r="VRU1204" s="21"/>
      <c r="VRV1204" s="21"/>
      <c r="VRW1204" s="21"/>
      <c r="VRX1204" s="21"/>
      <c r="VRY1204" s="21"/>
      <c r="VRZ1204" s="21"/>
      <c r="VSA1204" s="21"/>
      <c r="VSB1204" s="21"/>
      <c r="VSC1204" s="21"/>
      <c r="VSD1204" s="21"/>
      <c r="VSE1204" s="21"/>
      <c r="VSF1204" s="21"/>
      <c r="VSG1204" s="21"/>
      <c r="VSH1204" s="21"/>
      <c r="VSI1204" s="21"/>
      <c r="VSJ1204" s="21"/>
      <c r="VSK1204" s="21"/>
      <c r="VSL1204" s="21"/>
      <c r="VSM1204" s="21"/>
      <c r="VSN1204" s="21"/>
      <c r="VSO1204" s="21"/>
      <c r="VSP1204" s="21"/>
      <c r="VSQ1204" s="21"/>
      <c r="VSR1204" s="21"/>
      <c r="VSS1204" s="21"/>
      <c r="VST1204" s="21"/>
      <c r="VSU1204" s="21"/>
      <c r="VSV1204" s="21"/>
      <c r="VSW1204" s="21"/>
      <c r="VSX1204" s="21"/>
      <c r="VSY1204" s="21"/>
      <c r="VSZ1204" s="21"/>
      <c r="VTA1204" s="21"/>
      <c r="VTB1204" s="21"/>
      <c r="VTC1204" s="21"/>
      <c r="VTD1204" s="21"/>
      <c r="VTE1204" s="21"/>
      <c r="VTF1204" s="21"/>
      <c r="VTG1204" s="21"/>
      <c r="VTH1204" s="21"/>
      <c r="VTI1204" s="21"/>
      <c r="VTJ1204" s="21"/>
      <c r="VTK1204" s="21"/>
      <c r="VTL1204" s="21"/>
      <c r="VTM1204" s="21"/>
      <c r="VTN1204" s="21"/>
      <c r="VTO1204" s="21"/>
      <c r="VTP1204" s="21"/>
      <c r="VTQ1204" s="21"/>
      <c r="VTR1204" s="21"/>
      <c r="VTS1204" s="21"/>
      <c r="VTT1204" s="21"/>
      <c r="VTU1204" s="21"/>
      <c r="VTV1204" s="21"/>
      <c r="VTW1204" s="21"/>
      <c r="VTX1204" s="21"/>
      <c r="VTY1204" s="21"/>
      <c r="VTZ1204" s="21"/>
      <c r="VUA1204" s="21"/>
      <c r="VUB1204" s="21"/>
      <c r="VUC1204" s="21"/>
      <c r="VUD1204" s="21"/>
      <c r="VUE1204" s="21"/>
      <c r="VUF1204" s="21"/>
      <c r="VUG1204" s="21"/>
      <c r="VUH1204" s="21"/>
      <c r="VUI1204" s="21"/>
      <c r="VUJ1204" s="21"/>
      <c r="VUK1204" s="21"/>
      <c r="VUL1204" s="21"/>
      <c r="VUM1204" s="21"/>
      <c r="VUN1204" s="21"/>
      <c r="VUO1204" s="21"/>
      <c r="VUP1204" s="21"/>
      <c r="VUQ1204" s="21"/>
      <c r="VUR1204" s="21"/>
      <c r="VUS1204" s="21"/>
      <c r="VUT1204" s="21"/>
      <c r="VUU1204" s="21"/>
      <c r="VUV1204" s="21"/>
      <c r="VUW1204" s="21"/>
      <c r="VUX1204" s="21"/>
      <c r="VUY1204" s="21"/>
      <c r="VUZ1204" s="21"/>
      <c r="VVA1204" s="21"/>
      <c r="VVB1204" s="21"/>
      <c r="VVC1204" s="21"/>
      <c r="VVD1204" s="21"/>
      <c r="VVE1204" s="21"/>
      <c r="VVF1204" s="21"/>
      <c r="VVG1204" s="21"/>
      <c r="VVH1204" s="21"/>
      <c r="VVI1204" s="21"/>
      <c r="VVJ1204" s="21"/>
      <c r="VVK1204" s="21"/>
      <c r="VVL1204" s="21"/>
      <c r="VVM1204" s="21"/>
      <c r="VVN1204" s="21"/>
      <c r="VVO1204" s="21"/>
      <c r="VVP1204" s="21"/>
      <c r="VVQ1204" s="21"/>
      <c r="VVR1204" s="21"/>
      <c r="VVS1204" s="21"/>
      <c r="VVT1204" s="21"/>
      <c r="VVU1204" s="21"/>
      <c r="VVV1204" s="21"/>
      <c r="VVW1204" s="21"/>
      <c r="VVX1204" s="21"/>
      <c r="VVY1204" s="21"/>
      <c r="VVZ1204" s="21"/>
      <c r="VWA1204" s="21"/>
      <c r="VWB1204" s="21"/>
      <c r="VWC1204" s="21"/>
      <c r="VWD1204" s="21"/>
      <c r="VWE1204" s="21"/>
      <c r="VWF1204" s="21"/>
      <c r="VWG1204" s="21"/>
      <c r="VWH1204" s="21"/>
      <c r="VWI1204" s="21"/>
      <c r="VWJ1204" s="21"/>
      <c r="VWK1204" s="21"/>
      <c r="VWL1204" s="21"/>
      <c r="VWM1204" s="21"/>
      <c r="VWN1204" s="21"/>
      <c r="VWO1204" s="21"/>
      <c r="VWP1204" s="21"/>
      <c r="VWQ1204" s="21"/>
      <c r="VWR1204" s="21"/>
      <c r="VWS1204" s="21"/>
      <c r="VWT1204" s="21"/>
      <c r="VWU1204" s="21"/>
      <c r="VWV1204" s="21"/>
      <c r="VWW1204" s="21"/>
      <c r="VWX1204" s="21"/>
      <c r="VWY1204" s="21"/>
      <c r="VWZ1204" s="21"/>
      <c r="VXA1204" s="21"/>
      <c r="VXB1204" s="21"/>
      <c r="VXC1204" s="21"/>
      <c r="VXD1204" s="21"/>
      <c r="VXE1204" s="21"/>
      <c r="VXF1204" s="21"/>
      <c r="VXG1204" s="21"/>
      <c r="VXH1204" s="21"/>
      <c r="VXI1204" s="21"/>
      <c r="VXJ1204" s="21"/>
      <c r="VXK1204" s="21"/>
      <c r="VXL1204" s="21"/>
      <c r="VXM1204" s="21"/>
      <c r="VXN1204" s="21"/>
      <c r="VXO1204" s="21"/>
      <c r="VXP1204" s="21"/>
      <c r="VXQ1204" s="21"/>
      <c r="VXR1204" s="21"/>
      <c r="VXS1204" s="21"/>
      <c r="VXT1204" s="21"/>
      <c r="VXU1204" s="21"/>
      <c r="VXV1204" s="21"/>
      <c r="VXW1204" s="21"/>
      <c r="VXX1204" s="21"/>
      <c r="VXY1204" s="21"/>
      <c r="VXZ1204" s="21"/>
      <c r="VYA1204" s="21"/>
      <c r="VYB1204" s="21"/>
      <c r="VYC1204" s="21"/>
      <c r="VYD1204" s="21"/>
      <c r="VYE1204" s="21"/>
      <c r="VYF1204" s="21"/>
      <c r="VYG1204" s="21"/>
      <c r="VYH1204" s="21"/>
      <c r="VYI1204" s="21"/>
      <c r="VYJ1204" s="21"/>
      <c r="VYK1204" s="21"/>
      <c r="VYL1204" s="21"/>
      <c r="VYM1204" s="21"/>
      <c r="VYN1204" s="21"/>
      <c r="VYO1204" s="21"/>
      <c r="VYP1204" s="21"/>
      <c r="VYQ1204" s="21"/>
      <c r="VYR1204" s="21"/>
      <c r="VYS1204" s="21"/>
      <c r="VYT1204" s="21"/>
      <c r="VYU1204" s="21"/>
      <c r="VYV1204" s="21"/>
      <c r="VYW1204" s="21"/>
      <c r="VYX1204" s="21"/>
      <c r="VYY1204" s="21"/>
      <c r="VYZ1204" s="21"/>
      <c r="VZA1204" s="21"/>
      <c r="VZB1204" s="21"/>
      <c r="VZC1204" s="21"/>
      <c r="VZD1204" s="21"/>
      <c r="VZE1204" s="21"/>
      <c r="VZF1204" s="21"/>
      <c r="VZG1204" s="21"/>
      <c r="VZH1204" s="21"/>
      <c r="VZI1204" s="21"/>
      <c r="VZJ1204" s="21"/>
      <c r="VZK1204" s="21"/>
      <c r="VZL1204" s="21"/>
      <c r="VZM1204" s="21"/>
      <c r="VZN1204" s="21"/>
      <c r="VZO1204" s="21"/>
      <c r="VZP1204" s="21"/>
      <c r="VZQ1204" s="21"/>
      <c r="VZR1204" s="21"/>
      <c r="VZS1204" s="21"/>
      <c r="VZT1204" s="21"/>
      <c r="VZU1204" s="21"/>
      <c r="VZV1204" s="21"/>
      <c r="VZW1204" s="21"/>
      <c r="VZX1204" s="21"/>
      <c r="VZY1204" s="21"/>
      <c r="VZZ1204" s="21"/>
      <c r="WAA1204" s="21"/>
      <c r="WAB1204" s="21"/>
      <c r="WAC1204" s="21"/>
      <c r="WAD1204" s="21"/>
      <c r="WAE1204" s="21"/>
      <c r="WAF1204" s="21"/>
      <c r="WAG1204" s="21"/>
      <c r="WAH1204" s="21"/>
      <c r="WAI1204" s="21"/>
      <c r="WAJ1204" s="21"/>
      <c r="WAK1204" s="21"/>
      <c r="WAL1204" s="21"/>
      <c r="WAM1204" s="21"/>
      <c r="WAN1204" s="21"/>
      <c r="WAO1204" s="21"/>
      <c r="WAP1204" s="21"/>
      <c r="WAQ1204" s="21"/>
      <c r="WAR1204" s="21"/>
      <c r="WAS1204" s="21"/>
      <c r="WAT1204" s="21"/>
      <c r="WAU1204" s="21"/>
      <c r="WAV1204" s="21"/>
      <c r="WAW1204" s="21"/>
      <c r="WAX1204" s="21"/>
      <c r="WAY1204" s="21"/>
      <c r="WAZ1204" s="21"/>
      <c r="WBA1204" s="21"/>
      <c r="WBB1204" s="21"/>
      <c r="WBC1204" s="21"/>
      <c r="WBD1204" s="21"/>
      <c r="WBE1204" s="21"/>
      <c r="WBF1204" s="21"/>
      <c r="WBG1204" s="21"/>
      <c r="WBH1204" s="21"/>
      <c r="WBI1204" s="21"/>
      <c r="WBJ1204" s="21"/>
      <c r="WBK1204" s="21"/>
      <c r="WBL1204" s="21"/>
      <c r="WBM1204" s="21"/>
      <c r="WBN1204" s="21"/>
      <c r="WBO1204" s="21"/>
      <c r="WBP1204" s="21"/>
      <c r="WBQ1204" s="21"/>
      <c r="WBR1204" s="21"/>
      <c r="WBS1204" s="21"/>
      <c r="WBT1204" s="21"/>
      <c r="WBU1204" s="21"/>
      <c r="WBV1204" s="21"/>
      <c r="WBW1204" s="21"/>
      <c r="WBX1204" s="21"/>
      <c r="WBY1204" s="21"/>
      <c r="WBZ1204" s="21"/>
      <c r="WCA1204" s="21"/>
      <c r="WCB1204" s="21"/>
      <c r="WCC1204" s="21"/>
      <c r="WCD1204" s="21"/>
      <c r="WCE1204" s="21"/>
      <c r="WCF1204" s="21"/>
      <c r="WCG1204" s="21"/>
      <c r="WCH1204" s="21"/>
      <c r="WCI1204" s="21"/>
      <c r="WCJ1204" s="21"/>
      <c r="WCK1204" s="21"/>
      <c r="WCL1204" s="21"/>
      <c r="WCM1204" s="21"/>
      <c r="WCN1204" s="21"/>
      <c r="WCO1204" s="21"/>
      <c r="WCP1204" s="21"/>
      <c r="WCQ1204" s="21"/>
      <c r="WCR1204" s="21"/>
      <c r="WCS1204" s="21"/>
      <c r="WCT1204" s="21"/>
      <c r="WCU1204" s="21"/>
      <c r="WCV1204" s="21"/>
      <c r="WCW1204" s="21"/>
      <c r="WCX1204" s="21"/>
      <c r="WCY1204" s="21"/>
      <c r="WCZ1204" s="21"/>
      <c r="WDA1204" s="21"/>
      <c r="WDB1204" s="21"/>
      <c r="WDC1204" s="21"/>
      <c r="WDD1204" s="21"/>
      <c r="WDE1204" s="21"/>
      <c r="WDF1204" s="21"/>
      <c r="WDG1204" s="21"/>
      <c r="WDH1204" s="21"/>
      <c r="WDI1204" s="21"/>
      <c r="WDJ1204" s="21"/>
      <c r="WDK1204" s="21"/>
      <c r="WDL1204" s="21"/>
      <c r="WDM1204" s="21"/>
      <c r="WDN1204" s="21"/>
      <c r="WDO1204" s="21"/>
      <c r="WDP1204" s="21"/>
      <c r="WDQ1204" s="21"/>
      <c r="WDR1204" s="21"/>
      <c r="WDS1204" s="21"/>
      <c r="WDT1204" s="21"/>
      <c r="WDU1204" s="21"/>
      <c r="WDV1204" s="21"/>
      <c r="WDW1204" s="21"/>
      <c r="WDX1204" s="21"/>
      <c r="WDY1204" s="21"/>
      <c r="WDZ1204" s="21"/>
      <c r="WEA1204" s="21"/>
      <c r="WEB1204" s="21"/>
      <c r="WEC1204" s="21"/>
      <c r="WED1204" s="21"/>
      <c r="WEE1204" s="21"/>
      <c r="WEF1204" s="21"/>
      <c r="WEG1204" s="21"/>
      <c r="WEH1204" s="21"/>
      <c r="WEI1204" s="21"/>
      <c r="WEJ1204" s="21"/>
      <c r="WEK1204" s="21"/>
      <c r="WEL1204" s="21"/>
      <c r="WEM1204" s="21"/>
      <c r="WEN1204" s="21"/>
      <c r="WEO1204" s="21"/>
      <c r="WEP1204" s="21"/>
      <c r="WEQ1204" s="21"/>
      <c r="WER1204" s="21"/>
      <c r="WES1204" s="21"/>
      <c r="WET1204" s="21"/>
      <c r="WEU1204" s="21"/>
      <c r="WEV1204" s="21"/>
      <c r="WEW1204" s="21"/>
      <c r="WEX1204" s="21"/>
      <c r="WEY1204" s="21"/>
      <c r="WEZ1204" s="21"/>
      <c r="WFA1204" s="21"/>
      <c r="WFB1204" s="21"/>
      <c r="WFC1204" s="21"/>
      <c r="WFD1204" s="21"/>
      <c r="WFE1204" s="21"/>
      <c r="WFF1204" s="21"/>
      <c r="WFG1204" s="21"/>
      <c r="WFH1204" s="21"/>
      <c r="WFI1204" s="21"/>
      <c r="WFJ1204" s="21"/>
      <c r="WFK1204" s="21"/>
      <c r="WFL1204" s="21"/>
      <c r="WFM1204" s="21"/>
      <c r="WFN1204" s="21"/>
      <c r="WFO1204" s="21"/>
      <c r="WFP1204" s="21"/>
      <c r="WFQ1204" s="21"/>
      <c r="WFR1204" s="21"/>
      <c r="WFS1204" s="21"/>
      <c r="WFT1204" s="21"/>
      <c r="WFU1204" s="21"/>
      <c r="WFV1204" s="21"/>
      <c r="WFW1204" s="21"/>
      <c r="WFX1204" s="21"/>
      <c r="WFY1204" s="21"/>
      <c r="WFZ1204" s="21"/>
      <c r="WGA1204" s="21"/>
      <c r="WGB1204" s="21"/>
      <c r="WGC1204" s="21"/>
      <c r="WGD1204" s="21"/>
      <c r="WGE1204" s="21"/>
      <c r="WGF1204" s="21"/>
      <c r="WGG1204" s="21"/>
      <c r="WGH1204" s="21"/>
      <c r="WGI1204" s="21"/>
      <c r="WGJ1204" s="21"/>
      <c r="WGK1204" s="21"/>
      <c r="WGL1204" s="21"/>
      <c r="WGM1204" s="21"/>
      <c r="WGN1204" s="21"/>
      <c r="WGO1204" s="21"/>
      <c r="WGP1204" s="21"/>
      <c r="WGQ1204" s="21"/>
      <c r="WGR1204" s="21"/>
      <c r="WGS1204" s="21"/>
      <c r="WGT1204" s="21"/>
      <c r="WGU1204" s="21"/>
      <c r="WGV1204" s="21"/>
      <c r="WGW1204" s="21"/>
      <c r="WGX1204" s="21"/>
      <c r="WGY1204" s="21"/>
      <c r="WGZ1204" s="21"/>
      <c r="WHA1204" s="21"/>
      <c r="WHB1204" s="21"/>
      <c r="WHC1204" s="21"/>
      <c r="WHD1204" s="21"/>
      <c r="WHE1204" s="21"/>
      <c r="WHF1204" s="21"/>
      <c r="WHG1204" s="21"/>
      <c r="WHH1204" s="21"/>
      <c r="WHI1204" s="21"/>
      <c r="WHJ1204" s="21"/>
      <c r="WHK1204" s="21"/>
      <c r="WHL1204" s="21"/>
      <c r="WHM1204" s="21"/>
      <c r="WHN1204" s="21"/>
      <c r="WHO1204" s="21"/>
      <c r="WHP1204" s="21"/>
      <c r="WHQ1204" s="21"/>
      <c r="WHR1204" s="21"/>
      <c r="WHS1204" s="21"/>
      <c r="WHT1204" s="21"/>
      <c r="WHU1204" s="21"/>
      <c r="WHV1204" s="21"/>
      <c r="WHW1204" s="21"/>
      <c r="WHX1204" s="21"/>
      <c r="WHY1204" s="21"/>
      <c r="WHZ1204" s="21"/>
      <c r="WIA1204" s="21"/>
      <c r="WIB1204" s="21"/>
      <c r="WIC1204" s="21"/>
      <c r="WID1204" s="21"/>
      <c r="WIE1204" s="21"/>
      <c r="WIF1204" s="21"/>
      <c r="WIG1204" s="21"/>
      <c r="WIH1204" s="21"/>
      <c r="WII1204" s="21"/>
      <c r="WIJ1204" s="21"/>
      <c r="WIK1204" s="21"/>
      <c r="WIL1204" s="21"/>
      <c r="WIM1204" s="21"/>
      <c r="WIN1204" s="21"/>
      <c r="WIO1204" s="21"/>
      <c r="WIP1204" s="21"/>
      <c r="WIQ1204" s="21"/>
      <c r="WIR1204" s="21"/>
      <c r="WIS1204" s="21"/>
      <c r="WIT1204" s="21"/>
      <c r="WIU1204" s="21"/>
      <c r="WIV1204" s="21"/>
      <c r="WIW1204" s="21"/>
      <c r="WIX1204" s="21"/>
      <c r="WIY1204" s="21"/>
      <c r="WIZ1204" s="21"/>
      <c r="WJA1204" s="21"/>
      <c r="WJB1204" s="21"/>
      <c r="WJC1204" s="21"/>
      <c r="WJD1204" s="21"/>
      <c r="WJE1204" s="21"/>
      <c r="WJF1204" s="21"/>
      <c r="WJG1204" s="21"/>
      <c r="WJH1204" s="21"/>
      <c r="WJI1204" s="21"/>
      <c r="WJJ1204" s="21"/>
      <c r="WJK1204" s="21"/>
      <c r="WJL1204" s="21"/>
      <c r="WJM1204" s="21"/>
      <c r="WJN1204" s="21"/>
      <c r="WJO1204" s="21"/>
      <c r="WJP1204" s="21"/>
      <c r="WJQ1204" s="21"/>
      <c r="WJR1204" s="21"/>
      <c r="WJS1204" s="21"/>
      <c r="WJT1204" s="21"/>
      <c r="WJU1204" s="21"/>
      <c r="WJV1204" s="21"/>
      <c r="WJW1204" s="21"/>
      <c r="WJX1204" s="21"/>
      <c r="WJY1204" s="21"/>
      <c r="WJZ1204" s="21"/>
      <c r="WKA1204" s="21"/>
      <c r="WKB1204" s="21"/>
      <c r="WKC1204" s="21"/>
      <c r="WKD1204" s="21"/>
      <c r="WKE1204" s="21"/>
      <c r="WKF1204" s="21"/>
      <c r="WKG1204" s="21"/>
      <c r="WKH1204" s="21"/>
      <c r="WKI1204" s="21"/>
      <c r="WKJ1204" s="21"/>
      <c r="WKK1204" s="21"/>
      <c r="WKL1204" s="21"/>
      <c r="WKM1204" s="21"/>
      <c r="WKN1204" s="21"/>
      <c r="WKO1204" s="21"/>
      <c r="WKP1204" s="21"/>
      <c r="WKQ1204" s="21"/>
      <c r="WKR1204" s="21"/>
      <c r="WKS1204" s="21"/>
      <c r="WKT1204" s="21"/>
      <c r="WKU1204" s="21"/>
      <c r="WKV1204" s="21"/>
      <c r="WKW1204" s="21"/>
      <c r="WKX1204" s="21"/>
      <c r="WKY1204" s="21"/>
      <c r="WKZ1204" s="21"/>
      <c r="WLA1204" s="21"/>
      <c r="WLB1204" s="21"/>
      <c r="WLC1204" s="21"/>
      <c r="WLD1204" s="21"/>
      <c r="WLE1204" s="21"/>
      <c r="WLF1204" s="21"/>
      <c r="WLG1204" s="21"/>
      <c r="WLH1204" s="21"/>
      <c r="WLI1204" s="21"/>
      <c r="WLJ1204" s="21"/>
      <c r="WLK1204" s="21"/>
      <c r="WLL1204" s="21"/>
      <c r="WLM1204" s="21"/>
      <c r="WLN1204" s="21"/>
      <c r="WLO1204" s="21"/>
      <c r="WLP1204" s="21"/>
      <c r="WLQ1204" s="21"/>
      <c r="WLR1204" s="21"/>
      <c r="WLS1204" s="21"/>
      <c r="WLT1204" s="21"/>
      <c r="WLU1204" s="21"/>
      <c r="WLV1204" s="21"/>
      <c r="WLW1204" s="21"/>
      <c r="WLX1204" s="21"/>
      <c r="WLY1204" s="21"/>
      <c r="WLZ1204" s="21"/>
      <c r="WMA1204" s="21"/>
      <c r="WMB1204" s="21"/>
      <c r="WMC1204" s="21"/>
      <c r="WMD1204" s="21"/>
      <c r="WME1204" s="21"/>
      <c r="WMF1204" s="21"/>
      <c r="WMG1204" s="21"/>
      <c r="WMH1204" s="21"/>
      <c r="WMI1204" s="21"/>
      <c r="WMJ1204" s="21"/>
      <c r="WMK1204" s="21"/>
      <c r="WML1204" s="21"/>
      <c r="WMM1204" s="21"/>
      <c r="WMN1204" s="21"/>
      <c r="WMO1204" s="21"/>
      <c r="WMP1204" s="21"/>
      <c r="WMQ1204" s="21"/>
      <c r="WMR1204" s="21"/>
      <c r="WMS1204" s="21"/>
      <c r="WMT1204" s="21"/>
      <c r="WMU1204" s="21"/>
      <c r="WMV1204" s="21"/>
      <c r="WMW1204" s="21"/>
      <c r="WMX1204" s="21"/>
      <c r="WMY1204" s="21"/>
      <c r="WMZ1204" s="21"/>
      <c r="WNA1204" s="21"/>
      <c r="WNB1204" s="21"/>
      <c r="WNC1204" s="21"/>
      <c r="WND1204" s="21"/>
      <c r="WNE1204" s="21"/>
      <c r="WNF1204" s="21"/>
      <c r="WNG1204" s="21"/>
      <c r="WNH1204" s="21"/>
      <c r="WNI1204" s="21"/>
      <c r="WNJ1204" s="21"/>
      <c r="WNK1204" s="21"/>
      <c r="WNL1204" s="21"/>
      <c r="WNM1204" s="21"/>
      <c r="WNN1204" s="21"/>
      <c r="WNO1204" s="21"/>
      <c r="WNP1204" s="21"/>
      <c r="WNQ1204" s="21"/>
      <c r="WNR1204" s="21"/>
      <c r="WNS1204" s="21"/>
      <c r="WNT1204" s="21"/>
      <c r="WNU1204" s="21"/>
      <c r="WNV1204" s="21"/>
      <c r="WNW1204" s="21"/>
      <c r="WNX1204" s="21"/>
      <c r="WNY1204" s="21"/>
      <c r="WNZ1204" s="21"/>
      <c r="WOA1204" s="21"/>
      <c r="WOB1204" s="21"/>
      <c r="WOC1204" s="21"/>
      <c r="WOD1204" s="21"/>
      <c r="WOE1204" s="21"/>
      <c r="WOF1204" s="21"/>
      <c r="WOG1204" s="21"/>
      <c r="WOH1204" s="21"/>
      <c r="WOI1204" s="21"/>
      <c r="WOJ1204" s="21"/>
      <c r="WOK1204" s="21"/>
      <c r="WOL1204" s="21"/>
      <c r="WOM1204" s="21"/>
      <c r="WON1204" s="21"/>
      <c r="WOO1204" s="21"/>
      <c r="WOP1204" s="21"/>
      <c r="WOQ1204" s="21"/>
      <c r="WOR1204" s="21"/>
      <c r="WOS1204" s="21"/>
      <c r="WOT1204" s="21"/>
      <c r="WOU1204" s="21"/>
      <c r="WOV1204" s="21"/>
      <c r="WOW1204" s="21"/>
      <c r="WOX1204" s="21"/>
      <c r="WOY1204" s="21"/>
      <c r="WOZ1204" s="21"/>
      <c r="WPA1204" s="21"/>
      <c r="WPB1204" s="21"/>
      <c r="WPC1204" s="21"/>
      <c r="WPD1204" s="21"/>
      <c r="WPE1204" s="21"/>
      <c r="WPF1204" s="21"/>
      <c r="WPG1204" s="21"/>
      <c r="WPH1204" s="21"/>
      <c r="WPI1204" s="21"/>
      <c r="WPJ1204" s="21"/>
      <c r="WPK1204" s="21"/>
      <c r="WPL1204" s="21"/>
      <c r="WPM1204" s="21"/>
      <c r="WPN1204" s="21"/>
      <c r="WPO1204" s="21"/>
      <c r="WPP1204" s="21"/>
      <c r="WPQ1204" s="21"/>
      <c r="WPR1204" s="21"/>
      <c r="WPS1204" s="21"/>
      <c r="WPT1204" s="21"/>
      <c r="WPU1204" s="21"/>
      <c r="WPV1204" s="21"/>
      <c r="WPW1204" s="21"/>
      <c r="WPX1204" s="21"/>
      <c r="WPY1204" s="21"/>
      <c r="WPZ1204" s="21"/>
      <c r="WQA1204" s="21"/>
      <c r="WQB1204" s="21"/>
      <c r="WQC1204" s="21"/>
      <c r="WQD1204" s="21"/>
      <c r="WQE1204" s="21"/>
      <c r="WQF1204" s="21"/>
      <c r="WQG1204" s="21"/>
      <c r="WQH1204" s="21"/>
      <c r="WQI1204" s="21"/>
      <c r="WQJ1204" s="21"/>
      <c r="WQK1204" s="21"/>
      <c r="WQL1204" s="21"/>
      <c r="WQM1204" s="21"/>
      <c r="WQN1204" s="21"/>
      <c r="WQO1204" s="21"/>
      <c r="WQP1204" s="21"/>
      <c r="WQQ1204" s="21"/>
      <c r="WQR1204" s="21"/>
      <c r="WQS1204" s="21"/>
      <c r="WQT1204" s="21"/>
      <c r="WQU1204" s="21"/>
      <c r="WQV1204" s="21"/>
      <c r="WQW1204" s="21"/>
      <c r="WQX1204" s="21"/>
      <c r="WQY1204" s="21"/>
      <c r="WQZ1204" s="21"/>
      <c r="WRA1204" s="21"/>
      <c r="WRB1204" s="21"/>
      <c r="WRC1204" s="21"/>
      <c r="WRD1204" s="21"/>
      <c r="WRE1204" s="21"/>
      <c r="WRF1204" s="21"/>
      <c r="WRG1204" s="21"/>
      <c r="WRH1204" s="21"/>
      <c r="WRI1204" s="21"/>
      <c r="WRJ1204" s="21"/>
      <c r="WRK1204" s="21"/>
      <c r="WRL1204" s="21"/>
      <c r="WRM1204" s="21"/>
      <c r="WRN1204" s="21"/>
      <c r="WRO1204" s="21"/>
      <c r="WRP1204" s="21"/>
      <c r="WRQ1204" s="21"/>
      <c r="WRR1204" s="21"/>
      <c r="WRS1204" s="21"/>
      <c r="WRT1204" s="21"/>
      <c r="WRU1204" s="21"/>
      <c r="WRV1204" s="21"/>
      <c r="WRW1204" s="21"/>
      <c r="WRX1204" s="21"/>
      <c r="WRY1204" s="21"/>
      <c r="WRZ1204" s="21"/>
      <c r="WSA1204" s="21"/>
      <c r="WSB1204" s="21"/>
      <c r="WSC1204" s="21"/>
      <c r="WSD1204" s="21"/>
      <c r="WSE1204" s="21"/>
      <c r="WSF1204" s="21"/>
      <c r="WSG1204" s="21"/>
      <c r="WSH1204" s="21"/>
      <c r="WSI1204" s="21"/>
      <c r="WSJ1204" s="21"/>
      <c r="WSK1204" s="21"/>
      <c r="WSL1204" s="21"/>
      <c r="WSM1204" s="21"/>
      <c r="WSN1204" s="21"/>
      <c r="WSO1204" s="21"/>
      <c r="WSP1204" s="21"/>
      <c r="WSQ1204" s="21"/>
      <c r="WSR1204" s="21"/>
      <c r="WSS1204" s="21"/>
      <c r="WST1204" s="21"/>
      <c r="WSU1204" s="21"/>
      <c r="WSV1204" s="21"/>
      <c r="WSW1204" s="21"/>
      <c r="WSX1204" s="21"/>
      <c r="WSY1204" s="21"/>
      <c r="WSZ1204" s="21"/>
      <c r="WTA1204" s="21"/>
      <c r="WTB1204" s="21"/>
      <c r="WTC1204" s="21"/>
      <c r="WTD1204" s="21"/>
      <c r="WTE1204" s="21"/>
      <c r="WTF1204" s="21"/>
      <c r="WTG1204" s="21"/>
      <c r="WTH1204" s="21"/>
      <c r="WTI1204" s="21"/>
      <c r="WTJ1204" s="21"/>
      <c r="WTK1204" s="21"/>
      <c r="WTL1204" s="21"/>
      <c r="WTM1204" s="21"/>
      <c r="WTN1204" s="21"/>
      <c r="WTO1204" s="21"/>
      <c r="WTP1204" s="21"/>
      <c r="WTQ1204" s="21"/>
      <c r="WTR1204" s="21"/>
      <c r="WTS1204" s="21"/>
      <c r="WTT1204" s="21"/>
      <c r="WTU1204" s="21"/>
      <c r="WTV1204" s="21"/>
      <c r="WTW1204" s="21"/>
      <c r="WTX1204" s="21"/>
      <c r="WTY1204" s="21"/>
      <c r="WTZ1204" s="21"/>
      <c r="WUA1204" s="21"/>
      <c r="WUB1204" s="21"/>
      <c r="WUC1204" s="21"/>
      <c r="WUD1204" s="21"/>
      <c r="WUE1204" s="21"/>
      <c r="WUF1204" s="21"/>
      <c r="WUG1204" s="21"/>
      <c r="WUH1204" s="21"/>
      <c r="WUI1204" s="21"/>
      <c r="WUJ1204" s="21"/>
      <c r="WUK1204" s="21"/>
      <c r="WUL1204" s="21"/>
      <c r="WUM1204" s="21"/>
      <c r="WUN1204" s="21"/>
      <c r="WUO1204" s="21"/>
      <c r="WUP1204" s="21"/>
      <c r="WUQ1204" s="21"/>
      <c r="WUR1204" s="21"/>
      <c r="WUS1204" s="21"/>
      <c r="WUT1204" s="21"/>
      <c r="WUU1204" s="21"/>
      <c r="WUV1204" s="21"/>
      <c r="WUW1204" s="21"/>
      <c r="WUX1204" s="21"/>
      <c r="WUY1204" s="21"/>
      <c r="WUZ1204" s="21"/>
      <c r="WVA1204" s="21"/>
      <c r="WVB1204" s="21"/>
      <c r="WVC1204" s="21"/>
      <c r="WVD1204" s="21"/>
      <c r="WVE1204" s="21"/>
      <c r="WVF1204" s="21"/>
      <c r="WVG1204" s="21"/>
      <c r="WVH1204" s="21"/>
      <c r="WVI1204" s="21"/>
      <c r="WVJ1204" s="21"/>
      <c r="WVK1204" s="21"/>
      <c r="WVL1204" s="21"/>
      <c r="WVM1204" s="21"/>
      <c r="WVN1204" s="21"/>
      <c r="WVO1204" s="21"/>
      <c r="WVP1204" s="21"/>
      <c r="WVQ1204" s="21"/>
      <c r="WVR1204" s="21"/>
      <c r="WVS1204" s="21"/>
      <c r="WVT1204" s="21"/>
      <c r="WVU1204" s="21"/>
      <c r="WVV1204" s="21"/>
      <c r="WVW1204" s="21"/>
      <c r="WVX1204" s="21"/>
      <c r="WVY1204" s="21"/>
      <c r="WVZ1204" s="21"/>
      <c r="WWA1204" s="21"/>
      <c r="WWB1204" s="21"/>
      <c r="WWC1204" s="21"/>
      <c r="WWD1204" s="21"/>
      <c r="WWE1204" s="21"/>
      <c r="WWF1204" s="21"/>
      <c r="WWG1204" s="21"/>
      <c r="WWH1204" s="21"/>
      <c r="WWI1204" s="21"/>
      <c r="WWJ1204" s="21"/>
      <c r="WWK1204" s="21"/>
      <c r="WWL1204" s="21"/>
      <c r="WWM1204" s="21"/>
      <c r="WWN1204" s="21"/>
      <c r="WWO1204" s="21"/>
      <c r="WWP1204" s="21"/>
      <c r="WWQ1204" s="21"/>
      <c r="WWR1204" s="21"/>
      <c r="WWS1204" s="21"/>
      <c r="WWT1204" s="21"/>
      <c r="WWU1204" s="21"/>
      <c r="WWV1204" s="21"/>
      <c r="WWW1204" s="21"/>
      <c r="WWX1204" s="21"/>
    </row>
    <row r="1205" spans="1:16170" s="150" customFormat="1" ht="14.5" x14ac:dyDescent="0.35">
      <c r="A1205" s="38">
        <v>1199</v>
      </c>
      <c r="B1205" s="114" t="s">
        <v>1736</v>
      </c>
      <c r="C1205" s="38" t="s">
        <v>1735</v>
      </c>
      <c r="D1205" s="17" t="s">
        <v>9619</v>
      </c>
      <c r="E1205" s="38" t="s">
        <v>3647</v>
      </c>
      <c r="F1205" s="38" t="s">
        <v>1343</v>
      </c>
      <c r="G1205" s="38" t="s">
        <v>11251</v>
      </c>
      <c r="H1205" s="114">
        <v>5</v>
      </c>
      <c r="I1205" s="114">
        <v>1</v>
      </c>
      <c r="J1205" s="168">
        <v>15</v>
      </c>
      <c r="K1205" s="168">
        <v>1</v>
      </c>
      <c r="L1205" s="114">
        <v>2</v>
      </c>
      <c r="M1205" s="114">
        <v>1</v>
      </c>
      <c r="N1205" s="114">
        <v>1</v>
      </c>
      <c r="O1205" s="168">
        <v>1</v>
      </c>
      <c r="P1205" s="176">
        <v>1</v>
      </c>
      <c r="Q1205" s="114">
        <v>28</v>
      </c>
      <c r="R1205" s="114"/>
      <c r="S1205" s="153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</row>
    <row r="1206" spans="1:16170" s="147" customFormat="1" ht="14.5" x14ac:dyDescent="0.35">
      <c r="A1206" s="38">
        <v>1200</v>
      </c>
      <c r="B1206" s="114" t="s">
        <v>320</v>
      </c>
      <c r="C1206" s="143" t="s">
        <v>10428</v>
      </c>
      <c r="D1206" s="170" t="s">
        <v>9619</v>
      </c>
      <c r="E1206" s="143" t="s">
        <v>3647</v>
      </c>
      <c r="F1206" s="143" t="s">
        <v>406</v>
      </c>
      <c r="G1206" s="143" t="s">
        <v>11244</v>
      </c>
      <c r="H1206" s="114">
        <v>2</v>
      </c>
      <c r="I1206" s="114">
        <v>1</v>
      </c>
      <c r="J1206" s="168">
        <v>1</v>
      </c>
      <c r="K1206" s="168">
        <v>1</v>
      </c>
      <c r="L1206" s="114">
        <v>2</v>
      </c>
      <c r="M1206" s="114">
        <v>1</v>
      </c>
      <c r="N1206" s="114">
        <v>1</v>
      </c>
      <c r="O1206" s="168">
        <v>1</v>
      </c>
      <c r="P1206" s="176">
        <v>1</v>
      </c>
      <c r="Q1206" s="114">
        <v>11</v>
      </c>
      <c r="R1206" s="114"/>
      <c r="S1206" s="153"/>
      <c r="T1206" s="155"/>
      <c r="U1206" s="155"/>
      <c r="V1206" s="155"/>
      <c r="W1206" s="155"/>
      <c r="X1206" s="155"/>
      <c r="Y1206" s="155"/>
      <c r="Z1206" s="155"/>
      <c r="AA1206" s="155"/>
      <c r="AB1206" s="155"/>
      <c r="AC1206" s="155"/>
      <c r="AD1206" s="155"/>
    </row>
    <row r="1207" spans="1:16170" s="148" customFormat="1" ht="14.5" x14ac:dyDescent="0.35">
      <c r="A1207" s="38">
        <v>1201</v>
      </c>
      <c r="B1207" s="114" t="s">
        <v>320</v>
      </c>
      <c r="C1207" s="146" t="s">
        <v>10428</v>
      </c>
      <c r="D1207" s="146" t="s">
        <v>9619</v>
      </c>
      <c r="E1207" s="7" t="s">
        <v>3809</v>
      </c>
      <c r="F1207" s="7" t="s">
        <v>406</v>
      </c>
      <c r="G1207" s="7" t="s">
        <v>11244</v>
      </c>
      <c r="H1207" s="114">
        <v>2</v>
      </c>
      <c r="I1207" s="114">
        <v>1</v>
      </c>
      <c r="J1207" s="168">
        <v>1</v>
      </c>
      <c r="K1207" s="168">
        <v>1</v>
      </c>
      <c r="L1207" s="114">
        <v>27</v>
      </c>
      <c r="M1207" s="114">
        <v>1</v>
      </c>
      <c r="N1207" s="114">
        <v>1</v>
      </c>
      <c r="O1207" s="168">
        <v>1</v>
      </c>
      <c r="P1207" s="176">
        <v>6</v>
      </c>
      <c r="Q1207" s="114">
        <v>41</v>
      </c>
      <c r="R1207" s="114"/>
      <c r="S1207" s="153"/>
      <c r="T1207" s="154"/>
      <c r="U1207" s="154"/>
      <c r="V1207" s="154"/>
      <c r="W1207" s="154"/>
      <c r="X1207" s="154"/>
      <c r="Y1207" s="154"/>
      <c r="Z1207" s="154"/>
      <c r="AA1207" s="154"/>
      <c r="AB1207" s="154"/>
      <c r="AC1207" s="154"/>
      <c r="AD1207" s="154"/>
    </row>
    <row r="1208" spans="1:16170" s="21" customFormat="1" ht="14.5" x14ac:dyDescent="0.35">
      <c r="A1208" s="38">
        <v>1202</v>
      </c>
      <c r="B1208" s="114" t="s">
        <v>320</v>
      </c>
      <c r="C1208" s="38" t="s">
        <v>10429</v>
      </c>
      <c r="D1208" s="17" t="s">
        <v>9639</v>
      </c>
      <c r="E1208" s="38" t="s">
        <v>3809</v>
      </c>
      <c r="F1208" s="38" t="s">
        <v>95</v>
      </c>
      <c r="G1208" s="38" t="s">
        <v>11245</v>
      </c>
      <c r="H1208" s="114">
        <v>34</v>
      </c>
      <c r="I1208" s="114">
        <v>45</v>
      </c>
      <c r="J1208" s="168">
        <v>55</v>
      </c>
      <c r="K1208" s="168">
        <v>2</v>
      </c>
      <c r="L1208" s="114">
        <v>30</v>
      </c>
      <c r="M1208" s="114">
        <v>18</v>
      </c>
      <c r="N1208" s="114">
        <v>52</v>
      </c>
      <c r="O1208" s="168">
        <v>120</v>
      </c>
      <c r="P1208" s="176">
        <v>5</v>
      </c>
      <c r="Q1208" s="114">
        <v>361</v>
      </c>
      <c r="R1208" s="114"/>
      <c r="S1208" s="153"/>
      <c r="T1208" s="153"/>
      <c r="U1208" s="153"/>
      <c r="V1208" s="153"/>
      <c r="W1208" s="153"/>
      <c r="X1208" s="153"/>
      <c r="Y1208" s="153"/>
      <c r="Z1208" s="153"/>
      <c r="AA1208" s="153"/>
      <c r="AB1208" s="153"/>
      <c r="AC1208" s="153"/>
      <c r="AD1208" s="153"/>
    </row>
    <row r="1209" spans="1:16170" s="150" customFormat="1" ht="14.5" x14ac:dyDescent="0.35">
      <c r="A1209" s="38">
        <v>1203</v>
      </c>
      <c r="B1209" s="114" t="s">
        <v>320</v>
      </c>
      <c r="C1209" s="12" t="s">
        <v>10430</v>
      </c>
      <c r="D1209" s="10" t="s">
        <v>321</v>
      </c>
      <c r="E1209" s="12" t="s">
        <v>3646</v>
      </c>
      <c r="F1209" s="12" t="s">
        <v>11188</v>
      </c>
      <c r="G1209" s="12" t="s">
        <v>11245</v>
      </c>
      <c r="H1209" s="114">
        <v>1</v>
      </c>
      <c r="I1209" s="114">
        <v>35</v>
      </c>
      <c r="J1209" s="168">
        <v>1</v>
      </c>
      <c r="K1209" s="168">
        <v>1</v>
      </c>
      <c r="L1209" s="114">
        <v>8</v>
      </c>
      <c r="M1209" s="114">
        <v>1</v>
      </c>
      <c r="N1209" s="114">
        <v>1</v>
      </c>
      <c r="O1209" s="168">
        <v>1</v>
      </c>
      <c r="P1209" s="176">
        <v>1</v>
      </c>
      <c r="Q1209" s="114">
        <v>50</v>
      </c>
      <c r="R1209" s="114"/>
      <c r="S1209" s="153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</row>
    <row r="1210" spans="1:16170" s="150" customFormat="1" ht="14.5" x14ac:dyDescent="0.35">
      <c r="A1210" s="38">
        <v>1204</v>
      </c>
      <c r="B1210" s="114" t="s">
        <v>320</v>
      </c>
      <c r="C1210" s="38" t="s">
        <v>10430</v>
      </c>
      <c r="D1210" s="17" t="s">
        <v>321</v>
      </c>
      <c r="E1210" s="38" t="s">
        <v>9629</v>
      </c>
      <c r="F1210" s="38" t="s">
        <v>11188</v>
      </c>
      <c r="G1210" s="38" t="s">
        <v>11245</v>
      </c>
      <c r="H1210" s="114">
        <v>2</v>
      </c>
      <c r="I1210" s="114">
        <v>1</v>
      </c>
      <c r="J1210" s="168">
        <v>10</v>
      </c>
      <c r="K1210" s="168">
        <v>15</v>
      </c>
      <c r="L1210" s="114">
        <v>31</v>
      </c>
      <c r="M1210" s="114">
        <v>1</v>
      </c>
      <c r="N1210" s="114">
        <v>120</v>
      </c>
      <c r="O1210" s="168">
        <v>1</v>
      </c>
      <c r="P1210" s="176">
        <v>1</v>
      </c>
      <c r="Q1210" s="114">
        <v>182</v>
      </c>
      <c r="R1210" s="114"/>
      <c r="S1210" s="153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</row>
    <row r="1211" spans="1:16170" s="150" customFormat="1" ht="14.5" x14ac:dyDescent="0.35">
      <c r="A1211" s="38">
        <v>1205</v>
      </c>
      <c r="B1211" s="114" t="s">
        <v>320</v>
      </c>
      <c r="C1211" s="38" t="s">
        <v>10430</v>
      </c>
      <c r="D1211" s="17" t="s">
        <v>321</v>
      </c>
      <c r="E1211" s="38" t="s">
        <v>11101</v>
      </c>
      <c r="F1211" s="38" t="s">
        <v>11188</v>
      </c>
      <c r="G1211" s="38" t="s">
        <v>11245</v>
      </c>
      <c r="H1211" s="114">
        <v>1</v>
      </c>
      <c r="I1211" s="114">
        <v>1</v>
      </c>
      <c r="J1211" s="168">
        <v>1</v>
      </c>
      <c r="K1211" s="168">
        <v>1</v>
      </c>
      <c r="L1211" s="114">
        <v>5</v>
      </c>
      <c r="M1211" s="114">
        <v>1</v>
      </c>
      <c r="N1211" s="114">
        <v>1</v>
      </c>
      <c r="O1211" s="168">
        <v>1</v>
      </c>
      <c r="P1211" s="176">
        <v>1</v>
      </c>
      <c r="Q1211" s="114">
        <v>13</v>
      </c>
      <c r="R1211" s="114"/>
      <c r="S1211" s="153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</row>
    <row r="1212" spans="1:16170" s="150" customFormat="1" ht="14.5" x14ac:dyDescent="0.35">
      <c r="A1212" s="38">
        <v>1206</v>
      </c>
      <c r="B1212" s="114" t="s">
        <v>320</v>
      </c>
      <c r="C1212" s="38" t="s">
        <v>10428</v>
      </c>
      <c r="D1212" s="17" t="s">
        <v>9619</v>
      </c>
      <c r="E1212" s="38" t="s">
        <v>9629</v>
      </c>
      <c r="F1212" s="38" t="s">
        <v>406</v>
      </c>
      <c r="G1212" s="38" t="s">
        <v>11244</v>
      </c>
      <c r="H1212" s="114">
        <v>1</v>
      </c>
      <c r="I1212" s="114">
        <v>1</v>
      </c>
      <c r="J1212" s="168">
        <v>1</v>
      </c>
      <c r="K1212" s="168">
        <v>1</v>
      </c>
      <c r="L1212" s="114">
        <v>65</v>
      </c>
      <c r="M1212" s="114">
        <v>1</v>
      </c>
      <c r="N1212" s="114">
        <v>1</v>
      </c>
      <c r="O1212" s="168">
        <v>15</v>
      </c>
      <c r="P1212" s="176">
        <v>1</v>
      </c>
      <c r="Q1212" s="114">
        <v>87</v>
      </c>
      <c r="R1212" s="114"/>
      <c r="S1212" s="153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</row>
    <row r="1213" spans="1:16170" s="21" customFormat="1" ht="14.5" x14ac:dyDescent="0.35">
      <c r="A1213" s="38">
        <v>1207</v>
      </c>
      <c r="B1213" s="114" t="s">
        <v>320</v>
      </c>
      <c r="C1213" s="38" t="s">
        <v>324</v>
      </c>
      <c r="D1213" s="17" t="s">
        <v>5</v>
      </c>
      <c r="E1213" s="38" t="s">
        <v>144</v>
      </c>
      <c r="F1213" s="38" t="s">
        <v>325</v>
      </c>
      <c r="G1213" s="38" t="s">
        <v>11254</v>
      </c>
      <c r="H1213" s="114">
        <v>185</v>
      </c>
      <c r="I1213" s="114">
        <v>1</v>
      </c>
      <c r="J1213" s="168">
        <v>10</v>
      </c>
      <c r="K1213" s="168">
        <v>1</v>
      </c>
      <c r="L1213" s="114">
        <v>18</v>
      </c>
      <c r="M1213" s="114">
        <v>1</v>
      </c>
      <c r="N1213" s="114">
        <v>364</v>
      </c>
      <c r="O1213" s="168">
        <v>1</v>
      </c>
      <c r="P1213" s="176">
        <v>1</v>
      </c>
      <c r="Q1213" s="114">
        <v>582</v>
      </c>
      <c r="R1213" s="114"/>
      <c r="S1213" s="153"/>
      <c r="T1213" s="153"/>
      <c r="U1213" s="153"/>
      <c r="V1213" s="153"/>
      <c r="W1213" s="153"/>
      <c r="X1213" s="153"/>
      <c r="Y1213" s="153"/>
      <c r="Z1213" s="153"/>
      <c r="AA1213" s="153"/>
      <c r="AB1213" s="153"/>
      <c r="AC1213" s="153"/>
      <c r="AD1213" s="153"/>
    </row>
    <row r="1214" spans="1:16170" s="150" customFormat="1" ht="14.5" x14ac:dyDescent="0.35">
      <c r="A1214" s="38">
        <v>1208</v>
      </c>
      <c r="B1214" s="114" t="s">
        <v>320</v>
      </c>
      <c r="C1214" s="38" t="s">
        <v>10431</v>
      </c>
      <c r="D1214" s="17" t="s">
        <v>9639</v>
      </c>
      <c r="E1214" s="38" t="s">
        <v>9629</v>
      </c>
      <c r="F1214" s="38" t="s">
        <v>95</v>
      </c>
      <c r="G1214" s="38" t="s">
        <v>11245</v>
      </c>
      <c r="H1214" s="114">
        <v>66</v>
      </c>
      <c r="I1214" s="114">
        <v>70</v>
      </c>
      <c r="J1214" s="168">
        <v>100</v>
      </c>
      <c r="K1214" s="168">
        <v>3</v>
      </c>
      <c r="L1214" s="114">
        <v>21</v>
      </c>
      <c r="M1214" s="114">
        <v>110</v>
      </c>
      <c r="N1214" s="114">
        <v>1</v>
      </c>
      <c r="O1214" s="168">
        <v>45</v>
      </c>
      <c r="P1214" s="176">
        <v>22</v>
      </c>
      <c r="Q1214" s="114">
        <v>438</v>
      </c>
      <c r="R1214" s="114"/>
      <c r="S1214" s="153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</row>
    <row r="1215" spans="1:16170" s="150" customFormat="1" ht="14.5" x14ac:dyDescent="0.35">
      <c r="A1215" s="38">
        <v>1209</v>
      </c>
      <c r="B1215" s="114" t="s">
        <v>320</v>
      </c>
      <c r="C1215" s="38" t="s">
        <v>10430</v>
      </c>
      <c r="D1215" s="17" t="s">
        <v>321</v>
      </c>
      <c r="E1215" s="38" t="s">
        <v>10994</v>
      </c>
      <c r="F1215" s="38" t="s">
        <v>11188</v>
      </c>
      <c r="G1215" s="38" t="s">
        <v>11245</v>
      </c>
      <c r="H1215" s="114">
        <v>1</v>
      </c>
      <c r="I1215" s="114">
        <v>1</v>
      </c>
      <c r="J1215" s="168">
        <v>1</v>
      </c>
      <c r="K1215" s="168">
        <v>1</v>
      </c>
      <c r="L1215" s="114">
        <v>2</v>
      </c>
      <c r="M1215" s="114">
        <v>1</v>
      </c>
      <c r="N1215" s="114">
        <v>3</v>
      </c>
      <c r="O1215" s="168">
        <v>1</v>
      </c>
      <c r="P1215" s="176">
        <v>1</v>
      </c>
      <c r="Q1215" s="114">
        <v>12</v>
      </c>
      <c r="R1215" s="114"/>
      <c r="S1215" s="153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</row>
    <row r="1216" spans="1:16170" s="150" customFormat="1" ht="14.5" x14ac:dyDescent="0.35">
      <c r="A1216" s="38">
        <v>1210</v>
      </c>
      <c r="B1216" s="114" t="s">
        <v>320</v>
      </c>
      <c r="C1216" s="38" t="s">
        <v>10428</v>
      </c>
      <c r="D1216" s="17" t="s">
        <v>190</v>
      </c>
      <c r="E1216" s="38" t="s">
        <v>3782</v>
      </c>
      <c r="F1216" s="38" t="s">
        <v>20</v>
      </c>
      <c r="G1216" s="38" t="s">
        <v>11244</v>
      </c>
      <c r="H1216" s="114">
        <v>1</v>
      </c>
      <c r="I1216" s="114">
        <v>1</v>
      </c>
      <c r="J1216" s="168">
        <v>1</v>
      </c>
      <c r="K1216" s="168">
        <v>65</v>
      </c>
      <c r="L1216" s="114">
        <v>117</v>
      </c>
      <c r="M1216" s="114">
        <v>1</v>
      </c>
      <c r="N1216" s="114">
        <v>1</v>
      </c>
      <c r="O1216" s="168">
        <v>1</v>
      </c>
      <c r="P1216" s="176">
        <v>1</v>
      </c>
      <c r="Q1216" s="114">
        <v>189</v>
      </c>
      <c r="R1216" s="114"/>
      <c r="S1216" s="153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</row>
    <row r="1217" spans="1:30" s="150" customFormat="1" ht="14.5" x14ac:dyDescent="0.35">
      <c r="A1217" s="38">
        <v>1211</v>
      </c>
      <c r="B1217" s="114" t="s">
        <v>2021</v>
      </c>
      <c r="C1217" s="38" t="s">
        <v>10432</v>
      </c>
      <c r="D1217" s="17" t="s">
        <v>9639</v>
      </c>
      <c r="E1217" s="38" t="s">
        <v>2023</v>
      </c>
      <c r="F1217" s="38" t="s">
        <v>169</v>
      </c>
      <c r="G1217" s="38" t="s">
        <v>11263</v>
      </c>
      <c r="H1217" s="114">
        <v>16</v>
      </c>
      <c r="I1217" s="114">
        <v>6</v>
      </c>
      <c r="J1217" s="168">
        <v>2</v>
      </c>
      <c r="K1217" s="168">
        <v>1</v>
      </c>
      <c r="L1217" s="114">
        <v>2</v>
      </c>
      <c r="M1217" s="114">
        <v>20</v>
      </c>
      <c r="N1217" s="114">
        <v>25</v>
      </c>
      <c r="O1217" s="168">
        <v>3</v>
      </c>
      <c r="P1217" s="176">
        <v>10</v>
      </c>
      <c r="Q1217" s="114">
        <v>85</v>
      </c>
      <c r="R1217" s="114"/>
      <c r="S1217" s="153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</row>
    <row r="1218" spans="1:30" s="150" customFormat="1" ht="14.5" x14ac:dyDescent="0.35">
      <c r="A1218" s="38">
        <v>1212</v>
      </c>
      <c r="B1218" s="114" t="s">
        <v>2021</v>
      </c>
      <c r="C1218" s="38" t="s">
        <v>10433</v>
      </c>
      <c r="D1218" s="17" t="s">
        <v>9639</v>
      </c>
      <c r="E1218" s="38" t="s">
        <v>2024</v>
      </c>
      <c r="F1218" s="38" t="s">
        <v>169</v>
      </c>
      <c r="G1218" s="38" t="s">
        <v>11263</v>
      </c>
      <c r="H1218" s="114">
        <v>40</v>
      </c>
      <c r="I1218" s="114">
        <v>4</v>
      </c>
      <c r="J1218" s="168">
        <v>10</v>
      </c>
      <c r="K1218" s="168">
        <v>1</v>
      </c>
      <c r="L1218" s="114">
        <v>1</v>
      </c>
      <c r="M1218" s="114">
        <v>30</v>
      </c>
      <c r="N1218" s="114">
        <v>30</v>
      </c>
      <c r="O1218" s="168">
        <v>17</v>
      </c>
      <c r="P1218" s="176">
        <v>20</v>
      </c>
      <c r="Q1218" s="114">
        <v>153</v>
      </c>
      <c r="R1218" s="114"/>
      <c r="S1218" s="153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</row>
    <row r="1219" spans="1:30" s="150" customFormat="1" ht="14.5" x14ac:dyDescent="0.35">
      <c r="A1219" s="38">
        <v>1213</v>
      </c>
      <c r="B1219" s="114" t="s">
        <v>43</v>
      </c>
      <c r="C1219" s="38" t="s">
        <v>147</v>
      </c>
      <c r="D1219" s="17" t="s">
        <v>5</v>
      </c>
      <c r="E1219" s="38" t="s">
        <v>9629</v>
      </c>
      <c r="F1219" s="38" t="s">
        <v>19</v>
      </c>
      <c r="G1219" s="38" t="s">
        <v>11247</v>
      </c>
      <c r="H1219" s="114">
        <v>317</v>
      </c>
      <c r="I1219" s="114">
        <v>10</v>
      </c>
      <c r="J1219" s="168">
        <v>1</v>
      </c>
      <c r="K1219" s="168">
        <v>1</v>
      </c>
      <c r="L1219" s="114">
        <v>385</v>
      </c>
      <c r="M1219" s="114">
        <v>90</v>
      </c>
      <c r="N1219" s="114">
        <v>1</v>
      </c>
      <c r="O1219" s="168">
        <v>1</v>
      </c>
      <c r="P1219" s="176">
        <v>50</v>
      </c>
      <c r="Q1219" s="114">
        <v>856</v>
      </c>
      <c r="R1219" s="114"/>
      <c r="S1219" s="153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</row>
    <row r="1220" spans="1:30" s="150" customFormat="1" ht="14.5" x14ac:dyDescent="0.35">
      <c r="A1220" s="38">
        <v>1214</v>
      </c>
      <c r="B1220" s="114" t="s">
        <v>43</v>
      </c>
      <c r="C1220" s="38" t="s">
        <v>147</v>
      </c>
      <c r="D1220" s="17" t="s">
        <v>5</v>
      </c>
      <c r="E1220" s="38" t="s">
        <v>10994</v>
      </c>
      <c r="F1220" s="38" t="s">
        <v>19</v>
      </c>
      <c r="G1220" s="38" t="s">
        <v>11247</v>
      </c>
      <c r="H1220" s="114">
        <v>2379</v>
      </c>
      <c r="I1220" s="114">
        <v>161</v>
      </c>
      <c r="J1220" s="168">
        <v>270</v>
      </c>
      <c r="K1220" s="168">
        <v>385</v>
      </c>
      <c r="L1220" s="114">
        <v>2200</v>
      </c>
      <c r="M1220" s="114">
        <v>50</v>
      </c>
      <c r="N1220" s="114">
        <v>370</v>
      </c>
      <c r="O1220" s="168">
        <v>180</v>
      </c>
      <c r="P1220" s="176">
        <v>520</v>
      </c>
      <c r="Q1220" s="114">
        <v>6515</v>
      </c>
      <c r="R1220" s="114"/>
      <c r="S1220" s="153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</row>
    <row r="1221" spans="1:30" s="150" customFormat="1" ht="14.5" x14ac:dyDescent="0.35">
      <c r="A1221" s="38">
        <v>1215</v>
      </c>
      <c r="B1221" s="114" t="s">
        <v>485</v>
      </c>
      <c r="C1221" s="38" t="s">
        <v>1737</v>
      </c>
      <c r="D1221" s="17" t="s">
        <v>484</v>
      </c>
      <c r="E1221" s="38" t="s">
        <v>919</v>
      </c>
      <c r="F1221" s="38" t="s">
        <v>919</v>
      </c>
      <c r="G1221" s="38" t="s">
        <v>11247</v>
      </c>
      <c r="H1221" s="114">
        <v>4</v>
      </c>
      <c r="I1221" s="114">
        <v>4</v>
      </c>
      <c r="J1221" s="168">
        <v>1</v>
      </c>
      <c r="K1221" s="168">
        <v>15</v>
      </c>
      <c r="L1221" s="114">
        <v>9</v>
      </c>
      <c r="M1221" s="114">
        <v>1</v>
      </c>
      <c r="N1221" s="114">
        <v>1</v>
      </c>
      <c r="O1221" s="168">
        <v>1</v>
      </c>
      <c r="P1221" s="176">
        <v>50</v>
      </c>
      <c r="Q1221" s="114">
        <v>86</v>
      </c>
      <c r="R1221" s="114"/>
      <c r="S1221" s="153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</row>
    <row r="1222" spans="1:30" s="150" customFormat="1" ht="14.5" x14ac:dyDescent="0.35">
      <c r="A1222" s="38">
        <v>1216</v>
      </c>
      <c r="B1222" s="114" t="s">
        <v>485</v>
      </c>
      <c r="C1222" s="38" t="s">
        <v>10434</v>
      </c>
      <c r="D1222" s="17" t="s">
        <v>484</v>
      </c>
      <c r="E1222" s="38" t="s">
        <v>122</v>
      </c>
      <c r="F1222" s="38" t="s">
        <v>122</v>
      </c>
      <c r="G1222" s="38" t="s">
        <v>11250</v>
      </c>
      <c r="H1222" s="114">
        <v>2</v>
      </c>
      <c r="I1222" s="114">
        <v>12</v>
      </c>
      <c r="J1222" s="168">
        <v>1</v>
      </c>
      <c r="K1222" s="168">
        <v>10</v>
      </c>
      <c r="L1222" s="114">
        <v>12</v>
      </c>
      <c r="M1222" s="114">
        <v>14</v>
      </c>
      <c r="N1222" s="114">
        <v>1</v>
      </c>
      <c r="O1222" s="168">
        <v>1</v>
      </c>
      <c r="P1222" s="176">
        <v>66</v>
      </c>
      <c r="Q1222" s="114">
        <v>119</v>
      </c>
      <c r="R1222" s="114"/>
      <c r="S1222" s="153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</row>
    <row r="1223" spans="1:30" s="150" customFormat="1" ht="14.5" x14ac:dyDescent="0.35">
      <c r="A1223" s="38">
        <v>1217</v>
      </c>
      <c r="B1223" s="114" t="s">
        <v>652</v>
      </c>
      <c r="C1223" s="38" t="s">
        <v>651</v>
      </c>
      <c r="D1223" s="17" t="s">
        <v>10686</v>
      </c>
      <c r="E1223" s="38" t="s">
        <v>11102</v>
      </c>
      <c r="F1223" s="38" t="s">
        <v>425</v>
      </c>
      <c r="G1223" s="38" t="s">
        <v>11263</v>
      </c>
      <c r="H1223" s="114">
        <v>4</v>
      </c>
      <c r="I1223" s="114">
        <v>1</v>
      </c>
      <c r="J1223" s="168">
        <v>1</v>
      </c>
      <c r="K1223" s="168">
        <v>20</v>
      </c>
      <c r="L1223" s="114">
        <v>1</v>
      </c>
      <c r="M1223" s="114">
        <v>1</v>
      </c>
      <c r="N1223" s="114">
        <v>5</v>
      </c>
      <c r="O1223" s="168">
        <v>1</v>
      </c>
      <c r="P1223" s="176">
        <v>5</v>
      </c>
      <c r="Q1223" s="114">
        <v>39</v>
      </c>
      <c r="R1223" s="114"/>
      <c r="S1223" s="153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</row>
    <row r="1224" spans="1:30" s="150" customFormat="1" ht="14.5" x14ac:dyDescent="0.35">
      <c r="A1224" s="38">
        <v>1218</v>
      </c>
      <c r="B1224" s="114" t="s">
        <v>652</v>
      </c>
      <c r="C1224" s="38" t="s">
        <v>651</v>
      </c>
      <c r="D1224" s="17" t="s">
        <v>10686</v>
      </c>
      <c r="E1224" s="38" t="s">
        <v>3644</v>
      </c>
      <c r="F1224" s="38" t="s">
        <v>425</v>
      </c>
      <c r="G1224" s="38" t="s">
        <v>11263</v>
      </c>
      <c r="H1224" s="114">
        <v>7</v>
      </c>
      <c r="I1224" s="114">
        <v>10</v>
      </c>
      <c r="J1224" s="168">
        <v>16</v>
      </c>
      <c r="K1224" s="168">
        <v>36</v>
      </c>
      <c r="L1224" s="114">
        <v>1</v>
      </c>
      <c r="M1224" s="114">
        <v>1</v>
      </c>
      <c r="N1224" s="114">
        <v>2</v>
      </c>
      <c r="O1224" s="168">
        <v>5</v>
      </c>
      <c r="P1224" s="176">
        <v>1</v>
      </c>
      <c r="Q1224" s="114">
        <v>79</v>
      </c>
      <c r="R1224" s="114"/>
      <c r="S1224" s="153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</row>
    <row r="1225" spans="1:30" s="150" customFormat="1" ht="14.5" x14ac:dyDescent="0.35">
      <c r="A1225" s="38">
        <v>1219</v>
      </c>
      <c r="B1225" s="114" t="s">
        <v>652</v>
      </c>
      <c r="C1225" s="38" t="s">
        <v>651</v>
      </c>
      <c r="D1225" s="17" t="s">
        <v>10686</v>
      </c>
      <c r="E1225" s="38" t="s">
        <v>3647</v>
      </c>
      <c r="F1225" s="38" t="s">
        <v>425</v>
      </c>
      <c r="G1225" s="38" t="s">
        <v>11263</v>
      </c>
      <c r="H1225" s="114">
        <v>1</v>
      </c>
      <c r="I1225" s="114">
        <v>1</v>
      </c>
      <c r="J1225" s="168">
        <v>1</v>
      </c>
      <c r="K1225" s="168">
        <v>1</v>
      </c>
      <c r="L1225" s="114">
        <v>10</v>
      </c>
      <c r="M1225" s="114">
        <v>1</v>
      </c>
      <c r="N1225" s="114">
        <v>3</v>
      </c>
      <c r="O1225" s="168">
        <v>12</v>
      </c>
      <c r="P1225" s="176">
        <v>14</v>
      </c>
      <c r="Q1225" s="114">
        <v>44</v>
      </c>
      <c r="R1225" s="114"/>
      <c r="S1225" s="153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</row>
    <row r="1226" spans="1:30" s="150" customFormat="1" ht="14.5" x14ac:dyDescent="0.35">
      <c r="A1226" s="38">
        <v>1220</v>
      </c>
      <c r="B1226" s="114" t="s">
        <v>462</v>
      </c>
      <c r="C1226" s="12" t="s">
        <v>10435</v>
      </c>
      <c r="D1226" s="10" t="s">
        <v>9639</v>
      </c>
      <c r="E1226" s="12" t="s">
        <v>2023</v>
      </c>
      <c r="F1226" s="12" t="s">
        <v>105</v>
      </c>
      <c r="G1226" s="12" t="s">
        <v>11250</v>
      </c>
      <c r="H1226" s="114">
        <v>1</v>
      </c>
      <c r="I1226" s="114">
        <v>1</v>
      </c>
      <c r="J1226" s="168">
        <v>2</v>
      </c>
      <c r="K1226" s="168">
        <v>1</v>
      </c>
      <c r="L1226" s="114">
        <v>2</v>
      </c>
      <c r="M1226" s="114">
        <v>3</v>
      </c>
      <c r="N1226" s="114">
        <v>1</v>
      </c>
      <c r="O1226" s="168">
        <v>1</v>
      </c>
      <c r="P1226" s="176">
        <v>2</v>
      </c>
      <c r="Q1226" s="114">
        <v>14</v>
      </c>
      <c r="R1226" s="114"/>
      <c r="S1226" s="153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</row>
    <row r="1227" spans="1:30" s="150" customFormat="1" ht="14.5" x14ac:dyDescent="0.35">
      <c r="A1227" s="38">
        <v>1221</v>
      </c>
      <c r="B1227" s="114" t="s">
        <v>462</v>
      </c>
      <c r="C1227" s="12" t="s">
        <v>10436</v>
      </c>
      <c r="D1227" s="10" t="s">
        <v>9639</v>
      </c>
      <c r="E1227" s="12" t="s">
        <v>10871</v>
      </c>
      <c r="F1227" s="12" t="s">
        <v>105</v>
      </c>
      <c r="G1227" s="12" t="s">
        <v>11250</v>
      </c>
      <c r="H1227" s="114">
        <v>1</v>
      </c>
      <c r="I1227" s="114">
        <v>1</v>
      </c>
      <c r="J1227" s="168">
        <v>1</v>
      </c>
      <c r="K1227" s="168">
        <v>1</v>
      </c>
      <c r="L1227" s="114">
        <v>1</v>
      </c>
      <c r="M1227" s="114">
        <v>1</v>
      </c>
      <c r="N1227" s="114">
        <v>1</v>
      </c>
      <c r="O1227" s="168">
        <v>1</v>
      </c>
      <c r="P1227" s="176">
        <v>1</v>
      </c>
      <c r="Q1227" s="114">
        <v>9</v>
      </c>
      <c r="R1227" s="114"/>
      <c r="S1227" s="153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</row>
    <row r="1228" spans="1:30" s="150" customFormat="1" ht="14.5" x14ac:dyDescent="0.35">
      <c r="A1228" s="38">
        <v>1222</v>
      </c>
      <c r="B1228" s="114" t="s">
        <v>462</v>
      </c>
      <c r="C1228" s="12" t="s">
        <v>10435</v>
      </c>
      <c r="D1228" s="10" t="s">
        <v>9639</v>
      </c>
      <c r="E1228" s="12" t="s">
        <v>10755</v>
      </c>
      <c r="F1228" s="12" t="s">
        <v>105</v>
      </c>
      <c r="G1228" s="12" t="s">
        <v>11250</v>
      </c>
      <c r="H1228" s="114">
        <v>1</v>
      </c>
      <c r="I1228" s="114">
        <v>1</v>
      </c>
      <c r="J1228" s="168">
        <v>1</v>
      </c>
      <c r="K1228" s="168">
        <v>1</v>
      </c>
      <c r="L1228" s="114">
        <v>3</v>
      </c>
      <c r="M1228" s="114">
        <v>1</v>
      </c>
      <c r="N1228" s="114">
        <v>3</v>
      </c>
      <c r="O1228" s="168">
        <v>1</v>
      </c>
      <c r="P1228" s="176">
        <v>2</v>
      </c>
      <c r="Q1228" s="114">
        <v>14</v>
      </c>
      <c r="R1228" s="114"/>
      <c r="S1228" s="153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</row>
    <row r="1229" spans="1:30" s="150" customFormat="1" ht="14.5" x14ac:dyDescent="0.35">
      <c r="A1229" s="38">
        <v>1223</v>
      </c>
      <c r="B1229" s="114" t="s">
        <v>462</v>
      </c>
      <c r="C1229" s="12" t="s">
        <v>10437</v>
      </c>
      <c r="D1229" s="10" t="s">
        <v>5</v>
      </c>
      <c r="E1229" s="12" t="s">
        <v>11103</v>
      </c>
      <c r="F1229" s="12" t="s">
        <v>33</v>
      </c>
      <c r="G1229" s="12" t="s">
        <v>11249</v>
      </c>
      <c r="H1229" s="114">
        <v>1</v>
      </c>
      <c r="I1229" s="114">
        <v>1</v>
      </c>
      <c r="J1229" s="168">
        <v>1</v>
      </c>
      <c r="K1229" s="168">
        <v>1</v>
      </c>
      <c r="L1229" s="114">
        <v>1</v>
      </c>
      <c r="M1229" s="114">
        <v>1</v>
      </c>
      <c r="N1229" s="114">
        <v>1</v>
      </c>
      <c r="O1229" s="168">
        <v>1</v>
      </c>
      <c r="P1229" s="176">
        <v>1</v>
      </c>
      <c r="Q1229" s="114">
        <v>9</v>
      </c>
      <c r="R1229" s="114"/>
      <c r="S1229" s="153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</row>
    <row r="1230" spans="1:30" s="150" customFormat="1" ht="14.5" x14ac:dyDescent="0.35">
      <c r="A1230" s="38">
        <v>1224</v>
      </c>
      <c r="B1230" s="114" t="s">
        <v>462</v>
      </c>
      <c r="C1230" s="12" t="s">
        <v>1740</v>
      </c>
      <c r="D1230" s="10" t="s">
        <v>9639</v>
      </c>
      <c r="E1230" s="12" t="s">
        <v>10870</v>
      </c>
      <c r="F1230" s="12" t="s">
        <v>658</v>
      </c>
      <c r="G1230" s="12" t="s">
        <v>11264</v>
      </c>
      <c r="H1230" s="114">
        <v>5</v>
      </c>
      <c r="I1230" s="114">
        <v>1</v>
      </c>
      <c r="J1230" s="168">
        <v>1</v>
      </c>
      <c r="K1230" s="168">
        <v>3</v>
      </c>
      <c r="L1230" s="114">
        <v>1</v>
      </c>
      <c r="M1230" s="114">
        <v>12</v>
      </c>
      <c r="N1230" s="114">
        <v>5</v>
      </c>
      <c r="O1230" s="168">
        <v>2</v>
      </c>
      <c r="P1230" s="176">
        <v>2</v>
      </c>
      <c r="Q1230" s="114">
        <v>32</v>
      </c>
      <c r="R1230" s="114"/>
      <c r="S1230" s="153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</row>
    <row r="1231" spans="1:30" s="150" customFormat="1" ht="14.5" x14ac:dyDescent="0.35">
      <c r="A1231" s="38">
        <v>1225</v>
      </c>
      <c r="B1231" s="114" t="s">
        <v>655</v>
      </c>
      <c r="C1231" s="12" t="s">
        <v>654</v>
      </c>
      <c r="D1231" s="10" t="s">
        <v>9639</v>
      </c>
      <c r="E1231" s="12" t="s">
        <v>3949</v>
      </c>
      <c r="F1231" s="12" t="s">
        <v>158</v>
      </c>
      <c r="G1231" s="12" t="s">
        <v>11251</v>
      </c>
      <c r="H1231" s="114">
        <v>24</v>
      </c>
      <c r="I1231" s="114">
        <v>17</v>
      </c>
      <c r="J1231" s="168">
        <v>25</v>
      </c>
      <c r="K1231" s="168">
        <v>70</v>
      </c>
      <c r="L1231" s="114">
        <v>169</v>
      </c>
      <c r="M1231" s="114">
        <v>22</v>
      </c>
      <c r="N1231" s="114">
        <v>16</v>
      </c>
      <c r="O1231" s="168">
        <v>4</v>
      </c>
      <c r="P1231" s="176">
        <v>10</v>
      </c>
      <c r="Q1231" s="114">
        <v>357</v>
      </c>
      <c r="R1231" s="114"/>
      <c r="S1231" s="153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</row>
    <row r="1232" spans="1:30" s="150" customFormat="1" ht="14.5" x14ac:dyDescent="0.35">
      <c r="A1232" s="38">
        <v>1226</v>
      </c>
      <c r="B1232" s="114" t="s">
        <v>655</v>
      </c>
      <c r="C1232" s="12" t="s">
        <v>654</v>
      </c>
      <c r="D1232" s="10" t="s">
        <v>5</v>
      </c>
      <c r="E1232" s="12" t="s">
        <v>11104</v>
      </c>
      <c r="F1232" s="12" t="s">
        <v>59</v>
      </c>
      <c r="G1232" s="12" t="s">
        <v>11248</v>
      </c>
      <c r="H1232" s="114">
        <v>1</v>
      </c>
      <c r="I1232" s="114">
        <v>1</v>
      </c>
      <c r="J1232" s="168">
        <v>1</v>
      </c>
      <c r="K1232" s="168">
        <v>1</v>
      </c>
      <c r="L1232" s="114">
        <v>460</v>
      </c>
      <c r="M1232" s="114">
        <v>1</v>
      </c>
      <c r="N1232" s="114">
        <v>25</v>
      </c>
      <c r="O1232" s="168">
        <v>1</v>
      </c>
      <c r="P1232" s="176">
        <v>20</v>
      </c>
      <c r="Q1232" s="114">
        <v>511</v>
      </c>
      <c r="R1232" s="114"/>
      <c r="S1232" s="153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</row>
    <row r="1233" spans="1:30" s="150" customFormat="1" ht="14.5" x14ac:dyDescent="0.35">
      <c r="A1233" s="38">
        <v>1227</v>
      </c>
      <c r="B1233" s="114" t="s">
        <v>972</v>
      </c>
      <c r="C1233" s="12" t="s">
        <v>10438</v>
      </c>
      <c r="D1233" s="10" t="s">
        <v>5</v>
      </c>
      <c r="E1233" s="12" t="s">
        <v>11105</v>
      </c>
      <c r="F1233" s="12" t="s">
        <v>584</v>
      </c>
      <c r="G1233" s="12" t="s">
        <v>11247</v>
      </c>
      <c r="H1233" s="114">
        <v>1</v>
      </c>
      <c r="I1233" s="114">
        <v>1</v>
      </c>
      <c r="J1233" s="168">
        <v>1</v>
      </c>
      <c r="K1233" s="168">
        <v>1</v>
      </c>
      <c r="L1233" s="114">
        <v>1</v>
      </c>
      <c r="M1233" s="114">
        <v>1</v>
      </c>
      <c r="N1233" s="114">
        <v>1</v>
      </c>
      <c r="O1233" s="168">
        <v>1</v>
      </c>
      <c r="P1233" s="176">
        <v>1</v>
      </c>
      <c r="Q1233" s="114">
        <v>9</v>
      </c>
      <c r="R1233" s="114"/>
      <c r="S1233" s="153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</row>
    <row r="1234" spans="1:30" s="150" customFormat="1" ht="14.5" x14ac:dyDescent="0.35">
      <c r="A1234" s="38">
        <v>1228</v>
      </c>
      <c r="B1234" s="114" t="s">
        <v>1839</v>
      </c>
      <c r="C1234" s="12" t="s">
        <v>10</v>
      </c>
      <c r="D1234" s="10" t="s">
        <v>5</v>
      </c>
      <c r="E1234" s="12" t="s">
        <v>11101</v>
      </c>
      <c r="F1234" s="12" t="s">
        <v>11</v>
      </c>
      <c r="G1234" s="12" t="s">
        <v>11248</v>
      </c>
      <c r="H1234" s="114">
        <v>45</v>
      </c>
      <c r="I1234" s="114">
        <v>1</v>
      </c>
      <c r="J1234" s="168">
        <v>1</v>
      </c>
      <c r="K1234" s="168">
        <v>1</v>
      </c>
      <c r="L1234" s="114">
        <v>1</v>
      </c>
      <c r="M1234" s="114">
        <v>1</v>
      </c>
      <c r="N1234" s="114">
        <v>30</v>
      </c>
      <c r="O1234" s="168">
        <v>1</v>
      </c>
      <c r="P1234" s="176">
        <v>4</v>
      </c>
      <c r="Q1234" s="114">
        <v>85</v>
      </c>
      <c r="R1234" s="114"/>
      <c r="S1234" s="153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</row>
    <row r="1235" spans="1:30" s="150" customFormat="1" ht="14.5" x14ac:dyDescent="0.35">
      <c r="A1235" s="38">
        <v>1229</v>
      </c>
      <c r="B1235" s="114" t="s">
        <v>194</v>
      </c>
      <c r="C1235" s="12" t="s">
        <v>10439</v>
      </c>
      <c r="D1235" s="10" t="s">
        <v>5</v>
      </c>
      <c r="E1235" s="12" t="s">
        <v>10707</v>
      </c>
      <c r="F1235" s="12" t="s">
        <v>19</v>
      </c>
      <c r="G1235" s="12" t="s">
        <v>11247</v>
      </c>
      <c r="H1235" s="114">
        <v>1</v>
      </c>
      <c r="I1235" s="114">
        <v>1</v>
      </c>
      <c r="J1235" s="168">
        <v>1</v>
      </c>
      <c r="K1235" s="168">
        <v>50</v>
      </c>
      <c r="L1235" s="114">
        <v>1</v>
      </c>
      <c r="M1235" s="114">
        <v>1</v>
      </c>
      <c r="N1235" s="114">
        <v>1</v>
      </c>
      <c r="O1235" s="168">
        <v>1</v>
      </c>
      <c r="P1235" s="176">
        <v>1</v>
      </c>
      <c r="Q1235" s="114">
        <v>58</v>
      </c>
      <c r="R1235" s="114"/>
      <c r="S1235" s="153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</row>
    <row r="1236" spans="1:30" s="150" customFormat="1" ht="14.5" x14ac:dyDescent="0.35">
      <c r="A1236" s="38">
        <v>1230</v>
      </c>
      <c r="B1236" s="114" t="s">
        <v>194</v>
      </c>
      <c r="C1236" s="12" t="s">
        <v>10439</v>
      </c>
      <c r="D1236" s="10" t="s">
        <v>9639</v>
      </c>
      <c r="E1236" s="12" t="s">
        <v>10707</v>
      </c>
      <c r="F1236" s="12" t="s">
        <v>95</v>
      </c>
      <c r="G1236" s="12" t="s">
        <v>11245</v>
      </c>
      <c r="H1236" s="114">
        <v>1</v>
      </c>
      <c r="I1236" s="114">
        <v>1</v>
      </c>
      <c r="J1236" s="168">
        <v>1</v>
      </c>
      <c r="K1236" s="168">
        <v>5</v>
      </c>
      <c r="L1236" s="114">
        <v>1</v>
      </c>
      <c r="M1236" s="114">
        <v>1</v>
      </c>
      <c r="N1236" s="114">
        <v>8</v>
      </c>
      <c r="O1236" s="168">
        <v>1</v>
      </c>
      <c r="P1236" s="176">
        <v>1</v>
      </c>
      <c r="Q1236" s="114">
        <v>20</v>
      </c>
      <c r="R1236" s="114"/>
      <c r="S1236" s="153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</row>
    <row r="1237" spans="1:30" s="150" customFormat="1" ht="14.5" x14ac:dyDescent="0.35">
      <c r="A1237" s="38">
        <v>1231</v>
      </c>
      <c r="B1237" s="114"/>
      <c r="C1237" s="12" t="s">
        <v>9528</v>
      </c>
      <c r="D1237" s="10" t="s">
        <v>5</v>
      </c>
      <c r="E1237" s="12" t="s">
        <v>375</v>
      </c>
      <c r="F1237" s="12" t="s">
        <v>11</v>
      </c>
      <c r="G1237" s="12" t="s">
        <v>11248</v>
      </c>
      <c r="H1237" s="114">
        <v>24</v>
      </c>
      <c r="I1237" s="114">
        <v>38</v>
      </c>
      <c r="J1237" s="168">
        <v>2</v>
      </c>
      <c r="K1237" s="168">
        <v>3</v>
      </c>
      <c r="L1237" s="114">
        <v>1</v>
      </c>
      <c r="M1237" s="114">
        <v>1</v>
      </c>
      <c r="N1237" s="114">
        <v>1</v>
      </c>
      <c r="O1237" s="168">
        <v>1</v>
      </c>
      <c r="P1237" s="176">
        <v>1</v>
      </c>
      <c r="Q1237" s="114">
        <v>72</v>
      </c>
      <c r="R1237" s="114"/>
      <c r="S1237" s="153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</row>
    <row r="1238" spans="1:30" s="150" customFormat="1" ht="14.5" x14ac:dyDescent="0.35">
      <c r="A1238" s="38">
        <v>1232</v>
      </c>
      <c r="B1238" s="114" t="s">
        <v>1169</v>
      </c>
      <c r="C1238" s="12" t="s">
        <v>1168</v>
      </c>
      <c r="D1238" s="10" t="s">
        <v>9639</v>
      </c>
      <c r="E1238" s="12" t="s">
        <v>10765</v>
      </c>
      <c r="F1238" s="12" t="s">
        <v>392</v>
      </c>
      <c r="G1238" s="12" t="s">
        <v>11244</v>
      </c>
      <c r="H1238" s="114">
        <v>4</v>
      </c>
      <c r="I1238" s="114">
        <v>1</v>
      </c>
      <c r="J1238" s="168">
        <v>1</v>
      </c>
      <c r="K1238" s="168">
        <v>1</v>
      </c>
      <c r="L1238" s="114">
        <v>5</v>
      </c>
      <c r="M1238" s="114">
        <v>1</v>
      </c>
      <c r="N1238" s="114">
        <v>2</v>
      </c>
      <c r="O1238" s="168">
        <v>1</v>
      </c>
      <c r="P1238" s="176">
        <v>3</v>
      </c>
      <c r="Q1238" s="114">
        <v>19</v>
      </c>
      <c r="R1238" s="114"/>
      <c r="S1238" s="153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</row>
    <row r="1239" spans="1:30" s="150" customFormat="1" ht="14.5" x14ac:dyDescent="0.35">
      <c r="A1239" s="38">
        <v>1233</v>
      </c>
      <c r="B1239" s="114" t="s">
        <v>1169</v>
      </c>
      <c r="C1239" s="38" t="s">
        <v>1168</v>
      </c>
      <c r="D1239" s="17" t="s">
        <v>9639</v>
      </c>
      <c r="E1239" s="38" t="s">
        <v>3949</v>
      </c>
      <c r="F1239" s="38" t="s">
        <v>392</v>
      </c>
      <c r="G1239" s="38" t="s">
        <v>11244</v>
      </c>
      <c r="H1239" s="114">
        <v>4</v>
      </c>
      <c r="I1239" s="114">
        <v>1</v>
      </c>
      <c r="J1239" s="168">
        <v>3</v>
      </c>
      <c r="K1239" s="168">
        <v>1</v>
      </c>
      <c r="L1239" s="114">
        <v>5</v>
      </c>
      <c r="M1239" s="114">
        <v>1</v>
      </c>
      <c r="N1239" s="114">
        <v>2</v>
      </c>
      <c r="O1239" s="168">
        <v>1</v>
      </c>
      <c r="P1239" s="176">
        <v>5</v>
      </c>
      <c r="Q1239" s="114">
        <v>23</v>
      </c>
      <c r="R1239" s="114"/>
      <c r="S1239" s="153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</row>
    <row r="1240" spans="1:30" s="150" customFormat="1" ht="14.5" x14ac:dyDescent="0.35">
      <c r="A1240" s="38">
        <v>1234</v>
      </c>
      <c r="B1240" s="164" t="s">
        <v>9750</v>
      </c>
      <c r="C1240" s="38" t="s">
        <v>10440</v>
      </c>
      <c r="D1240" s="17" t="s">
        <v>9639</v>
      </c>
      <c r="E1240" s="38" t="s">
        <v>42</v>
      </c>
      <c r="F1240" s="38" t="s">
        <v>392</v>
      </c>
      <c r="G1240" s="38" t="s">
        <v>11244</v>
      </c>
      <c r="H1240" s="114">
        <v>1</v>
      </c>
      <c r="I1240" s="114">
        <v>2</v>
      </c>
      <c r="J1240" s="114">
        <v>1</v>
      </c>
      <c r="K1240" s="114">
        <v>1</v>
      </c>
      <c r="L1240" s="114">
        <v>1</v>
      </c>
      <c r="M1240" s="114">
        <v>1</v>
      </c>
      <c r="N1240" s="168">
        <v>1</v>
      </c>
      <c r="O1240" s="114">
        <v>1</v>
      </c>
      <c r="P1240" s="114">
        <v>1</v>
      </c>
      <c r="Q1240" s="114">
        <v>10</v>
      </c>
      <c r="R1240" s="114"/>
      <c r="S1240" s="153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</row>
    <row r="1241" spans="1:30" s="150" customFormat="1" ht="14.5" x14ac:dyDescent="0.35">
      <c r="A1241" s="38">
        <v>1235</v>
      </c>
      <c r="B1241" s="164"/>
      <c r="C1241" s="38" t="s">
        <v>10441</v>
      </c>
      <c r="D1241" s="17" t="s">
        <v>10687</v>
      </c>
      <c r="E1241" s="38">
        <v>4000</v>
      </c>
      <c r="F1241" s="38" t="s">
        <v>678</v>
      </c>
      <c r="G1241" s="38" t="s">
        <v>11246</v>
      </c>
      <c r="H1241" s="114">
        <v>19</v>
      </c>
      <c r="I1241" s="114">
        <v>1</v>
      </c>
      <c r="J1241" s="114">
        <v>1</v>
      </c>
      <c r="K1241" s="114">
        <v>1</v>
      </c>
      <c r="L1241" s="114">
        <v>1</v>
      </c>
      <c r="M1241" s="114">
        <v>1</v>
      </c>
      <c r="N1241" s="168">
        <v>1</v>
      </c>
      <c r="O1241" s="114">
        <v>1</v>
      </c>
      <c r="P1241" s="114">
        <v>1</v>
      </c>
      <c r="Q1241" s="114">
        <v>27</v>
      </c>
      <c r="R1241" s="114"/>
      <c r="S1241" s="153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</row>
    <row r="1242" spans="1:30" s="150" customFormat="1" ht="14.5" x14ac:dyDescent="0.35">
      <c r="A1242" s="38">
        <v>1236</v>
      </c>
      <c r="B1242" s="114" t="s">
        <v>1175</v>
      </c>
      <c r="C1242" s="38" t="s">
        <v>10442</v>
      </c>
      <c r="D1242" s="17" t="s">
        <v>570</v>
      </c>
      <c r="E1242" s="38">
        <v>5.0000000000000001E-4</v>
      </c>
      <c r="F1242" s="38" t="s">
        <v>27</v>
      </c>
      <c r="G1242" s="38" t="s">
        <v>11248</v>
      </c>
      <c r="H1242" s="114">
        <v>1</v>
      </c>
      <c r="I1242" s="114">
        <v>1</v>
      </c>
      <c r="J1242" s="168">
        <v>1</v>
      </c>
      <c r="K1242" s="168">
        <v>1</v>
      </c>
      <c r="L1242" s="114">
        <v>1</v>
      </c>
      <c r="M1242" s="114">
        <v>3</v>
      </c>
      <c r="N1242" s="114">
        <v>1</v>
      </c>
      <c r="O1242" s="168">
        <v>1</v>
      </c>
      <c r="P1242" s="176">
        <v>1</v>
      </c>
      <c r="Q1242" s="114">
        <v>11</v>
      </c>
      <c r="R1242" s="114"/>
      <c r="S1242" s="153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</row>
    <row r="1243" spans="1:30" s="150" customFormat="1" ht="14.5" x14ac:dyDescent="0.35">
      <c r="A1243" s="38">
        <v>1237</v>
      </c>
      <c r="B1243" s="114" t="s">
        <v>1175</v>
      </c>
      <c r="C1243" s="38" t="s">
        <v>10442</v>
      </c>
      <c r="D1243" s="17" t="s">
        <v>570</v>
      </c>
      <c r="E1243" s="38">
        <v>1E-3</v>
      </c>
      <c r="F1243" s="38" t="s">
        <v>27</v>
      </c>
      <c r="G1243" s="38" t="s">
        <v>11248</v>
      </c>
      <c r="H1243" s="114">
        <v>1</v>
      </c>
      <c r="I1243" s="114">
        <v>2</v>
      </c>
      <c r="J1243" s="168">
        <v>1</v>
      </c>
      <c r="K1243" s="168">
        <v>1</v>
      </c>
      <c r="L1243" s="114">
        <v>1</v>
      </c>
      <c r="M1243" s="114">
        <v>3</v>
      </c>
      <c r="N1243" s="114">
        <v>1</v>
      </c>
      <c r="O1243" s="168">
        <v>1</v>
      </c>
      <c r="P1243" s="176">
        <v>1</v>
      </c>
      <c r="Q1243" s="114">
        <v>12</v>
      </c>
      <c r="R1243" s="114"/>
      <c r="S1243" s="153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</row>
    <row r="1244" spans="1:30" s="150" customFormat="1" ht="14.5" x14ac:dyDescent="0.35">
      <c r="A1244" s="38">
        <v>1238</v>
      </c>
      <c r="B1244" s="114" t="s">
        <v>1716</v>
      </c>
      <c r="C1244" s="38" t="s">
        <v>2037</v>
      </c>
      <c r="D1244" s="17" t="s">
        <v>121</v>
      </c>
      <c r="E1244" s="38" t="s">
        <v>122</v>
      </c>
      <c r="F1244" s="38" t="s">
        <v>122</v>
      </c>
      <c r="G1244" s="38" t="s">
        <v>11250</v>
      </c>
      <c r="H1244" s="114">
        <v>1</v>
      </c>
      <c r="I1244" s="114">
        <v>1</v>
      </c>
      <c r="J1244" s="168">
        <v>1</v>
      </c>
      <c r="K1244" s="168">
        <v>1</v>
      </c>
      <c r="L1244" s="114">
        <v>1</v>
      </c>
      <c r="M1244" s="114">
        <v>1</v>
      </c>
      <c r="N1244" s="114">
        <v>22</v>
      </c>
      <c r="O1244" s="168">
        <v>1</v>
      </c>
      <c r="P1244" s="176">
        <v>1</v>
      </c>
      <c r="Q1244" s="114">
        <v>30</v>
      </c>
      <c r="R1244" s="114"/>
      <c r="S1244" s="153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</row>
    <row r="1245" spans="1:30" s="150" customFormat="1" ht="14.5" x14ac:dyDescent="0.35">
      <c r="A1245" s="38">
        <v>1239</v>
      </c>
      <c r="B1245" s="114" t="s">
        <v>1716</v>
      </c>
      <c r="C1245" s="38" t="s">
        <v>1995</v>
      </c>
      <c r="D1245" s="17" t="s">
        <v>1990</v>
      </c>
      <c r="E1245" s="38" t="s">
        <v>919</v>
      </c>
      <c r="F1245" s="38" t="s">
        <v>919</v>
      </c>
      <c r="G1245" s="38" t="s">
        <v>11247</v>
      </c>
      <c r="H1245" s="114">
        <v>1</v>
      </c>
      <c r="I1245" s="114">
        <v>1</v>
      </c>
      <c r="J1245" s="168">
        <v>1</v>
      </c>
      <c r="K1245" s="168">
        <v>1</v>
      </c>
      <c r="L1245" s="114">
        <v>1</v>
      </c>
      <c r="M1245" s="114">
        <v>1</v>
      </c>
      <c r="N1245" s="114">
        <v>1</v>
      </c>
      <c r="O1245" s="168">
        <v>1</v>
      </c>
      <c r="P1245" s="176">
        <v>1</v>
      </c>
      <c r="Q1245" s="114">
        <v>9</v>
      </c>
      <c r="R1245" s="114"/>
      <c r="S1245" s="153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</row>
    <row r="1246" spans="1:30" s="150" customFormat="1" ht="14.5" x14ac:dyDescent="0.35">
      <c r="A1246" s="38">
        <v>1240</v>
      </c>
      <c r="B1246" s="114" t="s">
        <v>660</v>
      </c>
      <c r="C1246" s="38" t="s">
        <v>659</v>
      </c>
      <c r="D1246" s="17" t="s">
        <v>9639</v>
      </c>
      <c r="E1246" s="38" t="s">
        <v>9645</v>
      </c>
      <c r="F1246" s="38" t="s">
        <v>169</v>
      </c>
      <c r="G1246" s="38" t="s">
        <v>11263</v>
      </c>
      <c r="H1246" s="114">
        <v>7</v>
      </c>
      <c r="I1246" s="114">
        <v>2</v>
      </c>
      <c r="J1246" s="168">
        <v>4</v>
      </c>
      <c r="K1246" s="168">
        <v>1</v>
      </c>
      <c r="L1246" s="114">
        <v>18</v>
      </c>
      <c r="M1246" s="114">
        <v>1</v>
      </c>
      <c r="N1246" s="114">
        <v>1</v>
      </c>
      <c r="O1246" s="168">
        <v>19</v>
      </c>
      <c r="P1246" s="176">
        <v>3</v>
      </c>
      <c r="Q1246" s="114">
        <v>56</v>
      </c>
      <c r="R1246" s="114"/>
      <c r="S1246" s="153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</row>
    <row r="1247" spans="1:30" s="150" customFormat="1" ht="14.5" x14ac:dyDescent="0.35">
      <c r="A1247" s="38">
        <v>1241</v>
      </c>
      <c r="B1247" s="114" t="s">
        <v>660</v>
      </c>
      <c r="C1247" s="38" t="s">
        <v>659</v>
      </c>
      <c r="D1247" s="17" t="s">
        <v>9639</v>
      </c>
      <c r="E1247" s="38" t="s">
        <v>3793</v>
      </c>
      <c r="F1247" s="38" t="s">
        <v>169</v>
      </c>
      <c r="G1247" s="38" t="s">
        <v>11263</v>
      </c>
      <c r="H1247" s="114">
        <v>6</v>
      </c>
      <c r="I1247" s="114">
        <v>1</v>
      </c>
      <c r="J1247" s="168">
        <v>4</v>
      </c>
      <c r="K1247" s="168">
        <v>1</v>
      </c>
      <c r="L1247" s="114">
        <v>4</v>
      </c>
      <c r="M1247" s="114">
        <v>1</v>
      </c>
      <c r="N1247" s="114">
        <v>4</v>
      </c>
      <c r="O1247" s="168">
        <v>40</v>
      </c>
      <c r="P1247" s="176">
        <v>5</v>
      </c>
      <c r="Q1247" s="114">
        <v>66</v>
      </c>
      <c r="R1247" s="114"/>
      <c r="S1247" s="153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</row>
    <row r="1248" spans="1:30" s="150" customFormat="1" ht="14.5" x14ac:dyDescent="0.35">
      <c r="A1248" s="38">
        <v>1242</v>
      </c>
      <c r="B1248" s="114" t="s">
        <v>3707</v>
      </c>
      <c r="C1248" s="38" t="s">
        <v>3708</v>
      </c>
      <c r="D1248" s="17" t="s">
        <v>5</v>
      </c>
      <c r="E1248" s="38" t="s">
        <v>11106</v>
      </c>
      <c r="F1248" s="38" t="s">
        <v>19</v>
      </c>
      <c r="G1248" s="38" t="s">
        <v>11247</v>
      </c>
      <c r="H1248" s="114">
        <v>2</v>
      </c>
      <c r="I1248" s="114">
        <v>1</v>
      </c>
      <c r="J1248" s="168">
        <v>1</v>
      </c>
      <c r="K1248" s="168">
        <v>1</v>
      </c>
      <c r="L1248" s="114">
        <v>21</v>
      </c>
      <c r="M1248" s="114">
        <v>1</v>
      </c>
      <c r="N1248" s="114">
        <v>1</v>
      </c>
      <c r="O1248" s="168">
        <v>1</v>
      </c>
      <c r="P1248" s="176">
        <v>1</v>
      </c>
      <c r="Q1248" s="114">
        <v>30</v>
      </c>
      <c r="R1248" s="114"/>
      <c r="S1248" s="153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</row>
    <row r="1249" spans="1:30" s="150" customFormat="1" ht="14.5" x14ac:dyDescent="0.35">
      <c r="A1249" s="38">
        <v>1243</v>
      </c>
      <c r="B1249" s="114" t="s">
        <v>661</v>
      </c>
      <c r="C1249" s="38" t="s">
        <v>10443</v>
      </c>
      <c r="D1249" s="17" t="s">
        <v>10639</v>
      </c>
      <c r="E1249" s="38" t="s">
        <v>1630</v>
      </c>
      <c r="F1249" s="38" t="s">
        <v>105</v>
      </c>
      <c r="G1249" s="38" t="s">
        <v>11250</v>
      </c>
      <c r="H1249" s="114">
        <v>23</v>
      </c>
      <c r="I1249" s="114">
        <v>94</v>
      </c>
      <c r="J1249" s="168">
        <v>1</v>
      </c>
      <c r="K1249" s="168">
        <v>115</v>
      </c>
      <c r="L1249" s="114">
        <v>17</v>
      </c>
      <c r="M1249" s="114">
        <v>40</v>
      </c>
      <c r="N1249" s="114">
        <v>44</v>
      </c>
      <c r="O1249" s="168">
        <v>2</v>
      </c>
      <c r="P1249" s="176">
        <v>6</v>
      </c>
      <c r="Q1249" s="114">
        <v>342</v>
      </c>
      <c r="R1249" s="114"/>
      <c r="S1249" s="153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</row>
    <row r="1250" spans="1:30" s="150" customFormat="1" ht="14.5" x14ac:dyDescent="0.35">
      <c r="A1250" s="38">
        <v>1244</v>
      </c>
      <c r="B1250" s="114" t="s">
        <v>1173</v>
      </c>
      <c r="C1250" s="38" t="s">
        <v>1172</v>
      </c>
      <c r="D1250" s="17" t="s">
        <v>9639</v>
      </c>
      <c r="E1250" s="38" t="s">
        <v>3805</v>
      </c>
      <c r="F1250" s="38" t="s">
        <v>392</v>
      </c>
      <c r="G1250" s="38" t="s">
        <v>11244</v>
      </c>
      <c r="H1250" s="114">
        <v>2</v>
      </c>
      <c r="I1250" s="114">
        <v>1</v>
      </c>
      <c r="J1250" s="168">
        <v>1</v>
      </c>
      <c r="K1250" s="168">
        <v>1</v>
      </c>
      <c r="L1250" s="114">
        <v>6</v>
      </c>
      <c r="M1250" s="114">
        <v>1</v>
      </c>
      <c r="N1250" s="114">
        <v>1</v>
      </c>
      <c r="O1250" s="168">
        <v>1</v>
      </c>
      <c r="P1250" s="176">
        <v>1</v>
      </c>
      <c r="Q1250" s="114">
        <v>15</v>
      </c>
      <c r="R1250" s="114"/>
      <c r="S1250" s="153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</row>
    <row r="1251" spans="1:30" s="150" customFormat="1" ht="14.5" x14ac:dyDescent="0.35">
      <c r="A1251" s="38">
        <v>1245</v>
      </c>
      <c r="B1251" s="114" t="s">
        <v>1173</v>
      </c>
      <c r="C1251" s="38" t="s">
        <v>10444</v>
      </c>
      <c r="D1251" s="17" t="s">
        <v>5</v>
      </c>
      <c r="E1251" s="38" t="s">
        <v>3782</v>
      </c>
      <c r="F1251" s="38" t="s">
        <v>33</v>
      </c>
      <c r="G1251" s="38" t="s">
        <v>11249</v>
      </c>
      <c r="H1251" s="114">
        <v>1</v>
      </c>
      <c r="I1251" s="114">
        <v>1</v>
      </c>
      <c r="J1251" s="168">
        <v>1</v>
      </c>
      <c r="K1251" s="168">
        <v>1</v>
      </c>
      <c r="L1251" s="114">
        <v>5</v>
      </c>
      <c r="M1251" s="114">
        <v>1</v>
      </c>
      <c r="N1251" s="114">
        <v>1</v>
      </c>
      <c r="O1251" s="168">
        <v>1</v>
      </c>
      <c r="P1251" s="176">
        <v>1</v>
      </c>
      <c r="Q1251" s="114">
        <v>13</v>
      </c>
      <c r="R1251" s="114"/>
      <c r="S1251" s="153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</row>
    <row r="1252" spans="1:30" s="150" customFormat="1" ht="14.5" x14ac:dyDescent="0.35">
      <c r="A1252" s="38">
        <v>1246</v>
      </c>
      <c r="B1252" s="114"/>
      <c r="C1252" s="38" t="s">
        <v>10445</v>
      </c>
      <c r="D1252" s="17" t="s">
        <v>5</v>
      </c>
      <c r="E1252" s="38" t="s">
        <v>10777</v>
      </c>
      <c r="F1252" s="38" t="s">
        <v>11</v>
      </c>
      <c r="G1252" s="38" t="s">
        <v>11248</v>
      </c>
      <c r="H1252" s="114">
        <v>1</v>
      </c>
      <c r="I1252" s="114">
        <v>6</v>
      </c>
      <c r="J1252" s="168">
        <v>1</v>
      </c>
      <c r="K1252" s="168">
        <v>1</v>
      </c>
      <c r="L1252" s="114">
        <v>80</v>
      </c>
      <c r="M1252" s="114">
        <v>1</v>
      </c>
      <c r="N1252" s="114">
        <v>2</v>
      </c>
      <c r="O1252" s="168">
        <v>1</v>
      </c>
      <c r="P1252" s="176">
        <v>1</v>
      </c>
      <c r="Q1252" s="114">
        <v>94</v>
      </c>
      <c r="R1252" s="114"/>
      <c r="S1252" s="153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</row>
    <row r="1253" spans="1:30" s="150" customFormat="1" ht="14.5" x14ac:dyDescent="0.35">
      <c r="A1253" s="38">
        <v>1247</v>
      </c>
      <c r="B1253" s="166" t="s">
        <v>9751</v>
      </c>
      <c r="C1253" s="38" t="s">
        <v>10446</v>
      </c>
      <c r="D1253" s="17" t="s">
        <v>5</v>
      </c>
      <c r="E1253" s="38" t="s">
        <v>29</v>
      </c>
      <c r="F1253" s="38" t="s">
        <v>11</v>
      </c>
      <c r="G1253" s="38" t="s">
        <v>11248</v>
      </c>
      <c r="H1253" s="114">
        <v>3</v>
      </c>
      <c r="I1253" s="114">
        <v>29</v>
      </c>
      <c r="J1253" s="168">
        <v>1</v>
      </c>
      <c r="K1253" s="168">
        <v>10</v>
      </c>
      <c r="L1253" s="114">
        <v>14</v>
      </c>
      <c r="M1253" s="114">
        <v>1</v>
      </c>
      <c r="N1253" s="114">
        <v>18</v>
      </c>
      <c r="O1253" s="168">
        <v>1</v>
      </c>
      <c r="P1253" s="176">
        <v>2</v>
      </c>
      <c r="Q1253" s="114">
        <v>79</v>
      </c>
      <c r="R1253" s="114"/>
      <c r="S1253" s="153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</row>
    <row r="1254" spans="1:30" s="150" customFormat="1" ht="14.5" x14ac:dyDescent="0.35">
      <c r="A1254" s="38">
        <v>1248</v>
      </c>
      <c r="B1254" s="114"/>
      <c r="C1254" s="38" t="s">
        <v>46</v>
      </c>
      <c r="D1254" s="17" t="s">
        <v>5</v>
      </c>
      <c r="E1254" s="38" t="s">
        <v>27</v>
      </c>
      <c r="F1254" s="38" t="s">
        <v>11</v>
      </c>
      <c r="G1254" s="38" t="s">
        <v>11248</v>
      </c>
      <c r="H1254" s="114">
        <v>40</v>
      </c>
      <c r="I1254" s="114">
        <v>10</v>
      </c>
      <c r="J1254" s="168">
        <v>2</v>
      </c>
      <c r="K1254" s="168">
        <v>4</v>
      </c>
      <c r="L1254" s="114">
        <v>110</v>
      </c>
      <c r="M1254" s="114">
        <v>1</v>
      </c>
      <c r="N1254" s="114">
        <v>2</v>
      </c>
      <c r="O1254" s="168">
        <v>1</v>
      </c>
      <c r="P1254" s="176">
        <v>6</v>
      </c>
      <c r="Q1254" s="114">
        <v>176</v>
      </c>
      <c r="R1254" s="114"/>
      <c r="S1254" s="153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</row>
    <row r="1255" spans="1:30" s="150" customFormat="1" ht="14.5" x14ac:dyDescent="0.35">
      <c r="A1255" s="38">
        <v>1249</v>
      </c>
      <c r="B1255" s="114"/>
      <c r="C1255" s="38" t="s">
        <v>10447</v>
      </c>
      <c r="D1255" s="17" t="s">
        <v>121</v>
      </c>
      <c r="E1255" s="38"/>
      <c r="F1255" s="38" t="s">
        <v>1129</v>
      </c>
      <c r="G1255" s="38" t="s">
        <v>11282</v>
      </c>
      <c r="H1255" s="114">
        <v>2</v>
      </c>
      <c r="I1255" s="114">
        <v>1</v>
      </c>
      <c r="J1255" s="168">
        <v>1</v>
      </c>
      <c r="K1255" s="168">
        <v>1</v>
      </c>
      <c r="L1255" s="114">
        <v>1</v>
      </c>
      <c r="M1255" s="114">
        <v>2</v>
      </c>
      <c r="N1255" s="114">
        <v>2</v>
      </c>
      <c r="O1255" s="168">
        <v>1</v>
      </c>
      <c r="P1255" s="176">
        <v>1</v>
      </c>
      <c r="Q1255" s="114">
        <v>12</v>
      </c>
      <c r="R1255" s="114"/>
      <c r="S1255" s="153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</row>
    <row r="1256" spans="1:30" s="150" customFormat="1" ht="14.5" x14ac:dyDescent="0.35">
      <c r="A1256" s="38">
        <v>1250</v>
      </c>
      <c r="B1256" s="114"/>
      <c r="C1256" s="38" t="s">
        <v>10448</v>
      </c>
      <c r="D1256" s="17" t="s">
        <v>65</v>
      </c>
      <c r="E1256" s="38" t="s">
        <v>11107</v>
      </c>
      <c r="F1256" s="38" t="s">
        <v>11226</v>
      </c>
      <c r="G1256" s="38">
        <v>2</v>
      </c>
      <c r="H1256" s="114">
        <v>1</v>
      </c>
      <c r="I1256" s="114">
        <v>1</v>
      </c>
      <c r="J1256" s="168">
        <v>1</v>
      </c>
      <c r="K1256" s="168">
        <v>1</v>
      </c>
      <c r="L1256" s="114">
        <v>5</v>
      </c>
      <c r="M1256" s="114">
        <v>1</v>
      </c>
      <c r="N1256" s="114">
        <v>1</v>
      </c>
      <c r="O1256" s="168">
        <v>1</v>
      </c>
      <c r="P1256" s="176">
        <v>1</v>
      </c>
      <c r="Q1256" s="114">
        <v>13</v>
      </c>
      <c r="R1256" s="114"/>
      <c r="S1256" s="153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</row>
    <row r="1257" spans="1:30" s="150" customFormat="1" ht="14.5" x14ac:dyDescent="0.35">
      <c r="A1257" s="38">
        <v>1251</v>
      </c>
      <c r="B1257" s="114"/>
      <c r="C1257" s="38" t="s">
        <v>3714</v>
      </c>
      <c r="D1257" s="17" t="s">
        <v>66</v>
      </c>
      <c r="E1257" s="38"/>
      <c r="F1257" s="38" t="s">
        <v>1145</v>
      </c>
      <c r="G1257" s="38" t="s">
        <v>11308</v>
      </c>
      <c r="H1257" s="114">
        <v>1</v>
      </c>
      <c r="I1257" s="114">
        <v>1</v>
      </c>
      <c r="J1257" s="168">
        <v>1</v>
      </c>
      <c r="K1257" s="168">
        <v>1</v>
      </c>
      <c r="L1257" s="114">
        <v>1</v>
      </c>
      <c r="M1257" s="114">
        <v>1</v>
      </c>
      <c r="N1257" s="114">
        <v>1</v>
      </c>
      <c r="O1257" s="168">
        <v>1</v>
      </c>
      <c r="P1257" s="176">
        <v>1</v>
      </c>
      <c r="Q1257" s="114">
        <v>9</v>
      </c>
      <c r="R1257" s="114"/>
      <c r="S1257" s="153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</row>
    <row r="1258" spans="1:30" s="150" customFormat="1" ht="25" x14ac:dyDescent="0.35">
      <c r="A1258" s="38">
        <v>1252</v>
      </c>
      <c r="B1258" s="114"/>
      <c r="C1258" s="38" t="s">
        <v>496</v>
      </c>
      <c r="D1258" s="17" t="s">
        <v>10688</v>
      </c>
      <c r="E1258" s="38" t="s">
        <v>58</v>
      </c>
      <c r="F1258" s="38" t="s">
        <v>58</v>
      </c>
      <c r="G1258" s="38" t="s">
        <v>11274</v>
      </c>
      <c r="H1258" s="114">
        <v>1</v>
      </c>
      <c r="I1258" s="114">
        <v>41</v>
      </c>
      <c r="J1258" s="168">
        <v>10</v>
      </c>
      <c r="K1258" s="168">
        <v>1</v>
      </c>
      <c r="L1258" s="114">
        <v>60</v>
      </c>
      <c r="M1258" s="114">
        <v>1</v>
      </c>
      <c r="N1258" s="114">
        <v>13</v>
      </c>
      <c r="O1258" s="168">
        <v>1</v>
      </c>
      <c r="P1258" s="176">
        <v>1</v>
      </c>
      <c r="Q1258" s="114">
        <v>129</v>
      </c>
      <c r="R1258" s="114"/>
      <c r="S1258" s="153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</row>
    <row r="1259" spans="1:30" s="150" customFormat="1" ht="14.5" x14ac:dyDescent="0.35">
      <c r="A1259" s="38">
        <v>1253</v>
      </c>
      <c r="B1259" s="114" t="s">
        <v>3715</v>
      </c>
      <c r="C1259" s="38" t="s">
        <v>1537</v>
      </c>
      <c r="D1259" s="17" t="s">
        <v>65</v>
      </c>
      <c r="E1259" s="38" t="s">
        <v>1547</v>
      </c>
      <c r="F1259" s="38" t="s">
        <v>1547</v>
      </c>
      <c r="G1259" s="38" t="s">
        <v>11278</v>
      </c>
      <c r="H1259" s="114">
        <v>1</v>
      </c>
      <c r="I1259" s="114">
        <v>1</v>
      </c>
      <c r="J1259" s="168">
        <v>25</v>
      </c>
      <c r="K1259" s="168">
        <v>7</v>
      </c>
      <c r="L1259" s="114">
        <v>1</v>
      </c>
      <c r="M1259" s="114">
        <v>1</v>
      </c>
      <c r="N1259" s="114">
        <v>1</v>
      </c>
      <c r="O1259" s="168">
        <v>20</v>
      </c>
      <c r="P1259" s="176">
        <v>2</v>
      </c>
      <c r="Q1259" s="114">
        <v>59</v>
      </c>
      <c r="R1259" s="114"/>
      <c r="S1259" s="153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</row>
    <row r="1260" spans="1:30" s="150" customFormat="1" ht="14.5" x14ac:dyDescent="0.35">
      <c r="A1260" s="38">
        <v>1254</v>
      </c>
      <c r="B1260" s="114"/>
      <c r="C1260" s="38" t="s">
        <v>1745</v>
      </c>
      <c r="D1260" s="17" t="s">
        <v>65</v>
      </c>
      <c r="E1260" s="38" t="s">
        <v>1746</v>
      </c>
      <c r="F1260" s="38" t="s">
        <v>1746</v>
      </c>
      <c r="G1260" s="38" t="s">
        <v>11309</v>
      </c>
      <c r="H1260" s="114">
        <v>1</v>
      </c>
      <c r="I1260" s="114">
        <v>1</v>
      </c>
      <c r="J1260" s="168">
        <v>1</v>
      </c>
      <c r="K1260" s="168">
        <v>10</v>
      </c>
      <c r="L1260" s="114">
        <v>41</v>
      </c>
      <c r="M1260" s="114">
        <v>1</v>
      </c>
      <c r="N1260" s="114">
        <v>85</v>
      </c>
      <c r="O1260" s="168">
        <v>1</v>
      </c>
      <c r="P1260" s="176"/>
      <c r="Q1260" s="114">
        <v>141</v>
      </c>
      <c r="R1260" s="114"/>
      <c r="S1260" s="153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</row>
    <row r="1261" spans="1:30" s="150" customFormat="1" ht="14.5" x14ac:dyDescent="0.35">
      <c r="A1261" s="38">
        <v>1255</v>
      </c>
      <c r="B1261" s="114"/>
      <c r="C1261" s="38" t="s">
        <v>10449</v>
      </c>
      <c r="D1261" s="17" t="s">
        <v>65</v>
      </c>
      <c r="E1261" s="38" t="s">
        <v>9634</v>
      </c>
      <c r="F1261" s="38" t="s">
        <v>9634</v>
      </c>
      <c r="G1261" s="38" t="s">
        <v>11264</v>
      </c>
      <c r="H1261" s="114">
        <v>1</v>
      </c>
      <c r="I1261" s="114">
        <v>1</v>
      </c>
      <c r="J1261" s="168">
        <v>1</v>
      </c>
      <c r="K1261" s="168">
        <v>1</v>
      </c>
      <c r="L1261" s="114">
        <v>5</v>
      </c>
      <c r="M1261" s="114">
        <v>1</v>
      </c>
      <c r="N1261" s="114">
        <v>5</v>
      </c>
      <c r="O1261" s="168">
        <v>1</v>
      </c>
      <c r="P1261" s="176">
        <v>3</v>
      </c>
      <c r="Q1261" s="114">
        <v>19</v>
      </c>
      <c r="R1261" s="114"/>
      <c r="S1261" s="153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</row>
    <row r="1262" spans="1:30" s="150" customFormat="1" ht="25" x14ac:dyDescent="0.35">
      <c r="A1262" s="38">
        <v>1256</v>
      </c>
      <c r="B1262" s="114"/>
      <c r="C1262" s="38" t="s">
        <v>10450</v>
      </c>
      <c r="D1262" s="17" t="s">
        <v>1785</v>
      </c>
      <c r="E1262" s="38"/>
      <c r="F1262" s="38" t="s">
        <v>1148</v>
      </c>
      <c r="G1262" s="38" t="s">
        <v>11247</v>
      </c>
      <c r="H1262" s="114">
        <v>1</v>
      </c>
      <c r="I1262" s="114">
        <v>1</v>
      </c>
      <c r="J1262" s="168">
        <v>1</v>
      </c>
      <c r="K1262" s="168">
        <v>1</v>
      </c>
      <c r="L1262" s="114">
        <v>1</v>
      </c>
      <c r="M1262" s="114">
        <v>1</v>
      </c>
      <c r="N1262" s="114">
        <v>85</v>
      </c>
      <c r="O1262" s="168">
        <v>4</v>
      </c>
      <c r="P1262" s="176">
        <v>6</v>
      </c>
      <c r="Q1262" s="114">
        <v>101</v>
      </c>
      <c r="R1262" s="114"/>
      <c r="S1262" s="153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</row>
    <row r="1263" spans="1:30" s="150" customFormat="1" ht="37.5" x14ac:dyDescent="0.35">
      <c r="A1263" s="38">
        <v>1257</v>
      </c>
      <c r="B1263" s="114"/>
      <c r="C1263" s="38" t="s">
        <v>10451</v>
      </c>
      <c r="D1263" s="17" t="s">
        <v>942</v>
      </c>
      <c r="E1263" s="38"/>
      <c r="F1263" s="38" t="s">
        <v>1148</v>
      </c>
      <c r="G1263" s="38" t="s">
        <v>11247</v>
      </c>
      <c r="H1263" s="114">
        <v>1</v>
      </c>
      <c r="I1263" s="114">
        <v>1</v>
      </c>
      <c r="J1263" s="168">
        <v>1</v>
      </c>
      <c r="K1263" s="168">
        <v>55</v>
      </c>
      <c r="L1263" s="114">
        <v>700</v>
      </c>
      <c r="M1263" s="114">
        <v>1000</v>
      </c>
      <c r="N1263" s="114">
        <v>502</v>
      </c>
      <c r="O1263" s="168">
        <v>30</v>
      </c>
      <c r="P1263" s="176">
        <v>1</v>
      </c>
      <c r="Q1263" s="114">
        <v>2291</v>
      </c>
      <c r="R1263" s="114"/>
      <c r="S1263" s="153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</row>
    <row r="1264" spans="1:30" s="150" customFormat="1" ht="14.5" x14ac:dyDescent="0.35">
      <c r="A1264" s="38">
        <v>1258</v>
      </c>
      <c r="B1264" s="114"/>
      <c r="C1264" s="12" t="s">
        <v>10452</v>
      </c>
      <c r="D1264" s="10" t="s">
        <v>519</v>
      </c>
      <c r="E1264" s="12" t="s">
        <v>11108</v>
      </c>
      <c r="F1264" s="12" t="s">
        <v>1148</v>
      </c>
      <c r="G1264" s="12" t="s">
        <v>11247</v>
      </c>
      <c r="H1264" s="114">
        <v>44</v>
      </c>
      <c r="I1264" s="114">
        <v>25</v>
      </c>
      <c r="J1264" s="168">
        <v>9</v>
      </c>
      <c r="K1264" s="168">
        <v>1</v>
      </c>
      <c r="L1264" s="114">
        <v>160</v>
      </c>
      <c r="M1264" s="114">
        <v>1</v>
      </c>
      <c r="N1264" s="114">
        <v>1</v>
      </c>
      <c r="O1264" s="168">
        <v>1</v>
      </c>
      <c r="P1264" s="176">
        <v>1</v>
      </c>
      <c r="Q1264" s="114">
        <v>243</v>
      </c>
      <c r="R1264" s="114"/>
      <c r="S1264" s="153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</row>
    <row r="1265" spans="1:30" s="150" customFormat="1" ht="25" x14ac:dyDescent="0.35">
      <c r="A1265" s="38">
        <v>1259</v>
      </c>
      <c r="B1265" s="114"/>
      <c r="C1265" s="12" t="s">
        <v>10453</v>
      </c>
      <c r="D1265" s="10" t="s">
        <v>321</v>
      </c>
      <c r="E1265" s="12" t="s">
        <v>11109</v>
      </c>
      <c r="F1265" s="12" t="s">
        <v>11109</v>
      </c>
      <c r="G1265" s="12" t="s">
        <v>11291</v>
      </c>
      <c r="H1265" s="114">
        <v>22</v>
      </c>
      <c r="I1265" s="114">
        <v>3</v>
      </c>
      <c r="J1265" s="168">
        <v>2</v>
      </c>
      <c r="K1265" s="168">
        <v>3</v>
      </c>
      <c r="L1265" s="114">
        <v>11</v>
      </c>
      <c r="M1265" s="114">
        <v>1</v>
      </c>
      <c r="N1265" s="114">
        <v>5</v>
      </c>
      <c r="O1265" s="168">
        <v>1</v>
      </c>
      <c r="P1265" s="176">
        <v>14</v>
      </c>
      <c r="Q1265" s="114">
        <v>62</v>
      </c>
      <c r="R1265" s="114"/>
      <c r="S1265" s="153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</row>
    <row r="1266" spans="1:30" s="150" customFormat="1" ht="14.5" x14ac:dyDescent="0.35">
      <c r="A1266" s="38">
        <v>1260</v>
      </c>
      <c r="B1266" s="114"/>
      <c r="C1266" s="12" t="s">
        <v>1981</v>
      </c>
      <c r="D1266" s="10" t="s">
        <v>66</v>
      </c>
      <c r="E1266" s="12" t="s">
        <v>1619</v>
      </c>
      <c r="F1266" s="12" t="s">
        <v>1619</v>
      </c>
      <c r="G1266" s="12" t="s">
        <v>11265</v>
      </c>
      <c r="H1266" s="114">
        <v>1</v>
      </c>
      <c r="I1266" s="114">
        <v>1</v>
      </c>
      <c r="J1266" s="168">
        <v>1</v>
      </c>
      <c r="K1266" s="168">
        <v>1</v>
      </c>
      <c r="L1266" s="114">
        <v>1</v>
      </c>
      <c r="M1266" s="114">
        <v>1</v>
      </c>
      <c r="N1266" s="114">
        <v>2</v>
      </c>
      <c r="O1266" s="168">
        <v>1</v>
      </c>
      <c r="P1266" s="176">
        <v>1</v>
      </c>
      <c r="Q1266" s="114">
        <v>10</v>
      </c>
      <c r="R1266" s="114"/>
      <c r="S1266" s="153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</row>
    <row r="1267" spans="1:30" s="150" customFormat="1" ht="14.5" x14ac:dyDescent="0.35">
      <c r="A1267" s="38">
        <v>1261</v>
      </c>
      <c r="B1267" s="114"/>
      <c r="C1267" s="12" t="s">
        <v>1908</v>
      </c>
      <c r="D1267" s="10" t="s">
        <v>10689</v>
      </c>
      <c r="E1267" s="12" t="s">
        <v>17</v>
      </c>
      <c r="F1267" s="12" t="s">
        <v>17</v>
      </c>
      <c r="G1267" s="12" t="s">
        <v>11258</v>
      </c>
      <c r="H1267" s="114">
        <v>8</v>
      </c>
      <c r="I1267" s="114">
        <v>5</v>
      </c>
      <c r="J1267" s="168">
        <v>1</v>
      </c>
      <c r="K1267" s="168">
        <v>1</v>
      </c>
      <c r="L1267" s="114">
        <v>9</v>
      </c>
      <c r="M1267" s="114">
        <v>1</v>
      </c>
      <c r="N1267" s="114">
        <v>6</v>
      </c>
      <c r="O1267" s="168">
        <v>1</v>
      </c>
      <c r="P1267" s="176">
        <v>1</v>
      </c>
      <c r="Q1267" s="114">
        <v>33</v>
      </c>
      <c r="R1267" s="114"/>
      <c r="S1267" s="153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</row>
    <row r="1268" spans="1:30" s="150" customFormat="1" ht="14.5" x14ac:dyDescent="0.35">
      <c r="A1268" s="38">
        <v>1262</v>
      </c>
      <c r="B1268" s="114"/>
      <c r="C1268" s="12" t="s">
        <v>1908</v>
      </c>
      <c r="D1268" s="10" t="s">
        <v>10689</v>
      </c>
      <c r="E1268" s="12" t="s">
        <v>3717</v>
      </c>
      <c r="F1268" s="12" t="s">
        <v>3717</v>
      </c>
      <c r="G1268" s="12" t="s">
        <v>11270</v>
      </c>
      <c r="H1268" s="114">
        <v>10</v>
      </c>
      <c r="I1268" s="114">
        <v>1</v>
      </c>
      <c r="J1268" s="168">
        <v>1</v>
      </c>
      <c r="K1268" s="168">
        <v>1</v>
      </c>
      <c r="L1268" s="114">
        <v>1</v>
      </c>
      <c r="M1268" s="114">
        <v>1</v>
      </c>
      <c r="N1268" s="114">
        <v>24</v>
      </c>
      <c r="O1268" s="168">
        <v>1</v>
      </c>
      <c r="P1268" s="176">
        <v>1</v>
      </c>
      <c r="Q1268" s="114">
        <v>41</v>
      </c>
      <c r="R1268" s="114"/>
      <c r="S1268" s="153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</row>
    <row r="1269" spans="1:30" s="150" customFormat="1" ht="14.5" x14ac:dyDescent="0.35">
      <c r="A1269" s="38">
        <v>1263</v>
      </c>
      <c r="B1269" s="114"/>
      <c r="C1269" s="38" t="s">
        <v>1908</v>
      </c>
      <c r="D1269" s="17" t="s">
        <v>10689</v>
      </c>
      <c r="E1269" s="38" t="s">
        <v>58</v>
      </c>
      <c r="F1269" s="38" t="s">
        <v>58</v>
      </c>
      <c r="G1269" s="38" t="s">
        <v>11274</v>
      </c>
      <c r="H1269" s="114">
        <v>5</v>
      </c>
      <c r="I1269" s="114">
        <v>4</v>
      </c>
      <c r="J1269" s="168">
        <v>1</v>
      </c>
      <c r="K1269" s="168">
        <v>1</v>
      </c>
      <c r="L1269" s="114">
        <v>150</v>
      </c>
      <c r="M1269" s="114">
        <v>1</v>
      </c>
      <c r="N1269" s="114">
        <v>3</v>
      </c>
      <c r="O1269" s="168">
        <v>8</v>
      </c>
      <c r="P1269" s="176">
        <v>1</v>
      </c>
      <c r="Q1269" s="114">
        <v>174</v>
      </c>
      <c r="R1269" s="114"/>
      <c r="S1269" s="153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</row>
    <row r="1270" spans="1:30" s="150" customFormat="1" ht="14.5" x14ac:dyDescent="0.35">
      <c r="A1270" s="38">
        <v>1264</v>
      </c>
      <c r="B1270" s="114"/>
      <c r="C1270" s="12" t="s">
        <v>1911</v>
      </c>
      <c r="D1270" s="10" t="s">
        <v>66</v>
      </c>
      <c r="E1270" s="12" t="s">
        <v>1912</v>
      </c>
      <c r="F1270" s="12" t="s">
        <v>1912</v>
      </c>
      <c r="G1270" s="12" t="s">
        <v>11269</v>
      </c>
      <c r="H1270" s="114">
        <v>1</v>
      </c>
      <c r="I1270" s="114">
        <v>1</v>
      </c>
      <c r="J1270" s="168">
        <v>1</v>
      </c>
      <c r="K1270" s="168">
        <v>1</v>
      </c>
      <c r="L1270" s="114">
        <v>1</v>
      </c>
      <c r="M1270" s="114">
        <v>1</v>
      </c>
      <c r="N1270" s="114">
        <v>1</v>
      </c>
      <c r="O1270" s="168">
        <v>1</v>
      </c>
      <c r="P1270" s="176">
        <v>1</v>
      </c>
      <c r="Q1270" s="114">
        <v>9</v>
      </c>
      <c r="R1270" s="114"/>
      <c r="S1270" s="153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</row>
    <row r="1271" spans="1:30" s="150" customFormat="1" ht="14.5" x14ac:dyDescent="0.35">
      <c r="A1271" s="38">
        <v>1265</v>
      </c>
      <c r="B1271" s="114"/>
      <c r="C1271" s="12" t="s">
        <v>10454</v>
      </c>
      <c r="D1271" s="10" t="s">
        <v>3830</v>
      </c>
      <c r="E1271" s="12"/>
      <c r="F1271" s="12" t="s">
        <v>11185</v>
      </c>
      <c r="G1271" s="12" t="s">
        <v>11251</v>
      </c>
      <c r="H1271" s="114">
        <v>1</v>
      </c>
      <c r="I1271" s="114">
        <v>1</v>
      </c>
      <c r="J1271" s="168">
        <v>1</v>
      </c>
      <c r="K1271" s="168">
        <v>1</v>
      </c>
      <c r="L1271" s="114">
        <v>1</v>
      </c>
      <c r="M1271" s="114">
        <v>1</v>
      </c>
      <c r="N1271" s="114">
        <v>1</v>
      </c>
      <c r="O1271" s="168">
        <v>1</v>
      </c>
      <c r="P1271" s="176">
        <v>1</v>
      </c>
      <c r="Q1271" s="114">
        <v>9</v>
      </c>
      <c r="R1271" s="114"/>
      <c r="S1271" s="153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</row>
    <row r="1272" spans="1:30" s="150" customFormat="1" ht="14.5" x14ac:dyDescent="0.35">
      <c r="A1272" s="38">
        <v>1266</v>
      </c>
      <c r="B1272" s="114"/>
      <c r="C1272" s="12" t="s">
        <v>10455</v>
      </c>
      <c r="D1272" s="10"/>
      <c r="E1272" s="12" t="s">
        <v>1129</v>
      </c>
      <c r="F1272" s="12" t="s">
        <v>1129</v>
      </c>
      <c r="G1272" s="12" t="s">
        <v>11282</v>
      </c>
      <c r="H1272" s="114">
        <v>1</v>
      </c>
      <c r="I1272" s="114">
        <v>1</v>
      </c>
      <c r="J1272" s="168">
        <v>1</v>
      </c>
      <c r="K1272" s="168">
        <v>1</v>
      </c>
      <c r="L1272" s="114">
        <v>1</v>
      </c>
      <c r="M1272" s="114">
        <v>1</v>
      </c>
      <c r="N1272" s="114">
        <v>1</v>
      </c>
      <c r="O1272" s="168">
        <v>1</v>
      </c>
      <c r="P1272" s="176">
        <v>1</v>
      </c>
      <c r="Q1272" s="114">
        <v>9</v>
      </c>
      <c r="R1272" s="114"/>
      <c r="S1272" s="153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</row>
    <row r="1273" spans="1:30" s="150" customFormat="1" ht="25" x14ac:dyDescent="0.35">
      <c r="A1273" s="38">
        <v>1267</v>
      </c>
      <c r="B1273" s="114"/>
      <c r="C1273" s="12" t="s">
        <v>1991</v>
      </c>
      <c r="D1273" s="10" t="s">
        <v>1990</v>
      </c>
      <c r="E1273" s="12" t="s">
        <v>1992</v>
      </c>
      <c r="F1273" s="12" t="s">
        <v>1992</v>
      </c>
      <c r="G1273" s="12" t="s">
        <v>11246</v>
      </c>
      <c r="H1273" s="114">
        <v>1</v>
      </c>
      <c r="I1273" s="114">
        <v>1</v>
      </c>
      <c r="J1273" s="168">
        <v>1</v>
      </c>
      <c r="K1273" s="168">
        <v>2</v>
      </c>
      <c r="L1273" s="114">
        <v>1</v>
      </c>
      <c r="M1273" s="114">
        <v>1</v>
      </c>
      <c r="N1273" s="114">
        <v>1</v>
      </c>
      <c r="O1273" s="168">
        <v>1</v>
      </c>
      <c r="P1273" s="176">
        <v>1</v>
      </c>
      <c r="Q1273" s="114">
        <v>10</v>
      </c>
      <c r="R1273" s="114"/>
      <c r="S1273" s="153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</row>
    <row r="1274" spans="1:30" s="150" customFormat="1" ht="14.5" x14ac:dyDescent="0.35">
      <c r="A1274" s="38">
        <v>1268</v>
      </c>
      <c r="B1274" s="114"/>
      <c r="C1274" s="38" t="s">
        <v>2088</v>
      </c>
      <c r="D1274" s="17" t="s">
        <v>66</v>
      </c>
      <c r="E1274" s="38" t="s">
        <v>10766</v>
      </c>
      <c r="F1274" s="38" t="s">
        <v>1541</v>
      </c>
      <c r="G1274" s="38" t="s">
        <v>11245</v>
      </c>
      <c r="H1274" s="114">
        <v>10</v>
      </c>
      <c r="I1274" s="114">
        <v>11</v>
      </c>
      <c r="J1274" s="168">
        <v>1</v>
      </c>
      <c r="K1274" s="168">
        <v>1</v>
      </c>
      <c r="L1274" s="114">
        <v>1</v>
      </c>
      <c r="M1274" s="114">
        <v>1</v>
      </c>
      <c r="N1274" s="114">
        <v>5</v>
      </c>
      <c r="O1274" s="168">
        <v>1</v>
      </c>
      <c r="P1274" s="176">
        <v>1</v>
      </c>
      <c r="Q1274" s="114">
        <v>32</v>
      </c>
      <c r="R1274" s="114"/>
      <c r="S1274" s="153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</row>
    <row r="1275" spans="1:30" s="150" customFormat="1" ht="14.5" x14ac:dyDescent="0.35">
      <c r="A1275" s="38">
        <v>1269</v>
      </c>
      <c r="B1275" s="114"/>
      <c r="C1275" s="12" t="s">
        <v>2035</v>
      </c>
      <c r="D1275" s="10" t="s">
        <v>10627</v>
      </c>
      <c r="E1275" s="12"/>
      <c r="F1275" s="12" t="s">
        <v>2036</v>
      </c>
      <c r="G1275" s="12" t="s">
        <v>11246</v>
      </c>
      <c r="H1275" s="114">
        <v>1</v>
      </c>
      <c r="I1275" s="114">
        <v>15</v>
      </c>
      <c r="J1275" s="168">
        <v>1</v>
      </c>
      <c r="K1275" s="168">
        <v>3</v>
      </c>
      <c r="L1275" s="114">
        <v>1</v>
      </c>
      <c r="M1275" s="114">
        <v>1</v>
      </c>
      <c r="N1275" s="114">
        <v>1</v>
      </c>
      <c r="O1275" s="168">
        <v>1</v>
      </c>
      <c r="P1275" s="176">
        <v>1</v>
      </c>
      <c r="Q1275" s="114">
        <v>25</v>
      </c>
      <c r="R1275" s="114"/>
      <c r="S1275" s="153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</row>
    <row r="1276" spans="1:30" s="150" customFormat="1" ht="14.5" x14ac:dyDescent="0.35">
      <c r="A1276" s="38">
        <v>1270</v>
      </c>
      <c r="B1276" s="114"/>
      <c r="C1276" s="38" t="s">
        <v>10456</v>
      </c>
      <c r="D1276" s="17" t="s">
        <v>9619</v>
      </c>
      <c r="E1276" s="38"/>
      <c r="F1276" s="38" t="s">
        <v>196</v>
      </c>
      <c r="G1276" s="38" t="s">
        <v>11245</v>
      </c>
      <c r="H1276" s="114">
        <v>25</v>
      </c>
      <c r="I1276" s="114">
        <v>2</v>
      </c>
      <c r="J1276" s="168">
        <v>3</v>
      </c>
      <c r="K1276" s="168">
        <v>1</v>
      </c>
      <c r="L1276" s="114">
        <v>1</v>
      </c>
      <c r="M1276" s="114">
        <v>6</v>
      </c>
      <c r="N1276" s="114">
        <v>1</v>
      </c>
      <c r="O1276" s="168">
        <v>1</v>
      </c>
      <c r="P1276" s="176">
        <v>4</v>
      </c>
      <c r="Q1276" s="114">
        <v>44</v>
      </c>
      <c r="R1276" s="114"/>
      <c r="S1276" s="153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</row>
    <row r="1277" spans="1:30" s="150" customFormat="1" ht="14.5" x14ac:dyDescent="0.35">
      <c r="A1277" s="38">
        <v>1271</v>
      </c>
      <c r="B1277" s="114"/>
      <c r="C1277" s="38" t="s">
        <v>10457</v>
      </c>
      <c r="D1277" s="17" t="s">
        <v>10690</v>
      </c>
      <c r="E1277" s="38" t="s">
        <v>494</v>
      </c>
      <c r="F1277" s="38" t="s">
        <v>494</v>
      </c>
      <c r="G1277" s="38" t="s">
        <v>11304</v>
      </c>
      <c r="H1277" s="114">
        <v>2</v>
      </c>
      <c r="I1277" s="114">
        <v>1</v>
      </c>
      <c r="J1277" s="168">
        <v>3</v>
      </c>
      <c r="K1277" s="168">
        <v>7</v>
      </c>
      <c r="L1277" s="114">
        <v>31</v>
      </c>
      <c r="M1277" s="114">
        <v>1</v>
      </c>
      <c r="N1277" s="114">
        <v>43</v>
      </c>
      <c r="O1277" s="168">
        <v>1</v>
      </c>
      <c r="P1277" s="176">
        <v>5</v>
      </c>
      <c r="Q1277" s="114">
        <v>94</v>
      </c>
      <c r="R1277" s="114"/>
      <c r="S1277" s="153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</row>
    <row r="1278" spans="1:30" s="150" customFormat="1" ht="14.5" x14ac:dyDescent="0.35">
      <c r="A1278" s="38">
        <v>1272</v>
      </c>
      <c r="B1278" s="166" t="s">
        <v>9752</v>
      </c>
      <c r="C1278" s="38" t="s">
        <v>10458</v>
      </c>
      <c r="D1278" s="17" t="s">
        <v>5</v>
      </c>
      <c r="E1278" s="38" t="s">
        <v>11110</v>
      </c>
      <c r="F1278" s="38" t="s">
        <v>33</v>
      </c>
      <c r="G1278" s="38" t="s">
        <v>11249</v>
      </c>
      <c r="H1278" s="114">
        <v>1169</v>
      </c>
      <c r="I1278" s="114">
        <v>1</v>
      </c>
      <c r="J1278" s="168">
        <v>1</v>
      </c>
      <c r="K1278" s="168">
        <v>1</v>
      </c>
      <c r="L1278" s="114">
        <v>1</v>
      </c>
      <c r="M1278" s="114">
        <v>1</v>
      </c>
      <c r="N1278" s="114">
        <v>1</v>
      </c>
      <c r="O1278" s="168">
        <v>1</v>
      </c>
      <c r="P1278" s="176">
        <v>1</v>
      </c>
      <c r="Q1278" s="114">
        <v>1177</v>
      </c>
      <c r="R1278" s="114"/>
      <c r="S1278" s="153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</row>
    <row r="1279" spans="1:30" s="150" customFormat="1" ht="14.5" x14ac:dyDescent="0.35">
      <c r="A1279" s="38">
        <v>1273</v>
      </c>
      <c r="B1279" s="114"/>
      <c r="C1279" s="38" t="s">
        <v>1385</v>
      </c>
      <c r="D1279" s="17" t="s">
        <v>10691</v>
      </c>
      <c r="E1279" s="38"/>
      <c r="F1279" s="38" t="s">
        <v>1541</v>
      </c>
      <c r="G1279" s="38" t="s">
        <v>11245</v>
      </c>
      <c r="H1279" s="114">
        <v>1</v>
      </c>
      <c r="I1279" s="114">
        <v>1</v>
      </c>
      <c r="J1279" s="168">
        <v>1</v>
      </c>
      <c r="K1279" s="168">
        <v>1</v>
      </c>
      <c r="L1279" s="114">
        <v>1</v>
      </c>
      <c r="M1279" s="114">
        <v>1</v>
      </c>
      <c r="N1279" s="114">
        <v>1</v>
      </c>
      <c r="O1279" s="168">
        <v>1</v>
      </c>
      <c r="P1279" s="176">
        <v>1</v>
      </c>
      <c r="Q1279" s="114">
        <v>9</v>
      </c>
      <c r="R1279" s="114"/>
      <c r="S1279" s="153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</row>
    <row r="1280" spans="1:30" s="150" customFormat="1" ht="14.5" x14ac:dyDescent="0.35">
      <c r="A1280" s="38">
        <v>1274</v>
      </c>
      <c r="B1280" s="114"/>
      <c r="C1280" s="12" t="s">
        <v>10459</v>
      </c>
      <c r="D1280" s="10" t="s">
        <v>66</v>
      </c>
      <c r="E1280" s="12" t="s">
        <v>495</v>
      </c>
      <c r="F1280" s="12" t="s">
        <v>11227</v>
      </c>
      <c r="G1280" s="12" t="s">
        <v>11310</v>
      </c>
      <c r="H1280" s="114">
        <v>16</v>
      </c>
      <c r="I1280" s="114">
        <v>1</v>
      </c>
      <c r="J1280" s="168">
        <v>5</v>
      </c>
      <c r="K1280" s="168">
        <v>1</v>
      </c>
      <c r="L1280" s="114">
        <v>24</v>
      </c>
      <c r="M1280" s="114">
        <v>15</v>
      </c>
      <c r="N1280" s="114">
        <v>6</v>
      </c>
      <c r="O1280" s="168">
        <v>1</v>
      </c>
      <c r="P1280" s="176">
        <v>32</v>
      </c>
      <c r="Q1280" s="114">
        <v>101</v>
      </c>
      <c r="R1280" s="114"/>
      <c r="S1280" s="153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</row>
    <row r="1281" spans="1:30" s="150" customFormat="1" ht="14.5" x14ac:dyDescent="0.35">
      <c r="A1281" s="38">
        <v>1275</v>
      </c>
      <c r="B1281" s="114"/>
      <c r="C1281" s="12" t="s">
        <v>10460</v>
      </c>
      <c r="D1281" s="10" t="s">
        <v>10692</v>
      </c>
      <c r="E1281" s="12" t="s">
        <v>58</v>
      </c>
      <c r="F1281" s="12" t="s">
        <v>58</v>
      </c>
      <c r="G1281" s="12" t="s">
        <v>11274</v>
      </c>
      <c r="H1281" s="114">
        <v>1</v>
      </c>
      <c r="I1281" s="114">
        <v>13</v>
      </c>
      <c r="J1281" s="168">
        <v>30</v>
      </c>
      <c r="K1281" s="168">
        <v>2</v>
      </c>
      <c r="L1281" s="114">
        <v>100</v>
      </c>
      <c r="M1281" s="114">
        <v>1</v>
      </c>
      <c r="N1281" s="114">
        <v>30</v>
      </c>
      <c r="O1281" s="168">
        <v>5</v>
      </c>
      <c r="P1281" s="176">
        <v>11</v>
      </c>
      <c r="Q1281" s="114">
        <v>193</v>
      </c>
      <c r="R1281" s="114"/>
      <c r="S1281" s="153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</row>
    <row r="1282" spans="1:30" s="150" customFormat="1" ht="14.5" x14ac:dyDescent="0.35">
      <c r="A1282" s="38">
        <v>1276</v>
      </c>
      <c r="B1282" s="114"/>
      <c r="C1282" s="12" t="s">
        <v>10461</v>
      </c>
      <c r="D1282" s="10" t="s">
        <v>10693</v>
      </c>
      <c r="E1282" s="12" t="s">
        <v>531</v>
      </c>
      <c r="F1282" s="12" t="s">
        <v>531</v>
      </c>
      <c r="G1282" s="12" t="s">
        <v>11245</v>
      </c>
      <c r="H1282" s="114">
        <v>1</v>
      </c>
      <c r="I1282" s="114">
        <v>1</v>
      </c>
      <c r="J1282" s="168">
        <v>1</v>
      </c>
      <c r="K1282" s="168">
        <v>1</v>
      </c>
      <c r="L1282" s="114">
        <v>1</v>
      </c>
      <c r="M1282" s="114">
        <v>1</v>
      </c>
      <c r="N1282" s="114">
        <v>1</v>
      </c>
      <c r="O1282" s="168">
        <v>1</v>
      </c>
      <c r="P1282" s="176">
        <v>1</v>
      </c>
      <c r="Q1282" s="114">
        <v>9</v>
      </c>
      <c r="R1282" s="114"/>
      <c r="S1282" s="153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</row>
    <row r="1283" spans="1:30" s="150" customFormat="1" ht="14.5" x14ac:dyDescent="0.35">
      <c r="A1283" s="38">
        <v>1277</v>
      </c>
      <c r="B1283" s="166" t="s">
        <v>9753</v>
      </c>
      <c r="C1283" s="10" t="s">
        <v>10462</v>
      </c>
      <c r="D1283" s="10" t="s">
        <v>10694</v>
      </c>
      <c r="E1283" s="12" t="s">
        <v>1129</v>
      </c>
      <c r="F1283" s="12" t="s">
        <v>1129</v>
      </c>
      <c r="G1283" s="12" t="s">
        <v>11282</v>
      </c>
      <c r="H1283" s="114">
        <v>1</v>
      </c>
      <c r="I1283" s="114">
        <v>1</v>
      </c>
      <c r="J1283" s="168">
        <v>1</v>
      </c>
      <c r="K1283" s="168">
        <v>1</v>
      </c>
      <c r="L1283" s="114">
        <v>1</v>
      </c>
      <c r="M1283" s="114">
        <v>1</v>
      </c>
      <c r="N1283" s="114">
        <v>1</v>
      </c>
      <c r="O1283" s="168">
        <v>1</v>
      </c>
      <c r="P1283" s="176">
        <v>1</v>
      </c>
      <c r="Q1283" s="114">
        <v>9</v>
      </c>
      <c r="R1283" s="114"/>
      <c r="S1283" s="153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</row>
    <row r="1284" spans="1:30" s="150" customFormat="1" ht="14.5" x14ac:dyDescent="0.35">
      <c r="A1284" s="38">
        <v>1278</v>
      </c>
      <c r="B1284" s="166" t="s">
        <v>9703</v>
      </c>
      <c r="C1284" s="12" t="s">
        <v>1195</v>
      </c>
      <c r="D1284" s="10" t="s">
        <v>65</v>
      </c>
      <c r="E1284" s="12" t="s">
        <v>1907</v>
      </c>
      <c r="F1284" s="12" t="s">
        <v>1907</v>
      </c>
      <c r="G1284" s="12" t="s">
        <v>11251</v>
      </c>
      <c r="H1284" s="114">
        <v>1</v>
      </c>
      <c r="I1284" s="114">
        <v>1</v>
      </c>
      <c r="J1284" s="168">
        <v>1</v>
      </c>
      <c r="K1284" s="168">
        <v>1</v>
      </c>
      <c r="L1284" s="114">
        <v>1</v>
      </c>
      <c r="M1284" s="114">
        <v>1</v>
      </c>
      <c r="N1284" s="114">
        <v>1</v>
      </c>
      <c r="O1284" s="168">
        <v>5</v>
      </c>
      <c r="P1284" s="176">
        <v>1</v>
      </c>
      <c r="Q1284" s="114">
        <v>13</v>
      </c>
      <c r="R1284" s="114"/>
      <c r="S1284" s="153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</row>
    <row r="1285" spans="1:30" s="150" customFormat="1" ht="14.5" x14ac:dyDescent="0.35">
      <c r="A1285" s="38">
        <v>1279</v>
      </c>
      <c r="B1285" s="114" t="s">
        <v>3604</v>
      </c>
      <c r="C1285" s="12" t="s">
        <v>10191</v>
      </c>
      <c r="D1285" s="10" t="s">
        <v>67</v>
      </c>
      <c r="E1285" s="12" t="s">
        <v>531</v>
      </c>
      <c r="F1285" s="12" t="s">
        <v>531</v>
      </c>
      <c r="G1285" s="12" t="s">
        <v>11245</v>
      </c>
      <c r="H1285" s="114">
        <v>3</v>
      </c>
      <c r="I1285" s="114">
        <v>3</v>
      </c>
      <c r="J1285" s="168">
        <v>1</v>
      </c>
      <c r="K1285" s="168">
        <v>1</v>
      </c>
      <c r="L1285" s="114">
        <v>1</v>
      </c>
      <c r="M1285" s="114">
        <v>20</v>
      </c>
      <c r="N1285" s="114">
        <v>1</v>
      </c>
      <c r="O1285" s="168">
        <v>11</v>
      </c>
      <c r="P1285" s="176">
        <v>1</v>
      </c>
      <c r="Q1285" s="114">
        <v>42</v>
      </c>
      <c r="R1285" s="114"/>
      <c r="S1285" s="153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</row>
    <row r="1286" spans="1:30" s="150" customFormat="1" ht="14.5" x14ac:dyDescent="0.35">
      <c r="A1286" s="38">
        <v>1280</v>
      </c>
      <c r="B1286" s="114" t="s">
        <v>3604</v>
      </c>
      <c r="C1286" s="12" t="s">
        <v>10191</v>
      </c>
      <c r="D1286" s="10" t="s">
        <v>121</v>
      </c>
      <c r="E1286" s="12" t="s">
        <v>531</v>
      </c>
      <c r="F1286" s="12" t="s">
        <v>531</v>
      </c>
      <c r="G1286" s="12" t="s">
        <v>11245</v>
      </c>
      <c r="H1286" s="114">
        <v>5</v>
      </c>
      <c r="I1286" s="114">
        <v>35</v>
      </c>
      <c r="J1286" s="168">
        <v>1</v>
      </c>
      <c r="K1286" s="168">
        <v>1</v>
      </c>
      <c r="L1286" s="114">
        <v>51</v>
      </c>
      <c r="M1286" s="114">
        <v>20</v>
      </c>
      <c r="N1286" s="114">
        <v>1</v>
      </c>
      <c r="O1286" s="168">
        <v>2</v>
      </c>
      <c r="P1286" s="176">
        <v>1</v>
      </c>
      <c r="Q1286" s="114">
        <v>117</v>
      </c>
      <c r="R1286" s="114"/>
      <c r="S1286" s="153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</row>
    <row r="1287" spans="1:30" s="150" customFormat="1" ht="14.5" x14ac:dyDescent="0.35">
      <c r="A1287" s="38">
        <v>1281</v>
      </c>
      <c r="B1287" s="114"/>
      <c r="C1287" s="12" t="s">
        <v>488</v>
      </c>
      <c r="D1287" s="10" t="s">
        <v>67</v>
      </c>
      <c r="E1287" s="12" t="s">
        <v>489</v>
      </c>
      <c r="F1287" s="12" t="s">
        <v>489</v>
      </c>
      <c r="G1287" s="12" t="s">
        <v>11274</v>
      </c>
      <c r="H1287" s="114">
        <v>5</v>
      </c>
      <c r="I1287" s="114">
        <v>77</v>
      </c>
      <c r="J1287" s="168">
        <v>1</v>
      </c>
      <c r="K1287" s="168">
        <v>1</v>
      </c>
      <c r="L1287" s="114">
        <v>1</v>
      </c>
      <c r="M1287" s="114">
        <v>6</v>
      </c>
      <c r="N1287" s="114">
        <v>20</v>
      </c>
      <c r="O1287" s="168">
        <v>30</v>
      </c>
      <c r="P1287" s="176">
        <v>1</v>
      </c>
      <c r="Q1287" s="114">
        <v>142</v>
      </c>
      <c r="R1287" s="114"/>
      <c r="S1287" s="153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</row>
    <row r="1288" spans="1:30" s="150" customFormat="1" ht="14.5" x14ac:dyDescent="0.35">
      <c r="A1288" s="38">
        <v>1282</v>
      </c>
      <c r="B1288" s="114"/>
      <c r="C1288" s="12" t="s">
        <v>10463</v>
      </c>
      <c r="D1288" s="10" t="s">
        <v>2006</v>
      </c>
      <c r="E1288" s="12" t="s">
        <v>1145</v>
      </c>
      <c r="F1288" s="12" t="s">
        <v>1145</v>
      </c>
      <c r="G1288" s="12" t="s">
        <v>11308</v>
      </c>
      <c r="H1288" s="114">
        <v>32</v>
      </c>
      <c r="I1288" s="114">
        <v>6</v>
      </c>
      <c r="J1288" s="168">
        <v>1</v>
      </c>
      <c r="K1288" s="168">
        <v>1</v>
      </c>
      <c r="L1288" s="114">
        <v>1</v>
      </c>
      <c r="M1288" s="114">
        <v>1</v>
      </c>
      <c r="N1288" s="114">
        <v>1</v>
      </c>
      <c r="O1288" s="168">
        <v>1</v>
      </c>
      <c r="P1288" s="176">
        <v>1</v>
      </c>
      <c r="Q1288" s="114">
        <v>45</v>
      </c>
      <c r="R1288" s="114"/>
      <c r="S1288" s="153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</row>
    <row r="1289" spans="1:30" s="150" customFormat="1" ht="25" x14ac:dyDescent="0.35">
      <c r="A1289" s="38">
        <v>1283</v>
      </c>
      <c r="B1289" s="114"/>
      <c r="C1289" s="12" t="s">
        <v>10464</v>
      </c>
      <c r="D1289" s="10" t="s">
        <v>10695</v>
      </c>
      <c r="E1289" s="12" t="s">
        <v>58</v>
      </c>
      <c r="F1289" s="12" t="s">
        <v>58</v>
      </c>
      <c r="G1289" s="12" t="s">
        <v>11274</v>
      </c>
      <c r="H1289" s="114">
        <v>30</v>
      </c>
      <c r="I1289" s="114">
        <v>1</v>
      </c>
      <c r="J1289" s="168">
        <v>1</v>
      </c>
      <c r="K1289" s="168">
        <v>1</v>
      </c>
      <c r="L1289" s="114">
        <v>1</v>
      </c>
      <c r="M1289" s="114">
        <v>1</v>
      </c>
      <c r="N1289" s="114">
        <v>4</v>
      </c>
      <c r="O1289" s="168">
        <v>1</v>
      </c>
      <c r="P1289" s="176">
        <v>1</v>
      </c>
      <c r="Q1289" s="114">
        <v>41</v>
      </c>
      <c r="R1289" s="114"/>
      <c r="S1289" s="153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</row>
    <row r="1290" spans="1:30" s="150" customFormat="1" ht="14.5" x14ac:dyDescent="0.35">
      <c r="A1290" s="38">
        <v>1284</v>
      </c>
      <c r="B1290" s="114"/>
      <c r="C1290" s="12" t="s">
        <v>1296</v>
      </c>
      <c r="D1290" s="10" t="s">
        <v>10696</v>
      </c>
      <c r="E1290" s="47" t="s">
        <v>1145</v>
      </c>
      <c r="F1290" s="12" t="s">
        <v>1145</v>
      </c>
      <c r="G1290" s="12" t="s">
        <v>11308</v>
      </c>
      <c r="H1290" s="114">
        <v>1</v>
      </c>
      <c r="I1290" s="114">
        <v>1</v>
      </c>
      <c r="J1290" s="168">
        <v>1</v>
      </c>
      <c r="K1290" s="168">
        <v>1</v>
      </c>
      <c r="L1290" s="114">
        <v>1</v>
      </c>
      <c r="M1290" s="114">
        <v>1</v>
      </c>
      <c r="N1290" s="114">
        <v>4</v>
      </c>
      <c r="O1290" s="168">
        <v>1</v>
      </c>
      <c r="P1290" s="176">
        <v>1</v>
      </c>
      <c r="Q1290" s="114">
        <v>12</v>
      </c>
      <c r="R1290" s="114"/>
      <c r="S1290" s="153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</row>
    <row r="1291" spans="1:30" s="150" customFormat="1" ht="14.5" x14ac:dyDescent="0.35">
      <c r="A1291" s="38">
        <v>1285</v>
      </c>
      <c r="B1291" s="114"/>
      <c r="C1291" s="12" t="s">
        <v>10465</v>
      </c>
      <c r="D1291" s="10" t="s">
        <v>9639</v>
      </c>
      <c r="E1291" s="12" t="s">
        <v>11111</v>
      </c>
      <c r="F1291" s="12" t="s">
        <v>658</v>
      </c>
      <c r="G1291" s="12" t="s">
        <v>11264</v>
      </c>
      <c r="H1291" s="114">
        <v>1</v>
      </c>
      <c r="I1291" s="114">
        <v>1</v>
      </c>
      <c r="J1291" s="168">
        <v>1</v>
      </c>
      <c r="K1291" s="168">
        <v>1</v>
      </c>
      <c r="L1291" s="114">
        <v>5</v>
      </c>
      <c r="M1291" s="114">
        <v>18</v>
      </c>
      <c r="N1291" s="114">
        <v>1</v>
      </c>
      <c r="O1291" s="168">
        <v>1</v>
      </c>
      <c r="P1291" s="176">
        <v>1</v>
      </c>
      <c r="Q1291" s="114">
        <v>30</v>
      </c>
      <c r="R1291" s="114"/>
      <c r="S1291" s="153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</row>
    <row r="1292" spans="1:30" s="150" customFormat="1" ht="14.5" x14ac:dyDescent="0.35">
      <c r="A1292" s="38">
        <v>1286</v>
      </c>
      <c r="B1292" s="114" t="s">
        <v>3715</v>
      </c>
      <c r="C1292" s="12" t="s">
        <v>1537</v>
      </c>
      <c r="D1292" s="10" t="s">
        <v>65</v>
      </c>
      <c r="E1292" s="12" t="s">
        <v>470</v>
      </c>
      <c r="F1292" s="12" t="s">
        <v>470</v>
      </c>
      <c r="G1292" s="12" t="s">
        <v>11244</v>
      </c>
      <c r="H1292" s="114">
        <v>1</v>
      </c>
      <c r="I1292" s="114">
        <v>9</v>
      </c>
      <c r="J1292" s="168">
        <v>1</v>
      </c>
      <c r="K1292" s="168">
        <v>10</v>
      </c>
      <c r="L1292" s="114">
        <v>6</v>
      </c>
      <c r="M1292" s="114">
        <v>1</v>
      </c>
      <c r="N1292" s="114">
        <v>8</v>
      </c>
      <c r="O1292" s="168">
        <v>6</v>
      </c>
      <c r="P1292" s="176">
        <v>22</v>
      </c>
      <c r="Q1292" s="114">
        <v>64</v>
      </c>
      <c r="R1292" s="114"/>
      <c r="S1292" s="153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</row>
    <row r="1293" spans="1:30" s="150" customFormat="1" ht="14.5" x14ac:dyDescent="0.35">
      <c r="A1293" s="38">
        <v>1287</v>
      </c>
      <c r="B1293" s="114"/>
      <c r="C1293" s="12" t="s">
        <v>10466</v>
      </c>
      <c r="D1293" s="10" t="s">
        <v>10697</v>
      </c>
      <c r="E1293" s="12" t="s">
        <v>20</v>
      </c>
      <c r="F1293" s="12" t="s">
        <v>20</v>
      </c>
      <c r="G1293" s="12" t="s">
        <v>11244</v>
      </c>
      <c r="H1293" s="114">
        <v>1</v>
      </c>
      <c r="I1293" s="114">
        <v>1</v>
      </c>
      <c r="J1293" s="168">
        <v>30</v>
      </c>
      <c r="K1293" s="168">
        <v>25</v>
      </c>
      <c r="L1293" s="114">
        <v>1</v>
      </c>
      <c r="M1293" s="114">
        <v>60</v>
      </c>
      <c r="N1293" s="114">
        <v>30</v>
      </c>
      <c r="O1293" s="168">
        <v>1</v>
      </c>
      <c r="P1293" s="176">
        <v>1</v>
      </c>
      <c r="Q1293" s="114">
        <v>150</v>
      </c>
      <c r="R1293" s="114"/>
      <c r="S1293" s="153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</row>
    <row r="1294" spans="1:30" s="150" customFormat="1" ht="14.5" x14ac:dyDescent="0.35">
      <c r="A1294" s="38">
        <v>1288</v>
      </c>
      <c r="B1294" s="114"/>
      <c r="C1294" s="12" t="s">
        <v>1259</v>
      </c>
      <c r="D1294" s="10" t="s">
        <v>65</v>
      </c>
      <c r="E1294" s="12" t="s">
        <v>809</v>
      </c>
      <c r="F1294" s="12" t="s">
        <v>809</v>
      </c>
      <c r="G1294" s="12" t="s">
        <v>11251</v>
      </c>
      <c r="H1294" s="114">
        <v>1</v>
      </c>
      <c r="I1294" s="114">
        <v>1</v>
      </c>
      <c r="J1294" s="168">
        <v>1</v>
      </c>
      <c r="K1294" s="168">
        <v>1</v>
      </c>
      <c r="L1294" s="114">
        <v>1</v>
      </c>
      <c r="M1294" s="114">
        <v>1</v>
      </c>
      <c r="N1294" s="114">
        <v>1</v>
      </c>
      <c r="O1294" s="168">
        <v>1</v>
      </c>
      <c r="P1294" s="176">
        <v>1</v>
      </c>
      <c r="Q1294" s="114">
        <v>9</v>
      </c>
      <c r="R1294" s="114"/>
      <c r="S1294" s="153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</row>
    <row r="1295" spans="1:30" s="150" customFormat="1" ht="25" x14ac:dyDescent="0.35">
      <c r="A1295" s="38">
        <v>1289</v>
      </c>
      <c r="B1295" s="114"/>
      <c r="C1295" s="12" t="s">
        <v>10467</v>
      </c>
      <c r="D1295" s="10" t="s">
        <v>2007</v>
      </c>
      <c r="E1295" s="12" t="s">
        <v>782</v>
      </c>
      <c r="F1295" s="12" t="s">
        <v>782</v>
      </c>
      <c r="G1295" s="12" t="s">
        <v>11267</v>
      </c>
      <c r="H1295" s="114">
        <v>18</v>
      </c>
      <c r="I1295" s="114">
        <v>1</v>
      </c>
      <c r="J1295" s="168">
        <v>1</v>
      </c>
      <c r="K1295" s="168">
        <v>1</v>
      </c>
      <c r="L1295" s="114">
        <v>10</v>
      </c>
      <c r="M1295" s="114">
        <v>28</v>
      </c>
      <c r="N1295" s="114">
        <v>30</v>
      </c>
      <c r="O1295" s="168">
        <v>1</v>
      </c>
      <c r="P1295" s="176">
        <v>1</v>
      </c>
      <c r="Q1295" s="114">
        <v>91</v>
      </c>
      <c r="R1295" s="114"/>
      <c r="S1295" s="153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</row>
    <row r="1296" spans="1:30" s="150" customFormat="1" ht="14.5" x14ac:dyDescent="0.35">
      <c r="A1296" s="38">
        <v>1290</v>
      </c>
      <c r="B1296" s="114"/>
      <c r="C1296" s="12" t="s">
        <v>1906</v>
      </c>
      <c r="D1296" s="10" t="s">
        <v>67</v>
      </c>
      <c r="E1296" s="12" t="s">
        <v>1907</v>
      </c>
      <c r="F1296" s="12" t="s">
        <v>1907</v>
      </c>
      <c r="G1296" s="12" t="s">
        <v>11251</v>
      </c>
      <c r="H1296" s="114">
        <v>25</v>
      </c>
      <c r="I1296" s="114">
        <v>1</v>
      </c>
      <c r="J1296" s="168">
        <v>1</v>
      </c>
      <c r="K1296" s="168">
        <v>1</v>
      </c>
      <c r="L1296" s="114">
        <v>145</v>
      </c>
      <c r="M1296" s="114">
        <v>1</v>
      </c>
      <c r="N1296" s="114">
        <v>30</v>
      </c>
      <c r="O1296" s="168">
        <v>1</v>
      </c>
      <c r="P1296" s="176">
        <v>1</v>
      </c>
      <c r="Q1296" s="114">
        <v>206</v>
      </c>
      <c r="R1296" s="114"/>
      <c r="S1296" s="153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</row>
    <row r="1297" spans="1:30" s="150" customFormat="1" ht="14.5" x14ac:dyDescent="0.35">
      <c r="A1297" s="38">
        <v>1291</v>
      </c>
      <c r="B1297" s="114"/>
      <c r="C1297" s="12" t="s">
        <v>1906</v>
      </c>
      <c r="D1297" s="10" t="s">
        <v>10673</v>
      </c>
      <c r="E1297" s="12" t="s">
        <v>1619</v>
      </c>
      <c r="F1297" s="12" t="s">
        <v>1619</v>
      </c>
      <c r="G1297" s="12" t="s">
        <v>11265</v>
      </c>
      <c r="H1297" s="114">
        <v>6</v>
      </c>
      <c r="I1297" s="114">
        <v>1</v>
      </c>
      <c r="J1297" s="168">
        <v>1</v>
      </c>
      <c r="K1297" s="168">
        <v>1</v>
      </c>
      <c r="L1297" s="114">
        <v>105</v>
      </c>
      <c r="M1297" s="114">
        <v>1</v>
      </c>
      <c r="N1297" s="114">
        <v>10</v>
      </c>
      <c r="O1297" s="168">
        <v>1</v>
      </c>
      <c r="P1297" s="176">
        <v>1</v>
      </c>
      <c r="Q1297" s="114">
        <v>127</v>
      </c>
      <c r="R1297" s="114"/>
      <c r="S1297" s="153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</row>
    <row r="1298" spans="1:30" s="150" customFormat="1" ht="14.5" x14ac:dyDescent="0.35">
      <c r="A1298" s="38">
        <v>1292</v>
      </c>
      <c r="B1298" s="114"/>
      <c r="C1298" s="12" t="s">
        <v>10468</v>
      </c>
      <c r="D1298" s="10" t="s">
        <v>5</v>
      </c>
      <c r="E1298" s="12" t="s">
        <v>10780</v>
      </c>
      <c r="F1298" s="12" t="s">
        <v>11228</v>
      </c>
      <c r="G1298" s="12">
        <v>1</v>
      </c>
      <c r="H1298" s="114">
        <v>1</v>
      </c>
      <c r="I1298" s="114">
        <v>3</v>
      </c>
      <c r="J1298" s="168">
        <v>1</v>
      </c>
      <c r="K1298" s="168">
        <v>1</v>
      </c>
      <c r="L1298" s="114">
        <v>2</v>
      </c>
      <c r="M1298" s="114">
        <v>1</v>
      </c>
      <c r="N1298" s="114">
        <v>13</v>
      </c>
      <c r="O1298" s="168">
        <v>1</v>
      </c>
      <c r="P1298" s="176">
        <v>1</v>
      </c>
      <c r="Q1298" s="114">
        <v>24</v>
      </c>
      <c r="R1298" s="114"/>
      <c r="S1298" s="153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</row>
    <row r="1299" spans="1:30" s="150" customFormat="1" ht="14.5" x14ac:dyDescent="0.35">
      <c r="A1299" s="38">
        <v>1293</v>
      </c>
      <c r="B1299" s="114" t="s">
        <v>1843</v>
      </c>
      <c r="C1299" s="12" t="s">
        <v>10003</v>
      </c>
      <c r="D1299" s="10" t="s">
        <v>865</v>
      </c>
      <c r="E1299" s="12" t="s">
        <v>572</v>
      </c>
      <c r="F1299" s="12" t="s">
        <v>572</v>
      </c>
      <c r="G1299" s="12" t="s">
        <v>11266</v>
      </c>
      <c r="H1299" s="114">
        <v>1</v>
      </c>
      <c r="I1299" s="114">
        <v>1</v>
      </c>
      <c r="J1299" s="168">
        <v>1</v>
      </c>
      <c r="K1299" s="168">
        <v>1</v>
      </c>
      <c r="L1299" s="114">
        <v>1</v>
      </c>
      <c r="M1299" s="114">
        <v>1</v>
      </c>
      <c r="N1299" s="114">
        <v>1</v>
      </c>
      <c r="O1299" s="168">
        <v>1</v>
      </c>
      <c r="P1299" s="176">
        <v>1</v>
      </c>
      <c r="Q1299" s="114">
        <v>9</v>
      </c>
      <c r="R1299" s="114"/>
      <c r="S1299" s="153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</row>
    <row r="1300" spans="1:30" s="150" customFormat="1" ht="14.5" x14ac:dyDescent="0.35">
      <c r="A1300" s="38">
        <v>1294</v>
      </c>
      <c r="B1300" s="114"/>
      <c r="C1300" s="12" t="s">
        <v>2001</v>
      </c>
      <c r="D1300" s="10" t="s">
        <v>190</v>
      </c>
      <c r="E1300" s="12" t="s">
        <v>782</v>
      </c>
      <c r="F1300" s="12" t="s">
        <v>782</v>
      </c>
      <c r="G1300" s="12" t="s">
        <v>11267</v>
      </c>
      <c r="H1300" s="114">
        <v>1</v>
      </c>
      <c r="I1300" s="114">
        <v>1</v>
      </c>
      <c r="J1300" s="168">
        <v>1</v>
      </c>
      <c r="K1300" s="168">
        <v>1</v>
      </c>
      <c r="L1300" s="114">
        <v>1</v>
      </c>
      <c r="M1300" s="114">
        <v>1</v>
      </c>
      <c r="N1300" s="114">
        <v>1</v>
      </c>
      <c r="O1300" s="168">
        <v>1</v>
      </c>
      <c r="P1300" s="176">
        <v>1</v>
      </c>
      <c r="Q1300" s="114">
        <v>9</v>
      </c>
      <c r="R1300" s="114"/>
      <c r="S1300" s="153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</row>
    <row r="1301" spans="1:30" s="150" customFormat="1" ht="14.5" x14ac:dyDescent="0.35">
      <c r="A1301" s="38">
        <v>1295</v>
      </c>
      <c r="B1301" s="114"/>
      <c r="C1301" s="38" t="s">
        <v>10469</v>
      </c>
      <c r="D1301" s="17" t="s">
        <v>125</v>
      </c>
      <c r="E1301" s="12" t="s">
        <v>2034</v>
      </c>
      <c r="F1301" s="12" t="s">
        <v>451</v>
      </c>
      <c r="G1301" s="12" t="s">
        <v>11272</v>
      </c>
      <c r="H1301" s="114">
        <v>55</v>
      </c>
      <c r="I1301" s="114">
        <v>7</v>
      </c>
      <c r="J1301" s="168">
        <v>25</v>
      </c>
      <c r="K1301" s="168">
        <v>65</v>
      </c>
      <c r="L1301" s="114">
        <v>4</v>
      </c>
      <c r="M1301" s="114">
        <v>130</v>
      </c>
      <c r="N1301" s="114">
        <v>2</v>
      </c>
      <c r="O1301" s="168">
        <v>1</v>
      </c>
      <c r="P1301" s="176">
        <v>10</v>
      </c>
      <c r="Q1301" s="114">
        <v>299</v>
      </c>
      <c r="R1301" s="114"/>
      <c r="S1301" s="153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</row>
    <row r="1302" spans="1:30" s="150" customFormat="1" ht="14.5" x14ac:dyDescent="0.35">
      <c r="A1302" s="38">
        <v>1296</v>
      </c>
      <c r="B1302" s="114"/>
      <c r="C1302" s="38" t="s">
        <v>10470</v>
      </c>
      <c r="D1302" s="10" t="s">
        <v>865</v>
      </c>
      <c r="E1302" s="12" t="s">
        <v>2026</v>
      </c>
      <c r="F1302" s="12" t="s">
        <v>2026</v>
      </c>
      <c r="G1302" s="12" t="s">
        <v>11289</v>
      </c>
      <c r="H1302" s="114">
        <v>1</v>
      </c>
      <c r="I1302" s="114">
        <v>1</v>
      </c>
      <c r="J1302" s="168">
        <v>1</v>
      </c>
      <c r="K1302" s="168">
        <v>1</v>
      </c>
      <c r="L1302" s="114">
        <v>1</v>
      </c>
      <c r="M1302" s="114">
        <v>1</v>
      </c>
      <c r="N1302" s="114">
        <v>1</v>
      </c>
      <c r="O1302" s="168">
        <v>1</v>
      </c>
      <c r="P1302" s="176">
        <v>1</v>
      </c>
      <c r="Q1302" s="114">
        <v>9</v>
      </c>
      <c r="R1302" s="114"/>
      <c r="S1302" s="153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</row>
    <row r="1303" spans="1:30" s="150" customFormat="1" ht="14.5" x14ac:dyDescent="0.35">
      <c r="A1303" s="38">
        <v>1297</v>
      </c>
      <c r="B1303" s="114"/>
      <c r="C1303" s="38" t="s">
        <v>2079</v>
      </c>
      <c r="D1303" s="10" t="s">
        <v>9619</v>
      </c>
      <c r="E1303" s="12"/>
      <c r="F1303" s="12" t="s">
        <v>157</v>
      </c>
      <c r="G1303" s="12" t="s">
        <v>11250</v>
      </c>
      <c r="H1303" s="114">
        <v>1</v>
      </c>
      <c r="I1303" s="114">
        <v>1</v>
      </c>
      <c r="J1303" s="168">
        <v>1</v>
      </c>
      <c r="K1303" s="168">
        <v>1</v>
      </c>
      <c r="L1303" s="114">
        <v>1200</v>
      </c>
      <c r="M1303" s="114">
        <v>400</v>
      </c>
      <c r="N1303" s="114">
        <v>1</v>
      </c>
      <c r="O1303" s="168">
        <v>1</v>
      </c>
      <c r="P1303" s="176">
        <v>1</v>
      </c>
      <c r="Q1303" s="114">
        <v>1607</v>
      </c>
      <c r="R1303" s="114"/>
      <c r="S1303" s="153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</row>
    <row r="1304" spans="1:30" s="150" customFormat="1" ht="14.5" x14ac:dyDescent="0.35">
      <c r="A1304" s="38">
        <v>1298</v>
      </c>
      <c r="B1304" s="114"/>
      <c r="C1304" s="38" t="s">
        <v>2002</v>
      </c>
      <c r="D1304" s="10" t="s">
        <v>10698</v>
      </c>
      <c r="E1304" s="12" t="s">
        <v>833</v>
      </c>
      <c r="F1304" s="12" t="s">
        <v>833</v>
      </c>
      <c r="G1304" s="12" t="s">
        <v>11248</v>
      </c>
      <c r="H1304" s="114">
        <v>1</v>
      </c>
      <c r="I1304" s="114">
        <v>1</v>
      </c>
      <c r="J1304" s="168">
        <v>1</v>
      </c>
      <c r="K1304" s="168">
        <v>1</v>
      </c>
      <c r="L1304" s="114">
        <v>1</v>
      </c>
      <c r="M1304" s="114">
        <v>1</v>
      </c>
      <c r="N1304" s="114">
        <v>1</v>
      </c>
      <c r="O1304" s="168">
        <v>1</v>
      </c>
      <c r="P1304" s="176">
        <v>1</v>
      </c>
      <c r="Q1304" s="114">
        <v>9</v>
      </c>
      <c r="R1304" s="114"/>
      <c r="S1304" s="153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</row>
    <row r="1305" spans="1:30" s="150" customFormat="1" ht="14.5" x14ac:dyDescent="0.35">
      <c r="A1305" s="38">
        <v>1299</v>
      </c>
      <c r="B1305" s="114"/>
      <c r="C1305" s="38" t="s">
        <v>1897</v>
      </c>
      <c r="D1305" s="10" t="s">
        <v>9639</v>
      </c>
      <c r="E1305" s="12" t="s">
        <v>1763</v>
      </c>
      <c r="F1305" s="12" t="s">
        <v>95</v>
      </c>
      <c r="G1305" s="12" t="s">
        <v>11245</v>
      </c>
      <c r="H1305" s="114">
        <v>1</v>
      </c>
      <c r="I1305" s="114">
        <v>1</v>
      </c>
      <c r="J1305" s="168">
        <v>1</v>
      </c>
      <c r="K1305" s="168">
        <v>1</v>
      </c>
      <c r="L1305" s="114">
        <v>1</v>
      </c>
      <c r="M1305" s="114">
        <v>1</v>
      </c>
      <c r="N1305" s="114">
        <v>1</v>
      </c>
      <c r="O1305" s="168">
        <v>1</v>
      </c>
      <c r="P1305" s="176">
        <v>1</v>
      </c>
      <c r="Q1305" s="114">
        <v>9</v>
      </c>
      <c r="R1305" s="114"/>
      <c r="S1305" s="153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</row>
    <row r="1306" spans="1:30" s="150" customFormat="1" ht="14.5" x14ac:dyDescent="0.35">
      <c r="A1306" s="38">
        <v>1300</v>
      </c>
      <c r="B1306" s="114"/>
      <c r="C1306" s="38" t="s">
        <v>10471</v>
      </c>
      <c r="D1306" s="10" t="s">
        <v>3857</v>
      </c>
      <c r="E1306" s="12" t="s">
        <v>58</v>
      </c>
      <c r="F1306" s="12" t="s">
        <v>58</v>
      </c>
      <c r="G1306" s="12" t="s">
        <v>11274</v>
      </c>
      <c r="H1306" s="114">
        <v>1</v>
      </c>
      <c r="I1306" s="114">
        <v>1</v>
      </c>
      <c r="J1306" s="168">
        <v>1</v>
      </c>
      <c r="K1306" s="168">
        <v>1</v>
      </c>
      <c r="L1306" s="114">
        <v>1</v>
      </c>
      <c r="M1306" s="114">
        <v>1</v>
      </c>
      <c r="N1306" s="114">
        <v>11</v>
      </c>
      <c r="O1306" s="168">
        <v>1</v>
      </c>
      <c r="P1306" s="176">
        <v>1</v>
      </c>
      <c r="Q1306" s="114">
        <v>19</v>
      </c>
      <c r="R1306" s="114"/>
      <c r="S1306" s="153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</row>
    <row r="1307" spans="1:30" s="150" customFormat="1" ht="25" x14ac:dyDescent="0.35">
      <c r="A1307" s="38">
        <v>1301</v>
      </c>
      <c r="B1307" s="114"/>
      <c r="C1307" s="38" t="s">
        <v>10472</v>
      </c>
      <c r="D1307" s="10" t="s">
        <v>65</v>
      </c>
      <c r="E1307" s="12" t="s">
        <v>2112</v>
      </c>
      <c r="F1307" s="12" t="s">
        <v>2112</v>
      </c>
      <c r="G1307" s="12" t="s">
        <v>11311</v>
      </c>
      <c r="H1307" s="114">
        <v>1</v>
      </c>
      <c r="I1307" s="114">
        <v>1</v>
      </c>
      <c r="J1307" s="168">
        <v>1</v>
      </c>
      <c r="K1307" s="168">
        <v>1</v>
      </c>
      <c r="L1307" s="114">
        <v>1</v>
      </c>
      <c r="M1307" s="114">
        <v>1</v>
      </c>
      <c r="N1307" s="114">
        <v>1</v>
      </c>
      <c r="O1307" s="168">
        <v>1</v>
      </c>
      <c r="P1307" s="176">
        <v>1</v>
      </c>
      <c r="Q1307" s="114">
        <v>9</v>
      </c>
      <c r="R1307" s="114"/>
      <c r="S1307" s="153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</row>
    <row r="1308" spans="1:30" s="150" customFormat="1" ht="14.5" x14ac:dyDescent="0.35">
      <c r="A1308" s="38">
        <v>1302</v>
      </c>
      <c r="B1308" s="114"/>
      <c r="C1308" s="38" t="s">
        <v>1491</v>
      </c>
      <c r="D1308" s="10" t="s">
        <v>9639</v>
      </c>
      <c r="E1308" s="12"/>
      <c r="F1308" s="12" t="s">
        <v>158</v>
      </c>
      <c r="G1308" s="12" t="s">
        <v>11251</v>
      </c>
      <c r="H1308" s="114">
        <v>1</v>
      </c>
      <c r="I1308" s="114">
        <v>24</v>
      </c>
      <c r="J1308" s="168">
        <v>1</v>
      </c>
      <c r="K1308" s="168">
        <v>5</v>
      </c>
      <c r="L1308" s="114">
        <v>2</v>
      </c>
      <c r="M1308" s="114">
        <v>1</v>
      </c>
      <c r="N1308" s="114">
        <v>8</v>
      </c>
      <c r="O1308" s="168">
        <v>1</v>
      </c>
      <c r="P1308" s="176">
        <v>1</v>
      </c>
      <c r="Q1308" s="114">
        <v>44</v>
      </c>
      <c r="R1308" s="114"/>
      <c r="S1308" s="153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</row>
    <row r="1309" spans="1:30" s="150" customFormat="1" ht="25" x14ac:dyDescent="0.35">
      <c r="A1309" s="38">
        <v>1303</v>
      </c>
      <c r="B1309" s="114"/>
      <c r="C1309" s="38" t="s">
        <v>10473</v>
      </c>
      <c r="D1309" s="10" t="s">
        <v>10673</v>
      </c>
      <c r="E1309" s="12" t="s">
        <v>1619</v>
      </c>
      <c r="F1309" s="12" t="s">
        <v>1619</v>
      </c>
      <c r="G1309" s="12" t="s">
        <v>11265</v>
      </c>
      <c r="H1309" s="114">
        <v>1</v>
      </c>
      <c r="I1309" s="114">
        <v>1</v>
      </c>
      <c r="J1309" s="168">
        <v>1</v>
      </c>
      <c r="K1309" s="168">
        <v>1</v>
      </c>
      <c r="L1309" s="114">
        <v>1</v>
      </c>
      <c r="M1309" s="114">
        <v>20</v>
      </c>
      <c r="N1309" s="114">
        <v>50</v>
      </c>
      <c r="O1309" s="168">
        <v>1</v>
      </c>
      <c r="P1309" s="176">
        <v>1</v>
      </c>
      <c r="Q1309" s="114">
        <v>77</v>
      </c>
      <c r="R1309" s="114"/>
      <c r="S1309" s="153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</row>
    <row r="1310" spans="1:30" s="150" customFormat="1" ht="14.5" x14ac:dyDescent="0.35">
      <c r="A1310" s="38">
        <v>1304</v>
      </c>
      <c r="B1310" s="114"/>
      <c r="C1310" s="38" t="s">
        <v>1364</v>
      </c>
      <c r="D1310" s="10" t="s">
        <v>67</v>
      </c>
      <c r="E1310" s="12" t="s">
        <v>1006</v>
      </c>
      <c r="F1310" s="12" t="s">
        <v>1006</v>
      </c>
      <c r="G1310" s="12" t="s">
        <v>11258</v>
      </c>
      <c r="H1310" s="114">
        <v>1</v>
      </c>
      <c r="I1310" s="114">
        <v>48</v>
      </c>
      <c r="J1310" s="168">
        <v>85</v>
      </c>
      <c r="K1310" s="168">
        <v>96</v>
      </c>
      <c r="L1310" s="114">
        <v>47</v>
      </c>
      <c r="M1310" s="114">
        <v>40</v>
      </c>
      <c r="N1310" s="114">
        <v>80</v>
      </c>
      <c r="O1310" s="168">
        <v>36</v>
      </c>
      <c r="P1310" s="176">
        <v>30</v>
      </c>
      <c r="Q1310" s="114">
        <v>463</v>
      </c>
      <c r="R1310" s="114"/>
      <c r="S1310" s="153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</row>
    <row r="1311" spans="1:30" s="150" customFormat="1" ht="14.5" x14ac:dyDescent="0.35">
      <c r="A1311" s="38">
        <v>1305</v>
      </c>
      <c r="B1311" s="114"/>
      <c r="C1311" s="12" t="s">
        <v>10474</v>
      </c>
      <c r="D1311" s="10" t="s">
        <v>9619</v>
      </c>
      <c r="E1311" s="12"/>
      <c r="F1311" s="12" t="s">
        <v>678</v>
      </c>
      <c r="G1311" s="12" t="s">
        <v>11246</v>
      </c>
      <c r="H1311" s="114">
        <v>1</v>
      </c>
      <c r="I1311" s="114">
        <v>1</v>
      </c>
      <c r="J1311" s="168">
        <v>1</v>
      </c>
      <c r="K1311" s="168">
        <v>1</v>
      </c>
      <c r="L1311" s="114">
        <v>1</v>
      </c>
      <c r="M1311" s="114">
        <v>1</v>
      </c>
      <c r="N1311" s="114">
        <v>1</v>
      </c>
      <c r="O1311" s="168">
        <v>1</v>
      </c>
      <c r="P1311" s="176">
        <v>1</v>
      </c>
      <c r="Q1311" s="114">
        <v>9</v>
      </c>
      <c r="R1311" s="114"/>
      <c r="S1311" s="153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</row>
    <row r="1312" spans="1:30" s="150" customFormat="1" ht="25" x14ac:dyDescent="0.35">
      <c r="A1312" s="38">
        <v>1306</v>
      </c>
      <c r="B1312" s="114"/>
      <c r="C1312" s="12" t="s">
        <v>10475</v>
      </c>
      <c r="D1312" s="10" t="s">
        <v>265</v>
      </c>
      <c r="E1312" s="12"/>
      <c r="F1312" s="12" t="s">
        <v>11229</v>
      </c>
      <c r="G1312" s="12">
        <v>1</v>
      </c>
      <c r="H1312" s="114">
        <v>1</v>
      </c>
      <c r="I1312" s="114">
        <v>1</v>
      </c>
      <c r="J1312" s="168">
        <v>1</v>
      </c>
      <c r="K1312" s="168">
        <v>1</v>
      </c>
      <c r="L1312" s="114">
        <v>1</v>
      </c>
      <c r="M1312" s="114">
        <v>1</v>
      </c>
      <c r="N1312" s="114">
        <v>1</v>
      </c>
      <c r="O1312" s="168">
        <v>1</v>
      </c>
      <c r="P1312" s="176">
        <v>1</v>
      </c>
      <c r="Q1312" s="114">
        <v>9</v>
      </c>
      <c r="R1312" s="114"/>
      <c r="S1312" s="153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</row>
    <row r="1313" spans="1:30" s="150" customFormat="1" ht="14.5" x14ac:dyDescent="0.35">
      <c r="A1313" s="38">
        <v>1307</v>
      </c>
      <c r="B1313" s="163" t="s">
        <v>9754</v>
      </c>
      <c r="C1313" s="12" t="s">
        <v>2003</v>
      </c>
      <c r="D1313" s="10" t="s">
        <v>921</v>
      </c>
      <c r="E1313" s="12" t="s">
        <v>11112</v>
      </c>
      <c r="F1313" s="12" t="s">
        <v>1435</v>
      </c>
      <c r="G1313" s="12" t="s">
        <v>11245</v>
      </c>
      <c r="H1313" s="114">
        <v>37</v>
      </c>
      <c r="I1313" s="114">
        <v>50</v>
      </c>
      <c r="J1313" s="168">
        <v>1</v>
      </c>
      <c r="K1313" s="168">
        <v>35</v>
      </c>
      <c r="L1313" s="114">
        <v>15</v>
      </c>
      <c r="M1313" s="114">
        <v>1</v>
      </c>
      <c r="N1313" s="114">
        <v>1</v>
      </c>
      <c r="O1313" s="168">
        <v>11</v>
      </c>
      <c r="P1313" s="176">
        <v>7</v>
      </c>
      <c r="Q1313" s="114">
        <v>158</v>
      </c>
      <c r="R1313" s="114"/>
      <c r="S1313" s="153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</row>
    <row r="1314" spans="1:30" s="150" customFormat="1" ht="25" x14ac:dyDescent="0.35">
      <c r="A1314" s="38">
        <v>1308</v>
      </c>
      <c r="B1314" s="114"/>
      <c r="C1314" s="12" t="s">
        <v>10476</v>
      </c>
      <c r="D1314" s="10" t="s">
        <v>67</v>
      </c>
      <c r="E1314" s="12" t="s">
        <v>1907</v>
      </c>
      <c r="F1314" s="12" t="s">
        <v>1907</v>
      </c>
      <c r="G1314" s="12" t="s">
        <v>11251</v>
      </c>
      <c r="H1314" s="114">
        <v>1</v>
      </c>
      <c r="I1314" s="114">
        <v>1</v>
      </c>
      <c r="J1314" s="168">
        <v>1</v>
      </c>
      <c r="K1314" s="168">
        <v>1</v>
      </c>
      <c r="L1314" s="114">
        <v>1</v>
      </c>
      <c r="M1314" s="114">
        <v>1</v>
      </c>
      <c r="N1314" s="114">
        <v>1</v>
      </c>
      <c r="O1314" s="168">
        <v>1</v>
      </c>
      <c r="P1314" s="176">
        <v>1</v>
      </c>
      <c r="Q1314" s="114">
        <v>9</v>
      </c>
      <c r="R1314" s="114"/>
      <c r="S1314" s="153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</row>
    <row r="1315" spans="1:30" s="150" customFormat="1" ht="14.5" x14ac:dyDescent="0.35">
      <c r="A1315" s="38">
        <v>1309</v>
      </c>
      <c r="B1315" s="166" t="s">
        <v>9755</v>
      </c>
      <c r="C1315" s="12" t="s">
        <v>10477</v>
      </c>
      <c r="D1315" s="10" t="s">
        <v>1785</v>
      </c>
      <c r="E1315" s="12" t="s">
        <v>3732</v>
      </c>
      <c r="F1315" s="12" t="s">
        <v>905</v>
      </c>
      <c r="G1315" s="12" t="s">
        <v>11246</v>
      </c>
      <c r="H1315" s="114">
        <v>9</v>
      </c>
      <c r="I1315" s="114">
        <v>1</v>
      </c>
      <c r="J1315" s="168">
        <v>1</v>
      </c>
      <c r="K1315" s="168">
        <v>1</v>
      </c>
      <c r="L1315" s="114">
        <v>6</v>
      </c>
      <c r="M1315" s="114">
        <v>1</v>
      </c>
      <c r="N1315" s="114">
        <v>1</v>
      </c>
      <c r="O1315" s="168">
        <v>1</v>
      </c>
      <c r="P1315" s="176">
        <v>1</v>
      </c>
      <c r="Q1315" s="114">
        <v>22</v>
      </c>
      <c r="R1315" s="114"/>
      <c r="S1315" s="153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</row>
    <row r="1316" spans="1:30" s="150" customFormat="1" ht="14.5" x14ac:dyDescent="0.35">
      <c r="A1316" s="38">
        <v>1310</v>
      </c>
      <c r="B1316" s="114"/>
      <c r="C1316" s="12" t="s">
        <v>3735</v>
      </c>
      <c r="D1316" s="10" t="s">
        <v>121</v>
      </c>
      <c r="E1316" s="12" t="s">
        <v>11113</v>
      </c>
      <c r="F1316" s="12" t="s">
        <v>122</v>
      </c>
      <c r="G1316" s="12" t="s">
        <v>11250</v>
      </c>
      <c r="H1316" s="114">
        <v>2</v>
      </c>
      <c r="I1316" s="114">
        <v>1</v>
      </c>
      <c r="J1316" s="168">
        <v>2</v>
      </c>
      <c r="K1316" s="168">
        <v>25</v>
      </c>
      <c r="L1316" s="114">
        <v>10</v>
      </c>
      <c r="M1316" s="114">
        <v>1</v>
      </c>
      <c r="N1316" s="114">
        <v>1</v>
      </c>
      <c r="O1316" s="168">
        <v>1</v>
      </c>
      <c r="P1316" s="176">
        <v>1</v>
      </c>
      <c r="Q1316" s="114">
        <v>44</v>
      </c>
      <c r="R1316" s="114"/>
      <c r="S1316" s="153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</row>
    <row r="1317" spans="1:30" s="150" customFormat="1" ht="14.5" x14ac:dyDescent="0.35">
      <c r="A1317" s="38">
        <v>1311</v>
      </c>
      <c r="B1317" s="114"/>
      <c r="C1317" s="12" t="s">
        <v>3736</v>
      </c>
      <c r="D1317" s="10" t="s">
        <v>121</v>
      </c>
      <c r="E1317" s="38" t="s">
        <v>3737</v>
      </c>
      <c r="F1317" s="12" t="s">
        <v>805</v>
      </c>
      <c r="G1317" s="12" t="s">
        <v>11249</v>
      </c>
      <c r="H1317" s="114">
        <v>2</v>
      </c>
      <c r="I1317" s="114">
        <v>1</v>
      </c>
      <c r="J1317" s="168">
        <v>1</v>
      </c>
      <c r="K1317" s="168">
        <v>1</v>
      </c>
      <c r="L1317" s="114">
        <v>1</v>
      </c>
      <c r="M1317" s="114">
        <v>1</v>
      </c>
      <c r="N1317" s="114">
        <v>1</v>
      </c>
      <c r="O1317" s="168">
        <v>1</v>
      </c>
      <c r="P1317" s="176">
        <v>1</v>
      </c>
      <c r="Q1317" s="114">
        <v>10</v>
      </c>
      <c r="R1317" s="114"/>
      <c r="S1317" s="153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</row>
    <row r="1318" spans="1:30" s="150" customFormat="1" ht="14.5" x14ac:dyDescent="0.35">
      <c r="A1318" s="38">
        <v>1312</v>
      </c>
      <c r="B1318" s="114"/>
      <c r="C1318" s="12" t="s">
        <v>10478</v>
      </c>
      <c r="D1318" s="10" t="s">
        <v>423</v>
      </c>
      <c r="E1318" s="38" t="s">
        <v>3739</v>
      </c>
      <c r="F1318" s="12" t="s">
        <v>375</v>
      </c>
      <c r="G1318" s="12" t="s">
        <v>11249</v>
      </c>
      <c r="H1318" s="114">
        <v>1</v>
      </c>
      <c r="I1318" s="114">
        <v>1</v>
      </c>
      <c r="J1318" s="168">
        <v>1</v>
      </c>
      <c r="K1318" s="168">
        <v>1</v>
      </c>
      <c r="L1318" s="114">
        <v>1</v>
      </c>
      <c r="M1318" s="114">
        <v>4</v>
      </c>
      <c r="N1318" s="114">
        <v>1</v>
      </c>
      <c r="O1318" s="168">
        <v>1</v>
      </c>
      <c r="P1318" s="176">
        <v>1</v>
      </c>
      <c r="Q1318" s="114">
        <v>12</v>
      </c>
      <c r="R1318" s="114"/>
      <c r="S1318" s="153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</row>
    <row r="1319" spans="1:30" s="150" customFormat="1" ht="14.5" x14ac:dyDescent="0.35">
      <c r="A1319" s="38">
        <v>1313</v>
      </c>
      <c r="B1319" s="114" t="s">
        <v>9756</v>
      </c>
      <c r="C1319" s="12" t="s">
        <v>10479</v>
      </c>
      <c r="D1319" s="10" t="s">
        <v>423</v>
      </c>
      <c r="E1319" s="38" t="s">
        <v>3741</v>
      </c>
      <c r="F1319" s="12" t="s">
        <v>1986</v>
      </c>
      <c r="G1319" s="12" t="s">
        <v>11296</v>
      </c>
      <c r="H1319" s="114">
        <v>1</v>
      </c>
      <c r="I1319" s="114">
        <v>1</v>
      </c>
      <c r="J1319" s="168">
        <v>1</v>
      </c>
      <c r="K1319" s="168">
        <v>1</v>
      </c>
      <c r="L1319" s="114">
        <v>1</v>
      </c>
      <c r="M1319" s="114">
        <v>1</v>
      </c>
      <c r="N1319" s="114">
        <v>1</v>
      </c>
      <c r="O1319" s="168">
        <v>1</v>
      </c>
      <c r="P1319" s="176">
        <v>1</v>
      </c>
      <c r="Q1319" s="114">
        <v>9</v>
      </c>
      <c r="R1319" s="114"/>
      <c r="S1319" s="153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</row>
    <row r="1320" spans="1:30" s="150" customFormat="1" ht="14.5" x14ac:dyDescent="0.35">
      <c r="A1320" s="38">
        <v>1314</v>
      </c>
      <c r="B1320" s="114" t="s">
        <v>3744</v>
      </c>
      <c r="C1320" s="12" t="s">
        <v>84</v>
      </c>
      <c r="D1320" s="10" t="s">
        <v>600</v>
      </c>
      <c r="E1320" s="12" t="s">
        <v>11114</v>
      </c>
      <c r="F1320" s="12" t="s">
        <v>470</v>
      </c>
      <c r="G1320" s="12" t="s">
        <v>11244</v>
      </c>
      <c r="H1320" s="114">
        <v>1</v>
      </c>
      <c r="I1320" s="114">
        <v>1</v>
      </c>
      <c r="J1320" s="168">
        <v>1</v>
      </c>
      <c r="K1320" s="168">
        <v>1</v>
      </c>
      <c r="L1320" s="114">
        <v>1</v>
      </c>
      <c r="M1320" s="114">
        <v>3</v>
      </c>
      <c r="N1320" s="114">
        <v>5</v>
      </c>
      <c r="O1320" s="168">
        <v>2</v>
      </c>
      <c r="P1320" s="176">
        <v>1</v>
      </c>
      <c r="Q1320" s="114">
        <v>16</v>
      </c>
      <c r="R1320" s="114"/>
      <c r="S1320" s="153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</row>
    <row r="1321" spans="1:30" s="150" customFormat="1" ht="14.5" x14ac:dyDescent="0.35">
      <c r="A1321" s="38">
        <v>1315</v>
      </c>
      <c r="B1321" s="114" t="s">
        <v>3537</v>
      </c>
      <c r="C1321" s="12" t="s">
        <v>3746</v>
      </c>
      <c r="D1321" s="10" t="s">
        <v>9619</v>
      </c>
      <c r="E1321" s="12"/>
      <c r="F1321" s="12" t="s">
        <v>196</v>
      </c>
      <c r="G1321" s="12" t="s">
        <v>11245</v>
      </c>
      <c r="H1321" s="114">
        <v>1</v>
      </c>
      <c r="I1321" s="114">
        <v>1</v>
      </c>
      <c r="J1321" s="168">
        <v>1</v>
      </c>
      <c r="K1321" s="168">
        <v>1</v>
      </c>
      <c r="L1321" s="114">
        <v>1</v>
      </c>
      <c r="M1321" s="114">
        <v>1</v>
      </c>
      <c r="N1321" s="114">
        <v>1</v>
      </c>
      <c r="O1321" s="168">
        <v>1</v>
      </c>
      <c r="P1321" s="176">
        <v>1</v>
      </c>
      <c r="Q1321" s="114">
        <v>9</v>
      </c>
      <c r="R1321" s="114"/>
      <c r="S1321" s="153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</row>
    <row r="1322" spans="1:30" s="150" customFormat="1" ht="14.5" x14ac:dyDescent="0.35">
      <c r="A1322" s="38">
        <v>1316</v>
      </c>
      <c r="B1322" s="114" t="s">
        <v>173</v>
      </c>
      <c r="C1322" s="12" t="s">
        <v>3499</v>
      </c>
      <c r="D1322" s="10" t="s">
        <v>9639</v>
      </c>
      <c r="E1322" s="12" t="s">
        <v>10818</v>
      </c>
      <c r="F1322" s="12" t="s">
        <v>169</v>
      </c>
      <c r="G1322" s="12" t="s">
        <v>11263</v>
      </c>
      <c r="H1322" s="114">
        <v>2</v>
      </c>
      <c r="I1322" s="114">
        <v>1</v>
      </c>
      <c r="J1322" s="168">
        <v>1</v>
      </c>
      <c r="K1322" s="168">
        <v>2</v>
      </c>
      <c r="L1322" s="114">
        <v>70</v>
      </c>
      <c r="M1322" s="114">
        <v>1</v>
      </c>
      <c r="N1322" s="114">
        <v>1</v>
      </c>
      <c r="O1322" s="168">
        <v>1</v>
      </c>
      <c r="P1322" s="176">
        <v>1</v>
      </c>
      <c r="Q1322" s="114">
        <v>80</v>
      </c>
      <c r="R1322" s="114"/>
      <c r="S1322" s="153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</row>
    <row r="1323" spans="1:30" s="150" customFormat="1" ht="14.5" x14ac:dyDescent="0.35">
      <c r="A1323" s="38">
        <v>1317</v>
      </c>
      <c r="B1323" s="114" t="s">
        <v>3748</v>
      </c>
      <c r="C1323" s="12" t="s">
        <v>10480</v>
      </c>
      <c r="D1323" s="10" t="s">
        <v>9639</v>
      </c>
      <c r="E1323" s="12" t="s">
        <v>11115</v>
      </c>
      <c r="F1323" s="12" t="s">
        <v>169</v>
      </c>
      <c r="G1323" s="12" t="s">
        <v>11263</v>
      </c>
      <c r="H1323" s="114">
        <v>1</v>
      </c>
      <c r="I1323" s="114">
        <v>1</v>
      </c>
      <c r="J1323" s="168">
        <v>18</v>
      </c>
      <c r="K1323" s="168">
        <v>1</v>
      </c>
      <c r="L1323" s="114">
        <v>3</v>
      </c>
      <c r="M1323" s="114">
        <v>1</v>
      </c>
      <c r="N1323" s="114">
        <v>1</v>
      </c>
      <c r="O1323" s="168">
        <v>1</v>
      </c>
      <c r="P1323" s="176">
        <v>1</v>
      </c>
      <c r="Q1323" s="114">
        <v>28</v>
      </c>
      <c r="R1323" s="114"/>
      <c r="S1323" s="153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</row>
    <row r="1324" spans="1:30" s="150" customFormat="1" ht="14.5" x14ac:dyDescent="0.35">
      <c r="A1324" s="38">
        <v>1318</v>
      </c>
      <c r="B1324" s="114" t="s">
        <v>1474</v>
      </c>
      <c r="C1324" s="12" t="s">
        <v>10481</v>
      </c>
      <c r="D1324" s="10" t="s">
        <v>9639</v>
      </c>
      <c r="E1324" s="12" t="s">
        <v>9648</v>
      </c>
      <c r="F1324" s="12" t="s">
        <v>169</v>
      </c>
      <c r="G1324" s="12" t="s">
        <v>11263</v>
      </c>
      <c r="H1324" s="114">
        <v>27</v>
      </c>
      <c r="I1324" s="114">
        <v>2</v>
      </c>
      <c r="J1324" s="168">
        <v>1</v>
      </c>
      <c r="K1324" s="168">
        <v>21</v>
      </c>
      <c r="L1324" s="114">
        <v>1</v>
      </c>
      <c r="M1324" s="114">
        <v>9</v>
      </c>
      <c r="N1324" s="114">
        <v>14</v>
      </c>
      <c r="O1324" s="168">
        <v>7</v>
      </c>
      <c r="P1324" s="176">
        <v>1</v>
      </c>
      <c r="Q1324" s="114">
        <v>83</v>
      </c>
      <c r="R1324" s="114"/>
      <c r="S1324" s="153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</row>
    <row r="1325" spans="1:30" s="150" customFormat="1" ht="14.5" x14ac:dyDescent="0.35">
      <c r="A1325" s="38">
        <v>1319</v>
      </c>
      <c r="B1325" s="114" t="s">
        <v>15</v>
      </c>
      <c r="C1325" s="12" t="s">
        <v>10482</v>
      </c>
      <c r="D1325" s="10" t="s">
        <v>3756</v>
      </c>
      <c r="E1325" s="12" t="s">
        <v>11116</v>
      </c>
      <c r="F1325" s="12" t="s">
        <v>3754</v>
      </c>
      <c r="G1325" s="12" t="s">
        <v>11312</v>
      </c>
      <c r="H1325" s="114">
        <v>23</v>
      </c>
      <c r="I1325" s="114">
        <v>1</v>
      </c>
      <c r="J1325" s="168">
        <v>1</v>
      </c>
      <c r="K1325" s="168">
        <v>1</v>
      </c>
      <c r="L1325" s="114">
        <v>1</v>
      </c>
      <c r="M1325" s="114">
        <v>60</v>
      </c>
      <c r="N1325" s="114">
        <v>1</v>
      </c>
      <c r="O1325" s="168">
        <v>1</v>
      </c>
      <c r="P1325" s="176">
        <v>1</v>
      </c>
      <c r="Q1325" s="114">
        <v>90</v>
      </c>
      <c r="R1325" s="114"/>
      <c r="S1325" s="153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</row>
    <row r="1326" spans="1:30" s="150" customFormat="1" ht="14.5" x14ac:dyDescent="0.35">
      <c r="A1326" s="38">
        <v>1320</v>
      </c>
      <c r="B1326" s="114" t="s">
        <v>528</v>
      </c>
      <c r="C1326" s="10" t="s">
        <v>3755</v>
      </c>
      <c r="D1326" s="10" t="s">
        <v>3756</v>
      </c>
      <c r="E1326" s="12" t="s">
        <v>3757</v>
      </c>
      <c r="F1326" s="12" t="s">
        <v>1794</v>
      </c>
      <c r="G1326" s="12" t="s">
        <v>11262</v>
      </c>
      <c r="H1326" s="114">
        <v>1</v>
      </c>
      <c r="I1326" s="114">
        <v>1</v>
      </c>
      <c r="J1326" s="168">
        <v>1</v>
      </c>
      <c r="K1326" s="168">
        <v>1</v>
      </c>
      <c r="L1326" s="114">
        <v>1</v>
      </c>
      <c r="M1326" s="114">
        <v>1</v>
      </c>
      <c r="N1326" s="114">
        <v>1</v>
      </c>
      <c r="O1326" s="168">
        <v>1</v>
      </c>
      <c r="P1326" s="176">
        <v>1</v>
      </c>
      <c r="Q1326" s="114">
        <v>9</v>
      </c>
      <c r="R1326" s="114"/>
      <c r="S1326" s="153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</row>
    <row r="1327" spans="1:30" s="150" customFormat="1" ht="14.5" x14ac:dyDescent="0.35">
      <c r="A1327" s="38">
        <v>1321</v>
      </c>
      <c r="B1327" s="114" t="s">
        <v>689</v>
      </c>
      <c r="C1327" s="12" t="s">
        <v>10483</v>
      </c>
      <c r="D1327" s="10" t="s">
        <v>9625</v>
      </c>
      <c r="E1327" s="12" t="s">
        <v>9640</v>
      </c>
      <c r="F1327" s="12" t="s">
        <v>11</v>
      </c>
      <c r="G1327" s="12" t="s">
        <v>11248</v>
      </c>
      <c r="H1327" s="114">
        <v>1</v>
      </c>
      <c r="I1327" s="114">
        <v>26</v>
      </c>
      <c r="J1327" s="168">
        <v>1</v>
      </c>
      <c r="K1327" s="168">
        <v>1</v>
      </c>
      <c r="L1327" s="114">
        <v>1</v>
      </c>
      <c r="M1327" s="114">
        <v>1</v>
      </c>
      <c r="N1327" s="114">
        <v>1</v>
      </c>
      <c r="O1327" s="168">
        <v>1</v>
      </c>
      <c r="P1327" s="176">
        <v>1</v>
      </c>
      <c r="Q1327" s="114">
        <v>34</v>
      </c>
      <c r="R1327" s="114"/>
      <c r="S1327" s="153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</row>
    <row r="1328" spans="1:30" s="150" customFormat="1" ht="14.5" x14ac:dyDescent="0.35">
      <c r="A1328" s="38">
        <v>1322</v>
      </c>
      <c r="B1328" s="114"/>
      <c r="C1328" s="12" t="s">
        <v>10484</v>
      </c>
      <c r="D1328" s="10" t="s">
        <v>9639</v>
      </c>
      <c r="E1328" s="12" t="s">
        <v>4196</v>
      </c>
      <c r="F1328" s="12" t="s">
        <v>224</v>
      </c>
      <c r="G1328" s="12" t="s">
        <v>11259</v>
      </c>
      <c r="H1328" s="114">
        <v>2</v>
      </c>
      <c r="I1328" s="114">
        <v>1</v>
      </c>
      <c r="J1328" s="168">
        <v>1</v>
      </c>
      <c r="K1328" s="168">
        <v>1</v>
      </c>
      <c r="L1328" s="114">
        <v>1</v>
      </c>
      <c r="M1328" s="114">
        <v>1</v>
      </c>
      <c r="N1328" s="114">
        <v>1</v>
      </c>
      <c r="O1328" s="168">
        <v>1</v>
      </c>
      <c r="P1328" s="176">
        <v>1</v>
      </c>
      <c r="Q1328" s="114">
        <v>10</v>
      </c>
      <c r="R1328" s="114"/>
      <c r="S1328" s="153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</row>
    <row r="1329" spans="1:30" s="150" customFormat="1" ht="14.5" x14ac:dyDescent="0.35">
      <c r="A1329" s="38">
        <v>1323</v>
      </c>
      <c r="B1329" s="114"/>
      <c r="C1329" s="12" t="s">
        <v>10485</v>
      </c>
      <c r="D1329" s="10" t="s">
        <v>10627</v>
      </c>
      <c r="E1329" s="12"/>
      <c r="F1329" s="12" t="s">
        <v>3762</v>
      </c>
      <c r="G1329" s="12" t="s">
        <v>11251</v>
      </c>
      <c r="H1329" s="114">
        <v>1</v>
      </c>
      <c r="I1329" s="114">
        <v>1</v>
      </c>
      <c r="J1329" s="168">
        <v>1</v>
      </c>
      <c r="K1329" s="168">
        <v>1</v>
      </c>
      <c r="L1329" s="114">
        <v>1</v>
      </c>
      <c r="M1329" s="114">
        <v>7</v>
      </c>
      <c r="N1329" s="114">
        <v>3</v>
      </c>
      <c r="O1329" s="168">
        <v>1</v>
      </c>
      <c r="P1329" s="176">
        <v>1</v>
      </c>
      <c r="Q1329" s="114">
        <v>17</v>
      </c>
      <c r="R1329" s="114"/>
      <c r="S1329" s="153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</row>
    <row r="1330" spans="1:30" s="150" customFormat="1" ht="14.5" x14ac:dyDescent="0.35">
      <c r="A1330" s="38">
        <v>1324</v>
      </c>
      <c r="B1330" s="114" t="s">
        <v>513</v>
      </c>
      <c r="C1330" s="12" t="s">
        <v>10067</v>
      </c>
      <c r="D1330" s="10" t="s">
        <v>9656</v>
      </c>
      <c r="E1330" s="12" t="s">
        <v>11117</v>
      </c>
      <c r="F1330" s="12" t="s">
        <v>516</v>
      </c>
      <c r="G1330" s="12" t="s">
        <v>11249</v>
      </c>
      <c r="H1330" s="114">
        <v>1</v>
      </c>
      <c r="I1330" s="114">
        <v>1</v>
      </c>
      <c r="J1330" s="168">
        <v>1</v>
      </c>
      <c r="K1330" s="168">
        <v>10</v>
      </c>
      <c r="L1330" s="114">
        <v>8</v>
      </c>
      <c r="M1330" s="114">
        <v>1</v>
      </c>
      <c r="N1330" s="114">
        <v>1</v>
      </c>
      <c r="O1330" s="168">
        <v>1</v>
      </c>
      <c r="P1330" s="176">
        <v>1</v>
      </c>
      <c r="Q1330" s="114">
        <v>25</v>
      </c>
      <c r="R1330" s="114"/>
      <c r="S1330" s="153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</row>
    <row r="1331" spans="1:30" s="150" customFormat="1" ht="14.5" x14ac:dyDescent="0.35">
      <c r="A1331" s="38">
        <v>1325</v>
      </c>
      <c r="B1331" s="114" t="s">
        <v>513</v>
      </c>
      <c r="C1331" s="12" t="s">
        <v>3765</v>
      </c>
      <c r="D1331" s="10" t="s">
        <v>10699</v>
      </c>
      <c r="E1331" s="12" t="s">
        <v>11118</v>
      </c>
      <c r="F1331" s="12" t="s">
        <v>95</v>
      </c>
      <c r="G1331" s="12" t="s">
        <v>11245</v>
      </c>
      <c r="H1331" s="114">
        <v>1</v>
      </c>
      <c r="I1331" s="114">
        <v>1</v>
      </c>
      <c r="J1331" s="168">
        <v>1</v>
      </c>
      <c r="K1331" s="168">
        <v>1</v>
      </c>
      <c r="L1331" s="114">
        <v>1</v>
      </c>
      <c r="M1331" s="114">
        <v>1</v>
      </c>
      <c r="N1331" s="114">
        <v>1</v>
      </c>
      <c r="O1331" s="168">
        <v>1</v>
      </c>
      <c r="P1331" s="176">
        <v>1</v>
      </c>
      <c r="Q1331" s="114">
        <v>9</v>
      </c>
      <c r="R1331" s="114"/>
      <c r="S1331" s="153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</row>
    <row r="1332" spans="1:30" s="150" customFormat="1" ht="14.5" x14ac:dyDescent="0.35">
      <c r="A1332" s="38">
        <v>1326</v>
      </c>
      <c r="B1332" s="114" t="s">
        <v>513</v>
      </c>
      <c r="C1332" s="12" t="s">
        <v>3767</v>
      </c>
      <c r="D1332" s="10" t="s">
        <v>66</v>
      </c>
      <c r="E1332" s="12" t="s">
        <v>11119</v>
      </c>
      <c r="F1332" s="12" t="s">
        <v>11230</v>
      </c>
      <c r="G1332" s="12" t="s">
        <v>11250</v>
      </c>
      <c r="H1332" s="114">
        <v>1</v>
      </c>
      <c r="I1332" s="114">
        <v>1</v>
      </c>
      <c r="J1332" s="168">
        <v>1</v>
      </c>
      <c r="K1332" s="168">
        <v>1</v>
      </c>
      <c r="L1332" s="114">
        <v>1</v>
      </c>
      <c r="M1332" s="114">
        <v>1</v>
      </c>
      <c r="N1332" s="114">
        <v>1</v>
      </c>
      <c r="O1332" s="168">
        <v>1</v>
      </c>
      <c r="P1332" s="176">
        <v>1</v>
      </c>
      <c r="Q1332" s="114">
        <v>9</v>
      </c>
      <c r="R1332" s="114"/>
      <c r="S1332" s="153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</row>
    <row r="1333" spans="1:30" s="150" customFormat="1" ht="14.5" x14ac:dyDescent="0.35">
      <c r="A1333" s="38">
        <v>1327</v>
      </c>
      <c r="B1333" s="114" t="s">
        <v>513</v>
      </c>
      <c r="C1333" s="12" t="s">
        <v>3765</v>
      </c>
      <c r="D1333" s="10" t="s">
        <v>10699</v>
      </c>
      <c r="E1333" s="12" t="s">
        <v>10787</v>
      </c>
      <c r="F1333" s="12" t="s">
        <v>95</v>
      </c>
      <c r="G1333" s="12" t="s">
        <v>11245</v>
      </c>
      <c r="H1333" s="114">
        <v>1</v>
      </c>
      <c r="I1333" s="114">
        <v>1</v>
      </c>
      <c r="J1333" s="168">
        <v>1</v>
      </c>
      <c r="K1333" s="168">
        <v>1</v>
      </c>
      <c r="L1333" s="114">
        <v>1</v>
      </c>
      <c r="M1333" s="114">
        <v>1</v>
      </c>
      <c r="N1333" s="114">
        <v>1</v>
      </c>
      <c r="O1333" s="168">
        <v>1</v>
      </c>
      <c r="P1333" s="176">
        <v>1</v>
      </c>
      <c r="Q1333" s="114">
        <v>9</v>
      </c>
      <c r="R1333" s="114"/>
      <c r="S1333" s="153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</row>
    <row r="1334" spans="1:30" s="150" customFormat="1" ht="14.5" x14ac:dyDescent="0.35">
      <c r="A1334" s="38">
        <v>1328</v>
      </c>
      <c r="B1334" s="114" t="s">
        <v>513</v>
      </c>
      <c r="C1334" s="12" t="s">
        <v>3765</v>
      </c>
      <c r="D1334" s="10" t="s">
        <v>10699</v>
      </c>
      <c r="E1334" s="12" t="s">
        <v>11120</v>
      </c>
      <c r="F1334" s="12" t="s">
        <v>95</v>
      </c>
      <c r="G1334" s="12" t="s">
        <v>11245</v>
      </c>
      <c r="H1334" s="114">
        <v>1</v>
      </c>
      <c r="I1334" s="114">
        <v>1</v>
      </c>
      <c r="J1334" s="168">
        <v>1</v>
      </c>
      <c r="K1334" s="168">
        <v>1</v>
      </c>
      <c r="L1334" s="114">
        <v>1</v>
      </c>
      <c r="M1334" s="114">
        <v>1</v>
      </c>
      <c r="N1334" s="114">
        <v>1</v>
      </c>
      <c r="O1334" s="168">
        <v>1</v>
      </c>
      <c r="P1334" s="176">
        <v>1</v>
      </c>
      <c r="Q1334" s="114">
        <v>9</v>
      </c>
      <c r="R1334" s="114"/>
      <c r="S1334" s="153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</row>
    <row r="1335" spans="1:30" s="150" customFormat="1" ht="14.5" x14ac:dyDescent="0.35">
      <c r="A1335" s="38">
        <v>1329</v>
      </c>
      <c r="B1335" s="114" t="s">
        <v>513</v>
      </c>
      <c r="C1335" s="12" t="s">
        <v>3765</v>
      </c>
      <c r="D1335" s="10" t="s">
        <v>10699</v>
      </c>
      <c r="E1335" s="12" t="s">
        <v>11121</v>
      </c>
      <c r="F1335" s="12" t="s">
        <v>95</v>
      </c>
      <c r="G1335" s="12" t="s">
        <v>11245</v>
      </c>
      <c r="H1335" s="114">
        <v>1</v>
      </c>
      <c r="I1335" s="114">
        <v>1</v>
      </c>
      <c r="J1335" s="168">
        <v>1</v>
      </c>
      <c r="K1335" s="168">
        <v>1</v>
      </c>
      <c r="L1335" s="114">
        <v>1</v>
      </c>
      <c r="M1335" s="114">
        <v>1</v>
      </c>
      <c r="N1335" s="114">
        <v>1</v>
      </c>
      <c r="O1335" s="168">
        <v>1</v>
      </c>
      <c r="P1335" s="176">
        <v>1</v>
      </c>
      <c r="Q1335" s="114">
        <v>9</v>
      </c>
      <c r="R1335" s="114"/>
      <c r="S1335" s="153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</row>
    <row r="1336" spans="1:30" s="150" customFormat="1" ht="14.5" x14ac:dyDescent="0.35">
      <c r="A1336" s="38">
        <v>1330</v>
      </c>
      <c r="B1336" s="114" t="s">
        <v>513</v>
      </c>
      <c r="C1336" s="12" t="s">
        <v>3765</v>
      </c>
      <c r="D1336" s="10" t="s">
        <v>10699</v>
      </c>
      <c r="E1336" s="12" t="s">
        <v>11122</v>
      </c>
      <c r="F1336" s="12" t="s">
        <v>95</v>
      </c>
      <c r="G1336" s="12" t="s">
        <v>11245</v>
      </c>
      <c r="H1336" s="114">
        <v>1</v>
      </c>
      <c r="I1336" s="114">
        <v>1</v>
      </c>
      <c r="J1336" s="168">
        <v>1</v>
      </c>
      <c r="K1336" s="168">
        <v>1</v>
      </c>
      <c r="L1336" s="114">
        <v>1</v>
      </c>
      <c r="M1336" s="114">
        <v>1</v>
      </c>
      <c r="N1336" s="114">
        <v>1</v>
      </c>
      <c r="O1336" s="168">
        <v>1</v>
      </c>
      <c r="P1336" s="176">
        <v>1</v>
      </c>
      <c r="Q1336" s="114">
        <v>9</v>
      </c>
      <c r="R1336" s="114"/>
      <c r="S1336" s="153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</row>
    <row r="1337" spans="1:30" s="150" customFormat="1" ht="14.5" x14ac:dyDescent="0.35">
      <c r="A1337" s="38">
        <v>1331</v>
      </c>
      <c r="B1337" s="114" t="s">
        <v>513</v>
      </c>
      <c r="C1337" s="12" t="s">
        <v>3765</v>
      </c>
      <c r="D1337" s="10" t="s">
        <v>10699</v>
      </c>
      <c r="E1337" s="12" t="s">
        <v>11123</v>
      </c>
      <c r="F1337" s="12" t="s">
        <v>95</v>
      </c>
      <c r="G1337" s="12" t="s">
        <v>11245</v>
      </c>
      <c r="H1337" s="114">
        <v>1</v>
      </c>
      <c r="I1337" s="114">
        <v>1</v>
      </c>
      <c r="J1337" s="168">
        <v>1</v>
      </c>
      <c r="K1337" s="168">
        <v>1</v>
      </c>
      <c r="L1337" s="114">
        <v>1</v>
      </c>
      <c r="M1337" s="114">
        <v>1</v>
      </c>
      <c r="N1337" s="114">
        <v>1</v>
      </c>
      <c r="O1337" s="168">
        <v>1</v>
      </c>
      <c r="P1337" s="176">
        <v>1</v>
      </c>
      <c r="Q1337" s="114">
        <v>9</v>
      </c>
      <c r="R1337" s="114"/>
      <c r="S1337" s="153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</row>
    <row r="1338" spans="1:30" s="150" customFormat="1" ht="14.5" x14ac:dyDescent="0.35">
      <c r="A1338" s="38">
        <v>1332</v>
      </c>
      <c r="B1338" s="114" t="s">
        <v>513</v>
      </c>
      <c r="C1338" s="12" t="s">
        <v>10486</v>
      </c>
      <c r="D1338" s="10" t="s">
        <v>66</v>
      </c>
      <c r="E1338" s="12" t="s">
        <v>11124</v>
      </c>
      <c r="F1338" s="12" t="s">
        <v>11231</v>
      </c>
      <c r="G1338" s="12" t="s">
        <v>11264</v>
      </c>
      <c r="H1338" s="114">
        <v>1</v>
      </c>
      <c r="I1338" s="114">
        <v>1</v>
      </c>
      <c r="J1338" s="168">
        <v>1</v>
      </c>
      <c r="K1338" s="168">
        <v>1</v>
      </c>
      <c r="L1338" s="114">
        <v>1</v>
      </c>
      <c r="M1338" s="114">
        <v>1</v>
      </c>
      <c r="N1338" s="114">
        <v>1</v>
      </c>
      <c r="O1338" s="168">
        <v>1</v>
      </c>
      <c r="P1338" s="176">
        <v>1</v>
      </c>
      <c r="Q1338" s="114">
        <v>9</v>
      </c>
      <c r="R1338" s="114"/>
      <c r="S1338" s="153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</row>
    <row r="1339" spans="1:30" s="150" customFormat="1" ht="14.5" x14ac:dyDescent="0.35">
      <c r="A1339" s="38">
        <v>1333</v>
      </c>
      <c r="B1339" s="114" t="s">
        <v>1101</v>
      </c>
      <c r="C1339" s="12" t="s">
        <v>10487</v>
      </c>
      <c r="D1339" s="10" t="s">
        <v>9639</v>
      </c>
      <c r="E1339" s="12" t="s">
        <v>1630</v>
      </c>
      <c r="F1339" s="12" t="s">
        <v>158</v>
      </c>
      <c r="G1339" s="12" t="s">
        <v>11251</v>
      </c>
      <c r="H1339" s="114">
        <v>2</v>
      </c>
      <c r="I1339" s="114">
        <v>1</v>
      </c>
      <c r="J1339" s="168">
        <v>1</v>
      </c>
      <c r="K1339" s="168">
        <v>1</v>
      </c>
      <c r="L1339" s="114">
        <v>1</v>
      </c>
      <c r="M1339" s="114">
        <v>1</v>
      </c>
      <c r="N1339" s="114">
        <v>1</v>
      </c>
      <c r="O1339" s="168">
        <v>1</v>
      </c>
      <c r="P1339" s="176">
        <v>1</v>
      </c>
      <c r="Q1339" s="114">
        <v>10</v>
      </c>
      <c r="R1339" s="114"/>
      <c r="S1339" s="153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</row>
    <row r="1340" spans="1:30" s="150" customFormat="1" ht="14.5" x14ac:dyDescent="0.35">
      <c r="A1340" s="38">
        <v>1334</v>
      </c>
      <c r="B1340" s="114" t="s">
        <v>3776</v>
      </c>
      <c r="C1340" s="12" t="s">
        <v>10488</v>
      </c>
      <c r="D1340" s="10" t="s">
        <v>10639</v>
      </c>
      <c r="E1340" s="12" t="s">
        <v>3778</v>
      </c>
      <c r="F1340" s="12" t="s">
        <v>130</v>
      </c>
      <c r="G1340" s="12" t="s">
        <v>11261</v>
      </c>
      <c r="H1340" s="114">
        <v>1</v>
      </c>
      <c r="I1340" s="114">
        <v>1</v>
      </c>
      <c r="J1340" s="168">
        <v>2</v>
      </c>
      <c r="K1340" s="168">
        <v>1</v>
      </c>
      <c r="L1340" s="114">
        <v>1</v>
      </c>
      <c r="M1340" s="114">
        <v>1</v>
      </c>
      <c r="N1340" s="114">
        <v>3</v>
      </c>
      <c r="O1340" s="168">
        <v>1</v>
      </c>
      <c r="P1340" s="176">
        <v>1</v>
      </c>
      <c r="Q1340" s="114">
        <v>12</v>
      </c>
      <c r="R1340" s="114"/>
      <c r="S1340" s="153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</row>
    <row r="1341" spans="1:30" s="150" customFormat="1" ht="14.5" x14ac:dyDescent="0.35">
      <c r="A1341" s="38">
        <v>1335</v>
      </c>
      <c r="B1341" s="114" t="s">
        <v>723</v>
      </c>
      <c r="C1341" s="12" t="s">
        <v>10489</v>
      </c>
      <c r="D1341" s="10" t="s">
        <v>5</v>
      </c>
      <c r="E1341" s="12" t="s">
        <v>3782</v>
      </c>
      <c r="F1341" s="12" t="s">
        <v>33</v>
      </c>
      <c r="G1341" s="12" t="s">
        <v>11249</v>
      </c>
      <c r="H1341" s="114">
        <v>1</v>
      </c>
      <c r="I1341" s="114">
        <v>1</v>
      </c>
      <c r="J1341" s="168">
        <v>45</v>
      </c>
      <c r="K1341" s="168">
        <v>1</v>
      </c>
      <c r="L1341" s="114">
        <v>1</v>
      </c>
      <c r="M1341" s="114">
        <v>1</v>
      </c>
      <c r="N1341" s="114">
        <v>190</v>
      </c>
      <c r="O1341" s="168">
        <v>1</v>
      </c>
      <c r="P1341" s="176">
        <v>1</v>
      </c>
      <c r="Q1341" s="114">
        <v>242</v>
      </c>
      <c r="R1341" s="114"/>
      <c r="S1341" s="153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</row>
    <row r="1342" spans="1:30" s="150" customFormat="1" ht="14.5" x14ac:dyDescent="0.35">
      <c r="A1342" s="38">
        <v>1336</v>
      </c>
      <c r="B1342" s="163" t="s">
        <v>9757</v>
      </c>
      <c r="C1342" s="12" t="s">
        <v>10490</v>
      </c>
      <c r="D1342" s="10" t="s">
        <v>5</v>
      </c>
      <c r="E1342" s="12" t="s">
        <v>11125</v>
      </c>
      <c r="F1342" s="12" t="s">
        <v>544</v>
      </c>
      <c r="G1342" s="12" t="s">
        <v>11249</v>
      </c>
      <c r="H1342" s="114">
        <v>1</v>
      </c>
      <c r="I1342" s="114">
        <v>1</v>
      </c>
      <c r="J1342" s="168">
        <v>3</v>
      </c>
      <c r="K1342" s="168">
        <v>1</v>
      </c>
      <c r="L1342" s="114">
        <v>1</v>
      </c>
      <c r="M1342" s="114">
        <v>1</v>
      </c>
      <c r="N1342" s="114">
        <v>1</v>
      </c>
      <c r="O1342" s="168">
        <v>1</v>
      </c>
      <c r="P1342" s="176">
        <v>1</v>
      </c>
      <c r="Q1342" s="114">
        <v>11</v>
      </c>
      <c r="R1342" s="114"/>
      <c r="S1342" s="153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</row>
    <row r="1343" spans="1:30" s="150" customFormat="1" ht="14.5" x14ac:dyDescent="0.35">
      <c r="A1343" s="38">
        <v>1337</v>
      </c>
      <c r="B1343" s="114" t="s">
        <v>9758</v>
      </c>
      <c r="C1343" s="12" t="s">
        <v>10491</v>
      </c>
      <c r="D1343" s="10" t="s">
        <v>5</v>
      </c>
      <c r="E1343" s="12" t="s">
        <v>308</v>
      </c>
      <c r="F1343" s="12" t="s">
        <v>544</v>
      </c>
      <c r="G1343" s="12" t="s">
        <v>11249</v>
      </c>
      <c r="H1343" s="114">
        <v>1</v>
      </c>
      <c r="I1343" s="114">
        <v>1</v>
      </c>
      <c r="J1343" s="168">
        <v>6</v>
      </c>
      <c r="K1343" s="168">
        <v>2</v>
      </c>
      <c r="L1343" s="114">
        <v>1</v>
      </c>
      <c r="M1343" s="114">
        <v>1</v>
      </c>
      <c r="N1343" s="114">
        <v>1</v>
      </c>
      <c r="O1343" s="168">
        <v>1</v>
      </c>
      <c r="P1343" s="176">
        <v>1</v>
      </c>
      <c r="Q1343" s="114">
        <v>15</v>
      </c>
      <c r="R1343" s="114"/>
      <c r="S1343" s="153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</row>
    <row r="1344" spans="1:30" s="150" customFormat="1" ht="14.5" x14ac:dyDescent="0.35">
      <c r="A1344" s="38">
        <v>1338</v>
      </c>
      <c r="B1344" s="114" t="s">
        <v>755</v>
      </c>
      <c r="C1344" s="12" t="s">
        <v>10492</v>
      </c>
      <c r="D1344" s="10" t="s">
        <v>5</v>
      </c>
      <c r="E1344" s="12" t="s">
        <v>308</v>
      </c>
      <c r="F1344" s="12" t="s">
        <v>11232</v>
      </c>
      <c r="G1344" s="12" t="s">
        <v>11287</v>
      </c>
      <c r="H1344" s="114">
        <v>8</v>
      </c>
      <c r="I1344" s="114">
        <v>1</v>
      </c>
      <c r="J1344" s="168">
        <v>3</v>
      </c>
      <c r="K1344" s="168">
        <v>1</v>
      </c>
      <c r="L1344" s="114">
        <v>1</v>
      </c>
      <c r="M1344" s="114">
        <v>2</v>
      </c>
      <c r="N1344" s="114">
        <v>16</v>
      </c>
      <c r="O1344" s="168">
        <v>8</v>
      </c>
      <c r="P1344" s="176">
        <v>1</v>
      </c>
      <c r="Q1344" s="114">
        <v>41</v>
      </c>
      <c r="R1344" s="114"/>
      <c r="S1344" s="153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</row>
    <row r="1345" spans="1:30" s="150" customFormat="1" ht="14.5" x14ac:dyDescent="0.35">
      <c r="A1345" s="38">
        <v>1339</v>
      </c>
      <c r="B1345" s="114" t="s">
        <v>3788</v>
      </c>
      <c r="C1345" s="12" t="s">
        <v>10493</v>
      </c>
      <c r="D1345" s="10" t="s">
        <v>9619</v>
      </c>
      <c r="E1345" s="12" t="s">
        <v>10743</v>
      </c>
      <c r="F1345" s="12" t="s">
        <v>406</v>
      </c>
      <c r="G1345" s="12" t="s">
        <v>11244</v>
      </c>
      <c r="H1345" s="114">
        <v>71</v>
      </c>
      <c r="I1345" s="114">
        <v>1</v>
      </c>
      <c r="J1345" s="168">
        <v>1</v>
      </c>
      <c r="K1345" s="168">
        <v>1</v>
      </c>
      <c r="L1345" s="114">
        <v>36</v>
      </c>
      <c r="M1345" s="114">
        <v>1</v>
      </c>
      <c r="N1345" s="114">
        <v>1</v>
      </c>
      <c r="O1345" s="168">
        <v>1</v>
      </c>
      <c r="P1345" s="176">
        <v>1</v>
      </c>
      <c r="Q1345" s="114">
        <v>114</v>
      </c>
      <c r="R1345" s="114"/>
      <c r="S1345" s="153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</row>
    <row r="1346" spans="1:30" s="150" customFormat="1" ht="14.5" x14ac:dyDescent="0.35">
      <c r="A1346" s="38">
        <v>1340</v>
      </c>
      <c r="B1346" s="114" t="s">
        <v>3795</v>
      </c>
      <c r="C1346" s="12" t="s">
        <v>10494</v>
      </c>
      <c r="D1346" s="10" t="s">
        <v>106</v>
      </c>
      <c r="E1346" s="12" t="s">
        <v>402</v>
      </c>
      <c r="F1346" s="12" t="s">
        <v>537</v>
      </c>
      <c r="G1346" s="12" t="s">
        <v>11253</v>
      </c>
      <c r="H1346" s="114">
        <v>1</v>
      </c>
      <c r="I1346" s="114">
        <v>1</v>
      </c>
      <c r="J1346" s="168">
        <v>1</v>
      </c>
      <c r="K1346" s="168">
        <v>1</v>
      </c>
      <c r="L1346" s="114">
        <v>1</v>
      </c>
      <c r="M1346" s="114">
        <v>1</v>
      </c>
      <c r="N1346" s="114">
        <v>20</v>
      </c>
      <c r="O1346" s="168">
        <v>1</v>
      </c>
      <c r="P1346" s="176">
        <v>1</v>
      </c>
      <c r="Q1346" s="114">
        <v>28</v>
      </c>
      <c r="R1346" s="114"/>
      <c r="S1346" s="153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</row>
    <row r="1347" spans="1:30" s="150" customFormat="1" ht="14.5" x14ac:dyDescent="0.35">
      <c r="A1347" s="38">
        <v>1341</v>
      </c>
      <c r="B1347" s="114" t="s">
        <v>3798</v>
      </c>
      <c r="C1347" s="12" t="s">
        <v>3799</v>
      </c>
      <c r="D1347" s="10" t="s">
        <v>9639</v>
      </c>
      <c r="E1347" s="12" t="s">
        <v>1630</v>
      </c>
      <c r="F1347" s="12" t="s">
        <v>169</v>
      </c>
      <c r="G1347" s="12" t="s">
        <v>11263</v>
      </c>
      <c r="H1347" s="114">
        <v>1</v>
      </c>
      <c r="I1347" s="114">
        <v>1</v>
      </c>
      <c r="J1347" s="168">
        <v>1</v>
      </c>
      <c r="K1347" s="168">
        <v>1</v>
      </c>
      <c r="L1347" s="114">
        <v>1</v>
      </c>
      <c r="M1347" s="114">
        <v>1</v>
      </c>
      <c r="N1347" s="114">
        <v>1</v>
      </c>
      <c r="O1347" s="168">
        <v>1</v>
      </c>
      <c r="P1347" s="176">
        <v>1</v>
      </c>
      <c r="Q1347" s="114">
        <v>9</v>
      </c>
      <c r="R1347" s="114"/>
      <c r="S1347" s="153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</row>
    <row r="1348" spans="1:30" s="150" customFormat="1" ht="14.5" x14ac:dyDescent="0.35">
      <c r="A1348" s="38">
        <v>1342</v>
      </c>
      <c r="B1348" s="114"/>
      <c r="C1348" s="12" t="s">
        <v>3802</v>
      </c>
      <c r="D1348" s="10" t="s">
        <v>67</v>
      </c>
      <c r="E1348" s="12" t="s">
        <v>1907</v>
      </c>
      <c r="F1348" s="12" t="s">
        <v>1907</v>
      </c>
      <c r="G1348" s="12" t="s">
        <v>11251</v>
      </c>
      <c r="H1348" s="114">
        <v>1</v>
      </c>
      <c r="I1348" s="114">
        <v>1</v>
      </c>
      <c r="J1348" s="168">
        <v>1</v>
      </c>
      <c r="K1348" s="168">
        <v>1</v>
      </c>
      <c r="L1348" s="114">
        <v>7</v>
      </c>
      <c r="M1348" s="114">
        <v>2</v>
      </c>
      <c r="N1348" s="114">
        <v>2</v>
      </c>
      <c r="O1348" s="168">
        <v>1</v>
      </c>
      <c r="P1348" s="176">
        <v>1</v>
      </c>
      <c r="Q1348" s="114">
        <v>17</v>
      </c>
      <c r="R1348" s="114"/>
      <c r="S1348" s="153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</row>
    <row r="1349" spans="1:30" s="150" customFormat="1" ht="14.5" x14ac:dyDescent="0.35">
      <c r="A1349" s="38">
        <v>1343</v>
      </c>
      <c r="B1349" s="114"/>
      <c r="C1349" s="12" t="s">
        <v>3802</v>
      </c>
      <c r="D1349" s="10" t="s">
        <v>10673</v>
      </c>
      <c r="E1349" s="12" t="s">
        <v>1619</v>
      </c>
      <c r="F1349" s="38" t="s">
        <v>1619</v>
      </c>
      <c r="G1349" s="38" t="s">
        <v>11265</v>
      </c>
      <c r="H1349" s="114">
        <v>1</v>
      </c>
      <c r="I1349" s="114">
        <v>1</v>
      </c>
      <c r="J1349" s="168">
        <v>1</v>
      </c>
      <c r="K1349" s="168">
        <v>1</v>
      </c>
      <c r="L1349" s="114">
        <v>13</v>
      </c>
      <c r="M1349" s="114">
        <v>8</v>
      </c>
      <c r="N1349" s="114">
        <v>2</v>
      </c>
      <c r="O1349" s="168">
        <v>1</v>
      </c>
      <c r="P1349" s="176">
        <v>1</v>
      </c>
      <c r="Q1349" s="114">
        <v>29</v>
      </c>
      <c r="R1349" s="114"/>
      <c r="S1349" s="153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</row>
    <row r="1350" spans="1:30" s="150" customFormat="1" ht="14.5" x14ac:dyDescent="0.35">
      <c r="A1350" s="38">
        <v>1344</v>
      </c>
      <c r="B1350" s="114" t="s">
        <v>1173</v>
      </c>
      <c r="C1350" s="12" t="s">
        <v>3803</v>
      </c>
      <c r="D1350" s="10" t="s">
        <v>5</v>
      </c>
      <c r="E1350" s="12" t="s">
        <v>11126</v>
      </c>
      <c r="F1350" s="12" t="s">
        <v>59</v>
      </c>
      <c r="G1350" s="12" t="s">
        <v>11248</v>
      </c>
      <c r="H1350" s="114">
        <v>1</v>
      </c>
      <c r="I1350" s="114">
        <v>2</v>
      </c>
      <c r="J1350" s="168">
        <v>1</v>
      </c>
      <c r="K1350" s="168">
        <v>1</v>
      </c>
      <c r="L1350" s="114">
        <v>3</v>
      </c>
      <c r="M1350" s="114">
        <v>1</v>
      </c>
      <c r="N1350" s="114">
        <v>1</v>
      </c>
      <c r="O1350" s="168">
        <v>1</v>
      </c>
      <c r="P1350" s="176">
        <v>1</v>
      </c>
      <c r="Q1350" s="114">
        <v>12</v>
      </c>
      <c r="R1350" s="114"/>
      <c r="S1350" s="153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</row>
    <row r="1351" spans="1:30" s="150" customFormat="1" ht="14.5" x14ac:dyDescent="0.35">
      <c r="A1351" s="38">
        <v>1345</v>
      </c>
      <c r="B1351" s="114" t="s">
        <v>807</v>
      </c>
      <c r="C1351" s="12" t="s">
        <v>794</v>
      </c>
      <c r="D1351" s="10" t="s">
        <v>5</v>
      </c>
      <c r="E1351" s="12" t="s">
        <v>10883</v>
      </c>
      <c r="F1351" s="12" t="s">
        <v>59</v>
      </c>
      <c r="G1351" s="12" t="s">
        <v>11248</v>
      </c>
      <c r="H1351" s="114">
        <v>1</v>
      </c>
      <c r="I1351" s="114">
        <v>1</v>
      </c>
      <c r="J1351" s="168">
        <v>1</v>
      </c>
      <c r="K1351" s="168">
        <v>1</v>
      </c>
      <c r="L1351" s="114">
        <v>1</v>
      </c>
      <c r="M1351" s="114">
        <v>1</v>
      </c>
      <c r="N1351" s="114">
        <v>1</v>
      </c>
      <c r="O1351" s="168">
        <v>1</v>
      </c>
      <c r="P1351" s="176">
        <v>1</v>
      </c>
      <c r="Q1351" s="114">
        <v>9</v>
      </c>
      <c r="R1351" s="114"/>
      <c r="S1351" s="153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</row>
    <row r="1352" spans="1:30" s="150" customFormat="1" ht="14.5" x14ac:dyDescent="0.35">
      <c r="A1352" s="38">
        <v>1346</v>
      </c>
      <c r="B1352" s="114" t="s">
        <v>442</v>
      </c>
      <c r="C1352" s="12" t="s">
        <v>10495</v>
      </c>
      <c r="D1352" s="10" t="s">
        <v>5</v>
      </c>
      <c r="E1352" s="12" t="s">
        <v>3808</v>
      </c>
      <c r="F1352" s="12" t="s">
        <v>19</v>
      </c>
      <c r="G1352" s="12" t="s">
        <v>11247</v>
      </c>
      <c r="H1352" s="114">
        <v>1</v>
      </c>
      <c r="I1352" s="114">
        <v>1</v>
      </c>
      <c r="J1352" s="168">
        <v>1</v>
      </c>
      <c r="K1352" s="168">
        <v>1</v>
      </c>
      <c r="L1352" s="114">
        <v>1</v>
      </c>
      <c r="M1352" s="114">
        <v>1</v>
      </c>
      <c r="N1352" s="114">
        <v>1</v>
      </c>
      <c r="O1352" s="168">
        <v>1</v>
      </c>
      <c r="P1352" s="176">
        <v>1</v>
      </c>
      <c r="Q1352" s="114">
        <v>9</v>
      </c>
      <c r="R1352" s="114"/>
      <c r="S1352" s="153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</row>
    <row r="1353" spans="1:30" s="150" customFormat="1" ht="14.5" x14ac:dyDescent="0.35">
      <c r="A1353" s="38">
        <v>1347</v>
      </c>
      <c r="B1353" s="114" t="s">
        <v>442</v>
      </c>
      <c r="C1353" s="12" t="s">
        <v>10495</v>
      </c>
      <c r="D1353" s="10" t="s">
        <v>5</v>
      </c>
      <c r="E1353" s="12" t="s">
        <v>3809</v>
      </c>
      <c r="F1353" s="12" t="s">
        <v>19</v>
      </c>
      <c r="G1353" s="12" t="s">
        <v>11247</v>
      </c>
      <c r="H1353" s="114">
        <v>1</v>
      </c>
      <c r="I1353" s="114">
        <v>1</v>
      </c>
      <c r="J1353" s="168">
        <v>1</v>
      </c>
      <c r="K1353" s="168">
        <v>1</v>
      </c>
      <c r="L1353" s="114">
        <v>1</v>
      </c>
      <c r="M1353" s="114">
        <v>1</v>
      </c>
      <c r="N1353" s="114">
        <v>1</v>
      </c>
      <c r="O1353" s="168">
        <v>1</v>
      </c>
      <c r="P1353" s="176">
        <v>1</v>
      </c>
      <c r="Q1353" s="114">
        <v>9</v>
      </c>
      <c r="R1353" s="114"/>
      <c r="S1353" s="153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</row>
    <row r="1354" spans="1:30" s="150" customFormat="1" ht="14.5" x14ac:dyDescent="0.35">
      <c r="A1354" s="38">
        <v>1348</v>
      </c>
      <c r="B1354" s="114" t="s">
        <v>442</v>
      </c>
      <c r="C1354" s="12" t="s">
        <v>10495</v>
      </c>
      <c r="D1354" s="10" t="s">
        <v>5</v>
      </c>
      <c r="E1354" s="12" t="s">
        <v>3810</v>
      </c>
      <c r="F1354" s="12" t="s">
        <v>19</v>
      </c>
      <c r="G1354" s="12" t="s">
        <v>11247</v>
      </c>
      <c r="H1354" s="114">
        <v>1</v>
      </c>
      <c r="I1354" s="114">
        <v>1</v>
      </c>
      <c r="J1354" s="168">
        <v>1</v>
      </c>
      <c r="K1354" s="168">
        <v>1</v>
      </c>
      <c r="L1354" s="114">
        <v>1</v>
      </c>
      <c r="M1354" s="114">
        <v>1</v>
      </c>
      <c r="N1354" s="114">
        <v>1</v>
      </c>
      <c r="O1354" s="168">
        <v>1</v>
      </c>
      <c r="P1354" s="176">
        <v>1</v>
      </c>
      <c r="Q1354" s="114">
        <v>9</v>
      </c>
      <c r="R1354" s="114"/>
      <c r="S1354" s="153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</row>
    <row r="1355" spans="1:30" s="150" customFormat="1" ht="14.5" x14ac:dyDescent="0.35">
      <c r="A1355" s="38">
        <v>1349</v>
      </c>
      <c r="B1355" s="114" t="s">
        <v>3811</v>
      </c>
      <c r="C1355" s="12" t="s">
        <v>3812</v>
      </c>
      <c r="D1355" s="10" t="s">
        <v>10700</v>
      </c>
      <c r="E1355" s="12" t="s">
        <v>3813</v>
      </c>
      <c r="F1355" s="12" t="s">
        <v>19</v>
      </c>
      <c r="G1355" s="12" t="s">
        <v>11247</v>
      </c>
      <c r="H1355" s="114">
        <v>1</v>
      </c>
      <c r="I1355" s="114">
        <v>1</v>
      </c>
      <c r="J1355" s="168">
        <v>1</v>
      </c>
      <c r="K1355" s="168">
        <v>1</v>
      </c>
      <c r="L1355" s="114">
        <v>6</v>
      </c>
      <c r="M1355" s="114">
        <v>1</v>
      </c>
      <c r="N1355" s="114">
        <v>1</v>
      </c>
      <c r="O1355" s="168">
        <v>1</v>
      </c>
      <c r="P1355" s="176">
        <v>1</v>
      </c>
      <c r="Q1355" s="114">
        <v>14</v>
      </c>
      <c r="R1355" s="114"/>
      <c r="S1355" s="153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</row>
    <row r="1356" spans="1:30" s="150" customFormat="1" ht="14.5" x14ac:dyDescent="0.35">
      <c r="A1356" s="38">
        <v>1350</v>
      </c>
      <c r="B1356" s="114" t="s">
        <v>3814</v>
      </c>
      <c r="C1356" s="12" t="s">
        <v>10496</v>
      </c>
      <c r="D1356" s="10" t="s">
        <v>5</v>
      </c>
      <c r="E1356" s="12" t="s">
        <v>10720</v>
      </c>
      <c r="F1356" s="12" t="s">
        <v>19</v>
      </c>
      <c r="G1356" s="12" t="s">
        <v>11247</v>
      </c>
      <c r="H1356" s="114">
        <v>1</v>
      </c>
      <c r="I1356" s="114">
        <v>27</v>
      </c>
      <c r="J1356" s="168">
        <v>1</v>
      </c>
      <c r="K1356" s="168">
        <v>1</v>
      </c>
      <c r="L1356" s="114">
        <v>1</v>
      </c>
      <c r="M1356" s="114">
        <v>1</v>
      </c>
      <c r="N1356" s="114">
        <v>1</v>
      </c>
      <c r="O1356" s="168">
        <v>1</v>
      </c>
      <c r="P1356" s="176">
        <v>1</v>
      </c>
      <c r="Q1356" s="114">
        <v>35</v>
      </c>
      <c r="R1356" s="114"/>
      <c r="S1356" s="153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</row>
    <row r="1357" spans="1:30" s="150" customFormat="1" ht="14.5" x14ac:dyDescent="0.35">
      <c r="A1357" s="38">
        <v>1351</v>
      </c>
      <c r="B1357" s="114" t="s">
        <v>3814</v>
      </c>
      <c r="C1357" s="12" t="s">
        <v>10496</v>
      </c>
      <c r="D1357" s="10" t="s">
        <v>5</v>
      </c>
      <c r="E1357" s="12" t="s">
        <v>9640</v>
      </c>
      <c r="F1357" s="12" t="s">
        <v>19</v>
      </c>
      <c r="G1357" s="12" t="s">
        <v>11247</v>
      </c>
      <c r="H1357" s="114">
        <v>1</v>
      </c>
      <c r="I1357" s="114">
        <v>62</v>
      </c>
      <c r="J1357" s="168">
        <v>1</v>
      </c>
      <c r="K1357" s="168">
        <v>1</v>
      </c>
      <c r="L1357" s="114">
        <v>1</v>
      </c>
      <c r="M1357" s="114">
        <v>1</v>
      </c>
      <c r="N1357" s="114">
        <v>1</v>
      </c>
      <c r="O1357" s="168">
        <v>1</v>
      </c>
      <c r="P1357" s="176">
        <v>1</v>
      </c>
      <c r="Q1357" s="114">
        <v>70</v>
      </c>
      <c r="R1357" s="114"/>
      <c r="S1357" s="153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</row>
    <row r="1358" spans="1:30" s="150" customFormat="1" ht="25" x14ac:dyDescent="0.35">
      <c r="A1358" s="38">
        <v>1352</v>
      </c>
      <c r="B1358" s="114" t="s">
        <v>1584</v>
      </c>
      <c r="C1358" s="12" t="s">
        <v>10497</v>
      </c>
      <c r="D1358" s="10" t="s">
        <v>5</v>
      </c>
      <c r="E1358" s="12" t="s">
        <v>11127</v>
      </c>
      <c r="F1358" s="12" t="s">
        <v>325</v>
      </c>
      <c r="G1358" s="12" t="s">
        <v>11254</v>
      </c>
      <c r="H1358" s="114">
        <v>1</v>
      </c>
      <c r="I1358" s="114">
        <v>1</v>
      </c>
      <c r="J1358" s="168">
        <v>1</v>
      </c>
      <c r="K1358" s="168">
        <v>1</v>
      </c>
      <c r="L1358" s="114">
        <v>12</v>
      </c>
      <c r="M1358" s="114">
        <v>1</v>
      </c>
      <c r="N1358" s="114">
        <v>2</v>
      </c>
      <c r="O1358" s="168">
        <v>1</v>
      </c>
      <c r="P1358" s="176">
        <v>1</v>
      </c>
      <c r="Q1358" s="114">
        <v>21</v>
      </c>
      <c r="R1358" s="114"/>
      <c r="S1358" s="153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</row>
    <row r="1359" spans="1:30" s="150" customFormat="1" ht="14.5" x14ac:dyDescent="0.35">
      <c r="A1359" s="38">
        <v>1353</v>
      </c>
      <c r="B1359" s="114" t="s">
        <v>3818</v>
      </c>
      <c r="C1359" s="12" t="s">
        <v>10498</v>
      </c>
      <c r="D1359" s="10" t="s">
        <v>9619</v>
      </c>
      <c r="E1359" s="12" t="s">
        <v>3646</v>
      </c>
      <c r="F1359" s="12" t="s">
        <v>425</v>
      </c>
      <c r="G1359" s="12" t="s">
        <v>11263</v>
      </c>
      <c r="H1359" s="114">
        <v>1</v>
      </c>
      <c r="I1359" s="114">
        <v>1</v>
      </c>
      <c r="J1359" s="168">
        <v>1</v>
      </c>
      <c r="K1359" s="168">
        <v>1</v>
      </c>
      <c r="L1359" s="114">
        <v>1</v>
      </c>
      <c r="M1359" s="114">
        <v>1</v>
      </c>
      <c r="N1359" s="114">
        <v>1</v>
      </c>
      <c r="O1359" s="168">
        <v>1</v>
      </c>
      <c r="P1359" s="176">
        <v>1</v>
      </c>
      <c r="Q1359" s="114">
        <v>9</v>
      </c>
      <c r="R1359" s="114"/>
      <c r="S1359" s="153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</row>
    <row r="1360" spans="1:30" s="150" customFormat="1" ht="14.5" x14ac:dyDescent="0.35">
      <c r="A1360" s="38">
        <v>1354</v>
      </c>
      <c r="B1360" s="114"/>
      <c r="C1360" s="12" t="s">
        <v>10499</v>
      </c>
      <c r="D1360" s="10" t="s">
        <v>519</v>
      </c>
      <c r="E1360" s="12" t="s">
        <v>11128</v>
      </c>
      <c r="F1360" s="12" t="s">
        <v>1148</v>
      </c>
      <c r="G1360" s="12" t="s">
        <v>11247</v>
      </c>
      <c r="H1360" s="114">
        <v>32</v>
      </c>
      <c r="I1360" s="114">
        <v>1</v>
      </c>
      <c r="J1360" s="168">
        <v>1</v>
      </c>
      <c r="K1360" s="168">
        <v>1</v>
      </c>
      <c r="L1360" s="114">
        <v>50</v>
      </c>
      <c r="M1360" s="114">
        <v>1</v>
      </c>
      <c r="N1360" s="114">
        <v>1</v>
      </c>
      <c r="O1360" s="168">
        <v>1</v>
      </c>
      <c r="P1360" s="176">
        <v>30</v>
      </c>
      <c r="Q1360" s="114">
        <v>118</v>
      </c>
      <c r="R1360" s="114"/>
      <c r="S1360" s="153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</row>
    <row r="1361" spans="1:30" s="150" customFormat="1" ht="14.5" x14ac:dyDescent="0.35">
      <c r="A1361" s="38">
        <v>1355</v>
      </c>
      <c r="B1361" s="114" t="s">
        <v>3825</v>
      </c>
      <c r="C1361" s="12" t="s">
        <v>7320</v>
      </c>
      <c r="D1361" s="10" t="s">
        <v>65</v>
      </c>
      <c r="E1361" s="12" t="s">
        <v>3827</v>
      </c>
      <c r="F1361" s="12" t="s">
        <v>59</v>
      </c>
      <c r="G1361" s="12" t="s">
        <v>11248</v>
      </c>
      <c r="H1361" s="114">
        <v>1</v>
      </c>
      <c r="I1361" s="114">
        <v>18</v>
      </c>
      <c r="J1361" s="168">
        <v>1</v>
      </c>
      <c r="K1361" s="168">
        <v>1</v>
      </c>
      <c r="L1361" s="114">
        <v>1</v>
      </c>
      <c r="M1361" s="114">
        <v>1</v>
      </c>
      <c r="N1361" s="114">
        <v>1</v>
      </c>
      <c r="O1361" s="168">
        <v>1</v>
      </c>
      <c r="P1361" s="176">
        <v>2</v>
      </c>
      <c r="Q1361" s="114">
        <v>27</v>
      </c>
      <c r="R1361" s="114"/>
      <c r="S1361" s="153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</row>
    <row r="1362" spans="1:30" s="150" customFormat="1" ht="25" x14ac:dyDescent="0.35">
      <c r="A1362" s="38">
        <v>1356</v>
      </c>
      <c r="B1362" s="114"/>
      <c r="C1362" s="12" t="s">
        <v>10500</v>
      </c>
      <c r="D1362" s="10" t="s">
        <v>5</v>
      </c>
      <c r="E1362" s="12">
        <v>5000</v>
      </c>
      <c r="F1362" s="12" t="s">
        <v>215</v>
      </c>
      <c r="G1362" s="12" t="s">
        <v>11247</v>
      </c>
      <c r="H1362" s="114">
        <v>1</v>
      </c>
      <c r="I1362" s="114">
        <v>1</v>
      </c>
      <c r="J1362" s="168">
        <v>1</v>
      </c>
      <c r="K1362" s="168">
        <v>1</v>
      </c>
      <c r="L1362" s="114">
        <v>1</v>
      </c>
      <c r="M1362" s="114">
        <v>1</v>
      </c>
      <c r="N1362" s="114">
        <v>2</v>
      </c>
      <c r="O1362" s="168">
        <v>1</v>
      </c>
      <c r="P1362" s="176">
        <v>1</v>
      </c>
      <c r="Q1362" s="114">
        <v>10</v>
      </c>
      <c r="R1362" s="114"/>
      <c r="S1362" s="153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</row>
    <row r="1363" spans="1:30" s="150" customFormat="1" ht="25" x14ac:dyDescent="0.35">
      <c r="A1363" s="38">
        <v>1357</v>
      </c>
      <c r="B1363" s="114"/>
      <c r="C1363" s="38" t="s">
        <v>10501</v>
      </c>
      <c r="D1363" s="17" t="s">
        <v>5</v>
      </c>
      <c r="E1363" s="38">
        <v>1000</v>
      </c>
      <c r="F1363" s="38" t="s">
        <v>215</v>
      </c>
      <c r="G1363" s="38" t="s">
        <v>11247</v>
      </c>
      <c r="H1363" s="114">
        <v>1</v>
      </c>
      <c r="I1363" s="114">
        <v>1</v>
      </c>
      <c r="J1363" s="168">
        <v>1</v>
      </c>
      <c r="K1363" s="168">
        <v>1</v>
      </c>
      <c r="L1363" s="114">
        <v>1</v>
      </c>
      <c r="M1363" s="114">
        <v>1</v>
      </c>
      <c r="N1363" s="114">
        <v>1</v>
      </c>
      <c r="O1363" s="168">
        <v>1</v>
      </c>
      <c r="P1363" s="176">
        <v>1</v>
      </c>
      <c r="Q1363" s="114">
        <v>9</v>
      </c>
      <c r="R1363" s="114"/>
      <c r="S1363" s="153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</row>
    <row r="1364" spans="1:30" s="150" customFormat="1" ht="14.5" x14ac:dyDescent="0.35">
      <c r="A1364" s="38">
        <v>1358</v>
      </c>
      <c r="B1364" s="114"/>
      <c r="C1364" s="12" t="s">
        <v>10502</v>
      </c>
      <c r="D1364" s="10"/>
      <c r="E1364" s="12"/>
      <c r="F1364" s="12"/>
      <c r="G1364" s="12" t="s">
        <v>4434</v>
      </c>
      <c r="H1364" s="114">
        <v>1</v>
      </c>
      <c r="I1364" s="114">
        <v>1</v>
      </c>
      <c r="J1364" s="168">
        <v>1</v>
      </c>
      <c r="K1364" s="168">
        <v>1</v>
      </c>
      <c r="L1364" s="114">
        <v>1</v>
      </c>
      <c r="M1364" s="114">
        <v>1</v>
      </c>
      <c r="N1364" s="114">
        <v>1</v>
      </c>
      <c r="O1364" s="168">
        <v>1</v>
      </c>
      <c r="P1364" s="176">
        <v>1</v>
      </c>
      <c r="Q1364" s="114">
        <v>9</v>
      </c>
      <c r="R1364" s="114"/>
      <c r="S1364" s="153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</row>
    <row r="1365" spans="1:30" s="150" customFormat="1" ht="14.5" x14ac:dyDescent="0.35">
      <c r="A1365" s="38">
        <v>1359</v>
      </c>
      <c r="B1365" s="114"/>
      <c r="C1365" s="12" t="s">
        <v>10503</v>
      </c>
      <c r="D1365" s="10"/>
      <c r="E1365" s="12" t="s">
        <v>3832</v>
      </c>
      <c r="F1365" s="12"/>
      <c r="G1365" s="12" t="s">
        <v>4434</v>
      </c>
      <c r="H1365" s="114">
        <v>1</v>
      </c>
      <c r="I1365" s="114">
        <v>4</v>
      </c>
      <c r="J1365" s="168">
        <v>1</v>
      </c>
      <c r="K1365" s="168">
        <v>1</v>
      </c>
      <c r="L1365" s="114">
        <v>1</v>
      </c>
      <c r="M1365" s="114">
        <v>1</v>
      </c>
      <c r="N1365" s="114">
        <v>1</v>
      </c>
      <c r="O1365" s="168">
        <v>1</v>
      </c>
      <c r="P1365" s="176">
        <v>1</v>
      </c>
      <c r="Q1365" s="114">
        <v>12</v>
      </c>
      <c r="R1365" s="114"/>
      <c r="S1365" s="153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</row>
    <row r="1366" spans="1:30" s="150" customFormat="1" ht="14.5" x14ac:dyDescent="0.35">
      <c r="A1366" s="38">
        <v>1360</v>
      </c>
      <c r="B1366" s="114"/>
      <c r="C1366" s="12" t="s">
        <v>10503</v>
      </c>
      <c r="D1366" s="10"/>
      <c r="E1366" s="12" t="s">
        <v>3833</v>
      </c>
      <c r="F1366" s="12"/>
      <c r="G1366" s="12" t="s">
        <v>4434</v>
      </c>
      <c r="H1366" s="114">
        <v>1</v>
      </c>
      <c r="I1366" s="114">
        <v>1</v>
      </c>
      <c r="J1366" s="168">
        <v>1</v>
      </c>
      <c r="K1366" s="168">
        <v>1</v>
      </c>
      <c r="L1366" s="114">
        <v>1</v>
      </c>
      <c r="M1366" s="114">
        <v>1</v>
      </c>
      <c r="N1366" s="114">
        <v>1</v>
      </c>
      <c r="O1366" s="168">
        <v>1</v>
      </c>
      <c r="P1366" s="176">
        <v>1</v>
      </c>
      <c r="Q1366" s="114">
        <v>9</v>
      </c>
      <c r="R1366" s="114"/>
      <c r="S1366" s="153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</row>
    <row r="1367" spans="1:30" s="150" customFormat="1" ht="14.5" x14ac:dyDescent="0.35">
      <c r="A1367" s="38">
        <v>1361</v>
      </c>
      <c r="B1367" s="114"/>
      <c r="C1367" s="10" t="s">
        <v>488</v>
      </c>
      <c r="D1367" s="10" t="s">
        <v>67</v>
      </c>
      <c r="E1367" s="10" t="s">
        <v>919</v>
      </c>
      <c r="F1367" s="12" t="s">
        <v>919</v>
      </c>
      <c r="G1367" s="10" t="s">
        <v>11247</v>
      </c>
      <c r="H1367" s="114">
        <v>2</v>
      </c>
      <c r="I1367" s="114">
        <v>1</v>
      </c>
      <c r="J1367" s="168">
        <v>1</v>
      </c>
      <c r="K1367" s="168">
        <v>12</v>
      </c>
      <c r="L1367" s="114">
        <v>1</v>
      </c>
      <c r="M1367" s="114">
        <v>1</v>
      </c>
      <c r="N1367" s="114">
        <v>1</v>
      </c>
      <c r="O1367" s="168">
        <v>1</v>
      </c>
      <c r="P1367" s="176">
        <v>1</v>
      </c>
      <c r="Q1367" s="114">
        <v>21</v>
      </c>
      <c r="R1367" s="114"/>
      <c r="S1367" s="153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</row>
    <row r="1368" spans="1:30" s="150" customFormat="1" ht="14.5" x14ac:dyDescent="0.35">
      <c r="A1368" s="38">
        <v>1362</v>
      </c>
      <c r="B1368" s="166" t="s">
        <v>9759</v>
      </c>
      <c r="C1368" s="10" t="s">
        <v>10504</v>
      </c>
      <c r="D1368" s="10" t="s">
        <v>9639</v>
      </c>
      <c r="E1368" s="10" t="s">
        <v>9648</v>
      </c>
      <c r="F1368" s="12" t="s">
        <v>3838</v>
      </c>
      <c r="G1368" s="10" t="s">
        <v>11313</v>
      </c>
      <c r="H1368" s="114">
        <v>1</v>
      </c>
      <c r="I1368" s="114">
        <v>1</v>
      </c>
      <c r="J1368" s="168">
        <v>1</v>
      </c>
      <c r="K1368" s="168">
        <v>2</v>
      </c>
      <c r="L1368" s="114">
        <v>1</v>
      </c>
      <c r="M1368" s="114">
        <v>1</v>
      </c>
      <c r="N1368" s="114">
        <v>1</v>
      </c>
      <c r="O1368" s="168">
        <v>1</v>
      </c>
      <c r="P1368" s="176">
        <v>1</v>
      </c>
      <c r="Q1368" s="114">
        <v>10</v>
      </c>
      <c r="R1368" s="114"/>
      <c r="S1368" s="153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</row>
    <row r="1369" spans="1:30" s="150" customFormat="1" ht="14.5" x14ac:dyDescent="0.35">
      <c r="A1369" s="38">
        <v>1363</v>
      </c>
      <c r="B1369" s="114" t="s">
        <v>3840</v>
      </c>
      <c r="C1369" s="10" t="s">
        <v>3841</v>
      </c>
      <c r="D1369" s="10" t="s">
        <v>5</v>
      </c>
      <c r="E1369" s="10" t="s">
        <v>11129</v>
      </c>
      <c r="F1369" s="12" t="s">
        <v>33</v>
      </c>
      <c r="G1369" s="10" t="s">
        <v>11249</v>
      </c>
      <c r="H1369" s="114">
        <v>75</v>
      </c>
      <c r="I1369" s="114">
        <v>1</v>
      </c>
      <c r="J1369" s="168">
        <v>3</v>
      </c>
      <c r="K1369" s="168">
        <v>10</v>
      </c>
      <c r="L1369" s="114">
        <v>28</v>
      </c>
      <c r="M1369" s="114">
        <v>1</v>
      </c>
      <c r="N1369" s="114">
        <v>75</v>
      </c>
      <c r="O1369" s="168">
        <v>23</v>
      </c>
      <c r="P1369" s="176">
        <v>1</v>
      </c>
      <c r="Q1369" s="114">
        <v>217</v>
      </c>
      <c r="R1369" s="114"/>
      <c r="S1369" s="153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</row>
    <row r="1370" spans="1:30" s="150" customFormat="1" ht="14.5" x14ac:dyDescent="0.35">
      <c r="A1370" s="38">
        <v>1364</v>
      </c>
      <c r="B1370" s="114" t="s">
        <v>1653</v>
      </c>
      <c r="C1370" s="10" t="s">
        <v>10505</v>
      </c>
      <c r="D1370" s="10" t="s">
        <v>1118</v>
      </c>
      <c r="E1370" s="10">
        <v>2E-3</v>
      </c>
      <c r="F1370" s="12" t="s">
        <v>833</v>
      </c>
      <c r="G1370" s="10" t="s">
        <v>11248</v>
      </c>
      <c r="H1370" s="114">
        <v>1</v>
      </c>
      <c r="I1370" s="114">
        <v>1</v>
      </c>
      <c r="J1370" s="168">
        <v>1</v>
      </c>
      <c r="K1370" s="168">
        <v>1</v>
      </c>
      <c r="L1370" s="114">
        <v>1</v>
      </c>
      <c r="M1370" s="114">
        <v>1</v>
      </c>
      <c r="N1370" s="114">
        <v>1</v>
      </c>
      <c r="O1370" s="168">
        <v>4</v>
      </c>
      <c r="P1370" s="176">
        <v>1</v>
      </c>
      <c r="Q1370" s="114">
        <v>12</v>
      </c>
      <c r="R1370" s="114"/>
      <c r="S1370" s="153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</row>
    <row r="1371" spans="1:30" s="150" customFormat="1" ht="14.5" x14ac:dyDescent="0.35">
      <c r="A1371" s="38">
        <v>1365</v>
      </c>
      <c r="B1371" s="114" t="s">
        <v>3846</v>
      </c>
      <c r="C1371" s="10" t="s">
        <v>10506</v>
      </c>
      <c r="D1371" s="10" t="s">
        <v>5</v>
      </c>
      <c r="E1371" s="10" t="s">
        <v>3848</v>
      </c>
      <c r="F1371" s="12" t="s">
        <v>19</v>
      </c>
      <c r="G1371" s="10" t="s">
        <v>11247</v>
      </c>
      <c r="H1371" s="114">
        <v>1</v>
      </c>
      <c r="I1371" s="114">
        <v>1</v>
      </c>
      <c r="J1371" s="168">
        <v>1</v>
      </c>
      <c r="K1371" s="168">
        <v>1</v>
      </c>
      <c r="L1371" s="114">
        <v>1</v>
      </c>
      <c r="M1371" s="114">
        <v>1</v>
      </c>
      <c r="N1371" s="114">
        <v>12</v>
      </c>
      <c r="O1371" s="168">
        <v>1</v>
      </c>
      <c r="P1371" s="176">
        <v>1</v>
      </c>
      <c r="Q1371" s="114">
        <v>20</v>
      </c>
      <c r="R1371" s="114"/>
      <c r="S1371" s="153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</row>
    <row r="1372" spans="1:30" s="150" customFormat="1" ht="14.5" x14ac:dyDescent="0.35">
      <c r="A1372" s="38">
        <v>1366</v>
      </c>
      <c r="B1372" s="114" t="s">
        <v>3849</v>
      </c>
      <c r="C1372" s="10" t="s">
        <v>3850</v>
      </c>
      <c r="D1372" s="10" t="s">
        <v>9619</v>
      </c>
      <c r="E1372" s="10" t="s">
        <v>3851</v>
      </c>
      <c r="F1372" s="12" t="s">
        <v>425</v>
      </c>
      <c r="G1372" s="10" t="s">
        <v>11263</v>
      </c>
      <c r="H1372" s="114">
        <v>3</v>
      </c>
      <c r="I1372" s="114">
        <v>1</v>
      </c>
      <c r="J1372" s="168">
        <v>1</v>
      </c>
      <c r="K1372" s="168">
        <v>1</v>
      </c>
      <c r="L1372" s="114">
        <v>1</v>
      </c>
      <c r="M1372" s="114">
        <v>1</v>
      </c>
      <c r="N1372" s="114">
        <v>1</v>
      </c>
      <c r="O1372" s="168">
        <v>1</v>
      </c>
      <c r="P1372" s="176">
        <v>3</v>
      </c>
      <c r="Q1372" s="114">
        <v>13</v>
      </c>
      <c r="R1372" s="114"/>
      <c r="S1372" s="153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</row>
    <row r="1373" spans="1:30" s="150" customFormat="1" ht="14.5" x14ac:dyDescent="0.35">
      <c r="A1373" s="38">
        <v>1367</v>
      </c>
      <c r="B1373" s="114" t="s">
        <v>3852</v>
      </c>
      <c r="C1373" s="10" t="s">
        <v>10507</v>
      </c>
      <c r="D1373" s="10" t="s">
        <v>9639</v>
      </c>
      <c r="E1373" s="10" t="s">
        <v>11130</v>
      </c>
      <c r="F1373" s="12" t="s">
        <v>158</v>
      </c>
      <c r="G1373" s="10" t="s">
        <v>11251</v>
      </c>
      <c r="H1373" s="114">
        <v>1</v>
      </c>
      <c r="I1373" s="114">
        <v>1</v>
      </c>
      <c r="J1373" s="168">
        <v>1</v>
      </c>
      <c r="K1373" s="168">
        <v>2</v>
      </c>
      <c r="L1373" s="114">
        <v>1</v>
      </c>
      <c r="M1373" s="114">
        <v>6</v>
      </c>
      <c r="N1373" s="114">
        <v>7</v>
      </c>
      <c r="O1373" s="168">
        <v>1</v>
      </c>
      <c r="P1373" s="176">
        <v>1</v>
      </c>
      <c r="Q1373" s="114">
        <v>21</v>
      </c>
      <c r="R1373" s="114"/>
      <c r="S1373" s="153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</row>
    <row r="1374" spans="1:30" s="150" customFormat="1" ht="14.5" x14ac:dyDescent="0.35">
      <c r="A1374" s="38">
        <v>1368</v>
      </c>
      <c r="B1374" s="114" t="s">
        <v>3854</v>
      </c>
      <c r="C1374" s="10" t="s">
        <v>10508</v>
      </c>
      <c r="D1374" s="10" t="s">
        <v>5</v>
      </c>
      <c r="E1374" s="10" t="s">
        <v>402</v>
      </c>
      <c r="F1374" s="12" t="s">
        <v>11</v>
      </c>
      <c r="G1374" s="10" t="s">
        <v>11248</v>
      </c>
      <c r="H1374" s="114">
        <v>1169</v>
      </c>
      <c r="I1374" s="114">
        <v>1</v>
      </c>
      <c r="J1374" s="168">
        <v>1</v>
      </c>
      <c r="K1374" s="168">
        <v>1</v>
      </c>
      <c r="L1374" s="114">
        <v>1</v>
      </c>
      <c r="M1374" s="114">
        <v>1</v>
      </c>
      <c r="N1374" s="114">
        <v>5</v>
      </c>
      <c r="O1374" s="168">
        <v>15</v>
      </c>
      <c r="P1374" s="176">
        <v>1</v>
      </c>
      <c r="Q1374" s="114">
        <v>1195</v>
      </c>
      <c r="R1374" s="114"/>
      <c r="S1374" s="153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</row>
    <row r="1375" spans="1:30" s="150" customFormat="1" ht="14.5" x14ac:dyDescent="0.35">
      <c r="A1375" s="38">
        <v>1369</v>
      </c>
      <c r="B1375" s="114" t="s">
        <v>540</v>
      </c>
      <c r="C1375" s="10" t="s">
        <v>10509</v>
      </c>
      <c r="D1375" s="10" t="s">
        <v>5</v>
      </c>
      <c r="E1375" s="10" t="s">
        <v>11131</v>
      </c>
      <c r="F1375" s="12" t="s">
        <v>1515</v>
      </c>
      <c r="G1375" s="10" t="s">
        <v>11250</v>
      </c>
      <c r="H1375" s="114">
        <v>1</v>
      </c>
      <c r="I1375" s="114">
        <v>4</v>
      </c>
      <c r="J1375" s="168">
        <v>1</v>
      </c>
      <c r="K1375" s="168">
        <v>1</v>
      </c>
      <c r="L1375" s="114">
        <v>1</v>
      </c>
      <c r="M1375" s="114">
        <v>1</v>
      </c>
      <c r="N1375" s="114">
        <v>30</v>
      </c>
      <c r="O1375" s="168">
        <v>6</v>
      </c>
      <c r="P1375" s="176">
        <v>1</v>
      </c>
      <c r="Q1375" s="114">
        <v>46</v>
      </c>
      <c r="R1375" s="114"/>
      <c r="S1375" s="153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</row>
    <row r="1376" spans="1:30" s="150" customFormat="1" ht="14.5" x14ac:dyDescent="0.35">
      <c r="A1376" s="38">
        <v>1370</v>
      </c>
      <c r="B1376" s="114" t="s">
        <v>1216</v>
      </c>
      <c r="C1376" s="10" t="s">
        <v>1892</v>
      </c>
      <c r="D1376" s="10" t="s">
        <v>9619</v>
      </c>
      <c r="E1376" s="10" t="s">
        <v>3794</v>
      </c>
      <c r="F1376" s="12" t="s">
        <v>1041</v>
      </c>
      <c r="G1376" s="10" t="s">
        <v>11248</v>
      </c>
      <c r="H1376" s="114">
        <v>1</v>
      </c>
      <c r="I1376" s="114">
        <v>1</v>
      </c>
      <c r="J1376" s="168">
        <v>1</v>
      </c>
      <c r="K1376" s="168">
        <v>1</v>
      </c>
      <c r="L1376" s="114">
        <v>1</v>
      </c>
      <c r="M1376" s="114">
        <v>10</v>
      </c>
      <c r="N1376" s="114">
        <v>1</v>
      </c>
      <c r="O1376" s="168">
        <v>1</v>
      </c>
      <c r="P1376" s="176">
        <v>1</v>
      </c>
      <c r="Q1376" s="114">
        <v>18</v>
      </c>
      <c r="R1376" s="114"/>
      <c r="S1376" s="153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</row>
    <row r="1377" spans="1:30" s="150" customFormat="1" ht="14.5" x14ac:dyDescent="0.35">
      <c r="A1377" s="38">
        <v>1371</v>
      </c>
      <c r="B1377" s="114" t="s">
        <v>509</v>
      </c>
      <c r="C1377" s="10" t="s">
        <v>10510</v>
      </c>
      <c r="D1377" s="10" t="s">
        <v>5</v>
      </c>
      <c r="E1377" s="10" t="s">
        <v>3805</v>
      </c>
      <c r="F1377" s="12" t="s">
        <v>19</v>
      </c>
      <c r="G1377" s="10" t="s">
        <v>11247</v>
      </c>
      <c r="H1377" s="114">
        <v>1</v>
      </c>
      <c r="I1377" s="114">
        <v>1</v>
      </c>
      <c r="J1377" s="168">
        <v>1</v>
      </c>
      <c r="K1377" s="168">
        <v>1</v>
      </c>
      <c r="L1377" s="114">
        <v>1</v>
      </c>
      <c r="M1377" s="114">
        <v>1</v>
      </c>
      <c r="N1377" s="114">
        <v>1</v>
      </c>
      <c r="O1377" s="168">
        <v>1</v>
      </c>
      <c r="P1377" s="176">
        <v>1</v>
      </c>
      <c r="Q1377" s="114">
        <v>9</v>
      </c>
      <c r="R1377" s="114"/>
      <c r="S1377" s="153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</row>
    <row r="1378" spans="1:30" s="150" customFormat="1" ht="14.5" x14ac:dyDescent="0.35">
      <c r="A1378" s="38">
        <v>1372</v>
      </c>
      <c r="B1378" s="114" t="s">
        <v>509</v>
      </c>
      <c r="C1378" s="10" t="s">
        <v>10510</v>
      </c>
      <c r="D1378" s="10" t="s">
        <v>5</v>
      </c>
      <c r="E1378" s="10" t="s">
        <v>11102</v>
      </c>
      <c r="F1378" s="12" t="s">
        <v>19</v>
      </c>
      <c r="G1378" s="10" t="s">
        <v>11247</v>
      </c>
      <c r="H1378" s="114">
        <v>1</v>
      </c>
      <c r="I1378" s="114">
        <v>1</v>
      </c>
      <c r="J1378" s="168">
        <v>1</v>
      </c>
      <c r="K1378" s="168">
        <v>1</v>
      </c>
      <c r="L1378" s="114">
        <v>1</v>
      </c>
      <c r="M1378" s="114">
        <v>1</v>
      </c>
      <c r="N1378" s="114">
        <v>1</v>
      </c>
      <c r="O1378" s="168">
        <v>1</v>
      </c>
      <c r="P1378" s="176">
        <v>1</v>
      </c>
      <c r="Q1378" s="114">
        <v>9</v>
      </c>
      <c r="R1378" s="114"/>
      <c r="S1378" s="153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</row>
    <row r="1379" spans="1:30" s="150" customFormat="1" ht="14.5" x14ac:dyDescent="0.35">
      <c r="A1379" s="38">
        <v>1373</v>
      </c>
      <c r="B1379" s="114" t="s">
        <v>509</v>
      </c>
      <c r="C1379" s="10" t="s">
        <v>10510</v>
      </c>
      <c r="D1379" s="10" t="s">
        <v>5</v>
      </c>
      <c r="E1379" s="10" t="s">
        <v>9640</v>
      </c>
      <c r="F1379" s="12" t="s">
        <v>19</v>
      </c>
      <c r="G1379" s="10" t="s">
        <v>11247</v>
      </c>
      <c r="H1379" s="114">
        <v>1</v>
      </c>
      <c r="I1379" s="114">
        <v>1</v>
      </c>
      <c r="J1379" s="168">
        <v>1</v>
      </c>
      <c r="K1379" s="168">
        <v>1</v>
      </c>
      <c r="L1379" s="114">
        <v>5</v>
      </c>
      <c r="M1379" s="114">
        <v>1</v>
      </c>
      <c r="N1379" s="114">
        <v>1</v>
      </c>
      <c r="O1379" s="168">
        <v>1</v>
      </c>
      <c r="P1379" s="176">
        <v>1</v>
      </c>
      <c r="Q1379" s="114">
        <v>13</v>
      </c>
      <c r="R1379" s="114"/>
      <c r="S1379" s="153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</row>
    <row r="1380" spans="1:30" s="150" customFormat="1" ht="14.5" x14ac:dyDescent="0.35">
      <c r="A1380" s="38">
        <v>1374</v>
      </c>
      <c r="B1380" s="114"/>
      <c r="C1380" s="10" t="s">
        <v>10511</v>
      </c>
      <c r="D1380" s="10" t="s">
        <v>5</v>
      </c>
      <c r="E1380" s="10" t="s">
        <v>3881</v>
      </c>
      <c r="F1380" s="12" t="s">
        <v>11233</v>
      </c>
      <c r="G1380" s="10" t="s">
        <v>11244</v>
      </c>
      <c r="H1380" s="114">
        <v>1</v>
      </c>
      <c r="I1380" s="114">
        <v>1</v>
      </c>
      <c r="J1380" s="168">
        <v>1</v>
      </c>
      <c r="K1380" s="168">
        <v>1</v>
      </c>
      <c r="L1380" s="114">
        <v>2</v>
      </c>
      <c r="M1380" s="114">
        <v>1</v>
      </c>
      <c r="N1380" s="114">
        <v>1</v>
      </c>
      <c r="O1380" s="168">
        <v>1</v>
      </c>
      <c r="P1380" s="176">
        <v>1</v>
      </c>
      <c r="Q1380" s="114">
        <v>10</v>
      </c>
      <c r="R1380" s="114"/>
      <c r="S1380" s="153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</row>
    <row r="1381" spans="1:30" s="150" customFormat="1" ht="14.5" x14ac:dyDescent="0.35">
      <c r="A1381" s="38">
        <v>1375</v>
      </c>
      <c r="B1381" s="114"/>
      <c r="C1381" s="10" t="s">
        <v>10512</v>
      </c>
      <c r="D1381" s="10" t="s">
        <v>9619</v>
      </c>
      <c r="E1381" s="10"/>
      <c r="F1381" s="12" t="s">
        <v>157</v>
      </c>
      <c r="G1381" s="10" t="s">
        <v>11250</v>
      </c>
      <c r="H1381" s="114">
        <v>1</v>
      </c>
      <c r="I1381" s="114">
        <v>1</v>
      </c>
      <c r="J1381" s="168">
        <v>1</v>
      </c>
      <c r="K1381" s="168">
        <v>1</v>
      </c>
      <c r="L1381" s="114">
        <v>1</v>
      </c>
      <c r="M1381" s="114">
        <v>1</v>
      </c>
      <c r="N1381" s="114">
        <v>1</v>
      </c>
      <c r="O1381" s="168">
        <v>1</v>
      </c>
      <c r="P1381" s="176">
        <v>1</v>
      </c>
      <c r="Q1381" s="114">
        <v>9</v>
      </c>
      <c r="R1381" s="114"/>
      <c r="S1381" s="153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</row>
    <row r="1382" spans="1:30" s="150" customFormat="1" ht="14.5" x14ac:dyDescent="0.35">
      <c r="A1382" s="38">
        <v>1376</v>
      </c>
      <c r="B1382" s="114" t="s">
        <v>193</v>
      </c>
      <c r="C1382" s="38" t="s">
        <v>627</v>
      </c>
      <c r="D1382" s="10" t="s">
        <v>321</v>
      </c>
      <c r="E1382" s="10" t="s">
        <v>11132</v>
      </c>
      <c r="F1382" s="12" t="s">
        <v>1541</v>
      </c>
      <c r="G1382" s="10" t="s">
        <v>11245</v>
      </c>
      <c r="H1382" s="114">
        <v>2</v>
      </c>
      <c r="I1382" s="114">
        <v>1</v>
      </c>
      <c r="J1382" s="168">
        <v>1</v>
      </c>
      <c r="K1382" s="168">
        <v>1</v>
      </c>
      <c r="L1382" s="114">
        <v>1</v>
      </c>
      <c r="M1382" s="114">
        <v>1</v>
      </c>
      <c r="N1382" s="114">
        <v>1</v>
      </c>
      <c r="O1382" s="168">
        <v>1</v>
      </c>
      <c r="P1382" s="176">
        <v>1</v>
      </c>
      <c r="Q1382" s="114">
        <v>10</v>
      </c>
      <c r="R1382" s="114"/>
      <c r="S1382" s="153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</row>
    <row r="1383" spans="1:30" s="147" customFormat="1" ht="14.5" x14ac:dyDescent="0.35">
      <c r="A1383" s="38">
        <v>1377</v>
      </c>
      <c r="B1383" s="114"/>
      <c r="C1383" s="146" t="s">
        <v>9620</v>
      </c>
      <c r="D1383" s="146" t="s">
        <v>74</v>
      </c>
      <c r="E1383" s="146" t="s">
        <v>3737</v>
      </c>
      <c r="F1383" s="7" t="s">
        <v>3896</v>
      </c>
      <c r="G1383" s="146" t="s">
        <v>11261</v>
      </c>
      <c r="H1383" s="114">
        <v>1</v>
      </c>
      <c r="I1383" s="114">
        <v>1</v>
      </c>
      <c r="J1383" s="168">
        <v>1</v>
      </c>
      <c r="K1383" s="168">
        <v>1</v>
      </c>
      <c r="L1383" s="114">
        <v>1</v>
      </c>
      <c r="M1383" s="114">
        <v>1</v>
      </c>
      <c r="N1383" s="114">
        <v>1</v>
      </c>
      <c r="O1383" s="168">
        <v>1</v>
      </c>
      <c r="P1383" s="176">
        <v>1</v>
      </c>
      <c r="Q1383" s="114">
        <v>9</v>
      </c>
      <c r="R1383" s="114"/>
      <c r="S1383" s="153"/>
      <c r="T1383" s="155"/>
      <c r="U1383" s="155"/>
      <c r="V1383" s="155"/>
      <c r="W1383" s="155"/>
      <c r="X1383" s="155"/>
      <c r="Y1383" s="155"/>
      <c r="Z1383" s="155"/>
      <c r="AA1383" s="155"/>
      <c r="AB1383" s="155"/>
      <c r="AC1383" s="155"/>
      <c r="AD1383" s="155"/>
    </row>
    <row r="1384" spans="1:30" s="150" customFormat="1" ht="14.5" x14ac:dyDescent="0.35">
      <c r="A1384" s="38">
        <v>1378</v>
      </c>
      <c r="B1384" s="114"/>
      <c r="C1384" s="10" t="s">
        <v>10513</v>
      </c>
      <c r="D1384" s="10" t="s">
        <v>65</v>
      </c>
      <c r="E1384" s="10" t="s">
        <v>20</v>
      </c>
      <c r="F1384" s="12" t="s">
        <v>20</v>
      </c>
      <c r="G1384" s="10" t="s">
        <v>11244</v>
      </c>
      <c r="H1384" s="114">
        <v>2</v>
      </c>
      <c r="I1384" s="114">
        <v>1</v>
      </c>
      <c r="J1384" s="168">
        <v>1</v>
      </c>
      <c r="K1384" s="168">
        <v>1</v>
      </c>
      <c r="L1384" s="114">
        <v>1</v>
      </c>
      <c r="M1384" s="114">
        <v>1</v>
      </c>
      <c r="N1384" s="114">
        <v>2</v>
      </c>
      <c r="O1384" s="168">
        <v>1</v>
      </c>
      <c r="P1384" s="176">
        <v>1</v>
      </c>
      <c r="Q1384" s="114">
        <v>11</v>
      </c>
      <c r="R1384" s="114"/>
      <c r="S1384" s="153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</row>
    <row r="1385" spans="1:30" s="150" customFormat="1" ht="14.5" x14ac:dyDescent="0.35">
      <c r="A1385" s="38">
        <v>1379</v>
      </c>
      <c r="B1385" s="114" t="s">
        <v>3900</v>
      </c>
      <c r="C1385" s="38" t="s">
        <v>10514</v>
      </c>
      <c r="D1385" s="17" t="s">
        <v>10631</v>
      </c>
      <c r="E1385" s="38" t="s">
        <v>9638</v>
      </c>
      <c r="F1385" s="38" t="s">
        <v>105</v>
      </c>
      <c r="G1385" s="38" t="s">
        <v>11250</v>
      </c>
      <c r="H1385" s="114">
        <v>1</v>
      </c>
      <c r="I1385" s="114">
        <v>1</v>
      </c>
      <c r="J1385" s="168">
        <v>1</v>
      </c>
      <c r="K1385" s="168">
        <v>1</v>
      </c>
      <c r="L1385" s="114">
        <v>1</v>
      </c>
      <c r="M1385" s="114">
        <v>1</v>
      </c>
      <c r="N1385" s="114">
        <v>1</v>
      </c>
      <c r="O1385" s="168">
        <v>1</v>
      </c>
      <c r="P1385" s="176">
        <v>1</v>
      </c>
      <c r="Q1385" s="114">
        <v>9</v>
      </c>
      <c r="R1385" s="114"/>
      <c r="S1385" s="153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</row>
    <row r="1386" spans="1:30" s="150" customFormat="1" ht="14.5" x14ac:dyDescent="0.35">
      <c r="A1386" s="38">
        <v>1380</v>
      </c>
      <c r="B1386" s="114" t="s">
        <v>3908</v>
      </c>
      <c r="C1386" s="10" t="s">
        <v>3909</v>
      </c>
      <c r="D1386" s="10" t="s">
        <v>5</v>
      </c>
      <c r="E1386" s="10" t="s">
        <v>1809</v>
      </c>
      <c r="F1386" s="12" t="s">
        <v>19</v>
      </c>
      <c r="G1386" s="10" t="s">
        <v>11247</v>
      </c>
      <c r="H1386" s="114">
        <v>1</v>
      </c>
      <c r="I1386" s="114">
        <v>1</v>
      </c>
      <c r="J1386" s="168">
        <v>1</v>
      </c>
      <c r="K1386" s="168">
        <v>1</v>
      </c>
      <c r="L1386" s="114">
        <v>1</v>
      </c>
      <c r="M1386" s="114">
        <v>1</v>
      </c>
      <c r="N1386" s="114">
        <v>3</v>
      </c>
      <c r="O1386" s="168">
        <v>1</v>
      </c>
      <c r="P1386" s="176">
        <v>1</v>
      </c>
      <c r="Q1386" s="114">
        <v>11</v>
      </c>
      <c r="R1386" s="114"/>
      <c r="S1386" s="153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</row>
    <row r="1387" spans="1:30" s="150" customFormat="1" ht="14.5" x14ac:dyDescent="0.35">
      <c r="A1387" s="38">
        <v>1381</v>
      </c>
      <c r="B1387" s="114" t="s">
        <v>3912</v>
      </c>
      <c r="C1387" s="10" t="s">
        <v>10515</v>
      </c>
      <c r="D1387" s="10" t="s">
        <v>9639</v>
      </c>
      <c r="E1387" s="10" t="s">
        <v>9629</v>
      </c>
      <c r="F1387" s="12" t="s">
        <v>3914</v>
      </c>
      <c r="G1387" s="10" t="s">
        <v>11258</v>
      </c>
      <c r="H1387" s="114">
        <v>1</v>
      </c>
      <c r="I1387" s="114">
        <v>1</v>
      </c>
      <c r="J1387" s="168">
        <v>1</v>
      </c>
      <c r="K1387" s="168">
        <v>1</v>
      </c>
      <c r="L1387" s="114">
        <v>1</v>
      </c>
      <c r="M1387" s="114">
        <v>1</v>
      </c>
      <c r="N1387" s="114">
        <v>1</v>
      </c>
      <c r="O1387" s="168">
        <v>1</v>
      </c>
      <c r="P1387" s="176">
        <v>1</v>
      </c>
      <c r="Q1387" s="114">
        <v>9</v>
      </c>
      <c r="R1387" s="114"/>
      <c r="S1387" s="153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</row>
    <row r="1388" spans="1:30" s="150" customFormat="1" ht="14.5" x14ac:dyDescent="0.35">
      <c r="A1388" s="38">
        <v>1382</v>
      </c>
      <c r="B1388" s="166" t="s">
        <v>9760</v>
      </c>
      <c r="C1388" s="10" t="s">
        <v>10516</v>
      </c>
      <c r="D1388" s="10" t="s">
        <v>9639</v>
      </c>
      <c r="E1388" s="105" t="s">
        <v>3781</v>
      </c>
      <c r="F1388" s="12" t="s">
        <v>95</v>
      </c>
      <c r="G1388" s="10" t="s">
        <v>11245</v>
      </c>
      <c r="H1388" s="114">
        <v>1</v>
      </c>
      <c r="I1388" s="114">
        <v>2</v>
      </c>
      <c r="J1388" s="168">
        <v>1</v>
      </c>
      <c r="K1388" s="168">
        <v>1</v>
      </c>
      <c r="L1388" s="114">
        <v>9</v>
      </c>
      <c r="M1388" s="114">
        <v>1</v>
      </c>
      <c r="N1388" s="114">
        <v>1</v>
      </c>
      <c r="O1388" s="168">
        <v>1</v>
      </c>
      <c r="P1388" s="176">
        <v>1</v>
      </c>
      <c r="Q1388" s="114">
        <v>18</v>
      </c>
      <c r="R1388" s="114"/>
      <c r="S1388" s="153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</row>
    <row r="1389" spans="1:30" s="150" customFormat="1" ht="14.5" x14ac:dyDescent="0.35">
      <c r="A1389" s="38">
        <v>1383</v>
      </c>
      <c r="B1389" s="114" t="s">
        <v>895</v>
      </c>
      <c r="C1389" s="38" t="s">
        <v>10517</v>
      </c>
      <c r="D1389" s="17" t="s">
        <v>9656</v>
      </c>
      <c r="E1389" s="38" t="s">
        <v>3919</v>
      </c>
      <c r="F1389" s="38" t="s">
        <v>3920</v>
      </c>
      <c r="G1389" s="38" t="s">
        <v>11253</v>
      </c>
      <c r="H1389" s="114">
        <v>1</v>
      </c>
      <c r="I1389" s="114">
        <v>1</v>
      </c>
      <c r="J1389" s="168">
        <v>1</v>
      </c>
      <c r="K1389" s="168">
        <v>1</v>
      </c>
      <c r="L1389" s="114">
        <v>1</v>
      </c>
      <c r="M1389" s="114">
        <v>1</v>
      </c>
      <c r="N1389" s="114">
        <v>1</v>
      </c>
      <c r="O1389" s="168">
        <v>1</v>
      </c>
      <c r="P1389" s="176">
        <v>1</v>
      </c>
      <c r="Q1389" s="114">
        <v>9</v>
      </c>
      <c r="R1389" s="114"/>
      <c r="S1389" s="153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</row>
    <row r="1390" spans="1:30" s="150" customFormat="1" ht="14.5" x14ac:dyDescent="0.35">
      <c r="A1390" s="38">
        <v>1384</v>
      </c>
      <c r="B1390" s="114" t="s">
        <v>1090</v>
      </c>
      <c r="C1390" s="10" t="s">
        <v>10518</v>
      </c>
      <c r="D1390" s="10" t="s">
        <v>9625</v>
      </c>
      <c r="E1390" s="10" t="s">
        <v>10832</v>
      </c>
      <c r="F1390" s="12" t="s">
        <v>1907</v>
      </c>
      <c r="G1390" s="10" t="s">
        <v>11251</v>
      </c>
      <c r="H1390" s="114">
        <v>3</v>
      </c>
      <c r="I1390" s="114">
        <v>1</v>
      </c>
      <c r="J1390" s="168">
        <v>1</v>
      </c>
      <c r="K1390" s="168">
        <v>1</v>
      </c>
      <c r="L1390" s="114">
        <v>1</v>
      </c>
      <c r="M1390" s="114">
        <v>1</v>
      </c>
      <c r="N1390" s="114">
        <v>1</v>
      </c>
      <c r="O1390" s="168">
        <v>1</v>
      </c>
      <c r="P1390" s="176">
        <v>1</v>
      </c>
      <c r="Q1390" s="114">
        <v>11</v>
      </c>
      <c r="R1390" s="114"/>
      <c r="S1390" s="153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</row>
    <row r="1391" spans="1:30" s="150" customFormat="1" ht="14.5" x14ac:dyDescent="0.35">
      <c r="A1391" s="38">
        <v>1385</v>
      </c>
      <c r="B1391" s="114" t="s">
        <v>9761</v>
      </c>
      <c r="C1391" s="10" t="s">
        <v>3931</v>
      </c>
      <c r="D1391" s="10" t="s">
        <v>5</v>
      </c>
      <c r="E1391" s="10" t="s">
        <v>11133</v>
      </c>
      <c r="F1391" s="12" t="s">
        <v>215</v>
      </c>
      <c r="G1391" s="10" t="s">
        <v>11247</v>
      </c>
      <c r="H1391" s="114">
        <v>1</v>
      </c>
      <c r="I1391" s="114">
        <v>24</v>
      </c>
      <c r="J1391" s="168">
        <v>1</v>
      </c>
      <c r="K1391" s="168">
        <v>1</v>
      </c>
      <c r="L1391" s="114">
        <v>3</v>
      </c>
      <c r="M1391" s="114">
        <v>1</v>
      </c>
      <c r="N1391" s="114">
        <v>1</v>
      </c>
      <c r="O1391" s="168">
        <v>1</v>
      </c>
      <c r="P1391" s="176">
        <v>1</v>
      </c>
      <c r="Q1391" s="114">
        <v>34</v>
      </c>
      <c r="R1391" s="114"/>
      <c r="S1391" s="153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</row>
    <row r="1392" spans="1:30" s="150" customFormat="1" ht="14.5" x14ac:dyDescent="0.35">
      <c r="A1392" s="38">
        <v>1386</v>
      </c>
      <c r="B1392" s="114" t="s">
        <v>3934</v>
      </c>
      <c r="C1392" s="10" t="s">
        <v>10519</v>
      </c>
      <c r="D1392" s="10" t="s">
        <v>9619</v>
      </c>
      <c r="E1392" s="10" t="s">
        <v>3813</v>
      </c>
      <c r="F1392" s="12" t="s">
        <v>406</v>
      </c>
      <c r="G1392" s="10" t="s">
        <v>11244</v>
      </c>
      <c r="H1392" s="114">
        <v>1</v>
      </c>
      <c r="I1392" s="114">
        <v>1</v>
      </c>
      <c r="J1392" s="168">
        <v>1</v>
      </c>
      <c r="K1392" s="168">
        <v>1</v>
      </c>
      <c r="L1392" s="114">
        <v>1</v>
      </c>
      <c r="M1392" s="114">
        <v>1</v>
      </c>
      <c r="N1392" s="114">
        <v>1</v>
      </c>
      <c r="O1392" s="168">
        <v>1</v>
      </c>
      <c r="P1392" s="176">
        <v>1</v>
      </c>
      <c r="Q1392" s="114">
        <v>9</v>
      </c>
      <c r="R1392" s="114"/>
      <c r="S1392" s="153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</row>
    <row r="1393" spans="1:30" s="150" customFormat="1" ht="14.5" x14ac:dyDescent="0.35">
      <c r="A1393" s="38">
        <v>1387</v>
      </c>
      <c r="B1393" s="114" t="s">
        <v>1626</v>
      </c>
      <c r="C1393" s="10" t="s">
        <v>3937</v>
      </c>
      <c r="D1393" s="10" t="s">
        <v>65</v>
      </c>
      <c r="E1393" s="10" t="s">
        <v>3717</v>
      </c>
      <c r="F1393" s="12" t="s">
        <v>3717</v>
      </c>
      <c r="G1393" s="10" t="s">
        <v>11270</v>
      </c>
      <c r="H1393" s="114">
        <v>1</v>
      </c>
      <c r="I1393" s="114">
        <v>1</v>
      </c>
      <c r="J1393" s="168">
        <v>1</v>
      </c>
      <c r="K1393" s="168">
        <v>10</v>
      </c>
      <c r="L1393" s="114">
        <v>1</v>
      </c>
      <c r="M1393" s="114">
        <v>1</v>
      </c>
      <c r="N1393" s="114">
        <v>1</v>
      </c>
      <c r="O1393" s="168">
        <v>1</v>
      </c>
      <c r="P1393" s="176">
        <v>5</v>
      </c>
      <c r="Q1393" s="114">
        <v>22</v>
      </c>
      <c r="R1393" s="114"/>
      <c r="S1393" s="153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</row>
    <row r="1394" spans="1:30" s="150" customFormat="1" ht="14.5" x14ac:dyDescent="0.35">
      <c r="A1394" s="38">
        <v>1388</v>
      </c>
      <c r="B1394" s="114" t="s">
        <v>1802</v>
      </c>
      <c r="C1394" s="10" t="s">
        <v>10520</v>
      </c>
      <c r="D1394" s="10" t="s">
        <v>9619</v>
      </c>
      <c r="E1394" s="10" t="s">
        <v>11134</v>
      </c>
      <c r="F1394" s="12" t="s">
        <v>678</v>
      </c>
      <c r="G1394" s="10" t="s">
        <v>11246</v>
      </c>
      <c r="H1394" s="114">
        <v>62</v>
      </c>
      <c r="I1394" s="114">
        <v>1</v>
      </c>
      <c r="J1394" s="168">
        <v>1</v>
      </c>
      <c r="K1394" s="168">
        <v>215</v>
      </c>
      <c r="L1394" s="114">
        <v>1</v>
      </c>
      <c r="M1394" s="114">
        <v>20</v>
      </c>
      <c r="N1394" s="114">
        <v>10</v>
      </c>
      <c r="O1394" s="168">
        <v>1</v>
      </c>
      <c r="P1394" s="176">
        <v>1</v>
      </c>
      <c r="Q1394" s="114">
        <v>312</v>
      </c>
      <c r="R1394" s="114"/>
      <c r="S1394" s="153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</row>
    <row r="1395" spans="1:30" s="150" customFormat="1" ht="14.5" x14ac:dyDescent="0.35">
      <c r="A1395" s="38">
        <v>1389</v>
      </c>
      <c r="B1395" s="114" t="s">
        <v>132</v>
      </c>
      <c r="C1395" s="10" t="s">
        <v>3944</v>
      </c>
      <c r="D1395" s="10" t="s">
        <v>9639</v>
      </c>
      <c r="E1395" s="10" t="s">
        <v>10824</v>
      </c>
      <c r="F1395" s="12" t="s">
        <v>169</v>
      </c>
      <c r="G1395" s="10" t="s">
        <v>11263</v>
      </c>
      <c r="H1395" s="114">
        <v>123</v>
      </c>
      <c r="I1395" s="114">
        <v>54</v>
      </c>
      <c r="J1395" s="168">
        <v>39</v>
      </c>
      <c r="K1395" s="168">
        <v>110</v>
      </c>
      <c r="L1395" s="114">
        <v>330</v>
      </c>
      <c r="M1395" s="114">
        <v>65</v>
      </c>
      <c r="N1395" s="114">
        <v>40</v>
      </c>
      <c r="O1395" s="168">
        <v>10</v>
      </c>
      <c r="P1395" s="176">
        <v>80</v>
      </c>
      <c r="Q1395" s="114">
        <v>851</v>
      </c>
      <c r="R1395" s="114"/>
      <c r="S1395" s="153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</row>
    <row r="1396" spans="1:30" s="150" customFormat="1" ht="14.5" x14ac:dyDescent="0.35">
      <c r="A1396" s="38">
        <v>1390</v>
      </c>
      <c r="B1396" s="114" t="s">
        <v>132</v>
      </c>
      <c r="C1396" s="10" t="s">
        <v>3944</v>
      </c>
      <c r="D1396" s="10" t="s">
        <v>9639</v>
      </c>
      <c r="E1396" s="10" t="s">
        <v>3949</v>
      </c>
      <c r="F1396" s="12" t="s">
        <v>169</v>
      </c>
      <c r="G1396" s="10" t="s">
        <v>11263</v>
      </c>
      <c r="H1396" s="114">
        <v>181</v>
      </c>
      <c r="I1396" s="114">
        <v>30</v>
      </c>
      <c r="J1396" s="168">
        <v>25</v>
      </c>
      <c r="K1396" s="168">
        <v>95</v>
      </c>
      <c r="L1396" s="114">
        <v>125</v>
      </c>
      <c r="M1396" s="114">
        <v>124</v>
      </c>
      <c r="N1396" s="114">
        <v>75</v>
      </c>
      <c r="O1396" s="168">
        <v>133</v>
      </c>
      <c r="P1396" s="176">
        <v>78</v>
      </c>
      <c r="Q1396" s="114">
        <v>866</v>
      </c>
      <c r="R1396" s="114"/>
      <c r="S1396" s="153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</row>
    <row r="1397" spans="1:30" s="150" customFormat="1" ht="14.5" x14ac:dyDescent="0.35">
      <c r="A1397" s="38">
        <v>1391</v>
      </c>
      <c r="B1397" s="114" t="s">
        <v>132</v>
      </c>
      <c r="C1397" s="38" t="s">
        <v>3944</v>
      </c>
      <c r="D1397" s="17" t="s">
        <v>9639</v>
      </c>
      <c r="E1397" s="38" t="s">
        <v>11135</v>
      </c>
      <c r="F1397" s="38" t="s">
        <v>169</v>
      </c>
      <c r="G1397" s="38" t="s">
        <v>11263</v>
      </c>
      <c r="H1397" s="114">
        <v>1</v>
      </c>
      <c r="I1397" s="114">
        <v>1</v>
      </c>
      <c r="J1397" s="168">
        <v>4</v>
      </c>
      <c r="K1397" s="168">
        <v>35</v>
      </c>
      <c r="L1397" s="114">
        <v>1</v>
      </c>
      <c r="M1397" s="114">
        <v>15</v>
      </c>
      <c r="N1397" s="114">
        <v>10</v>
      </c>
      <c r="O1397" s="168">
        <v>1</v>
      </c>
      <c r="P1397" s="176">
        <v>1</v>
      </c>
      <c r="Q1397" s="114">
        <v>69</v>
      </c>
      <c r="R1397" s="114"/>
      <c r="S1397" s="153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</row>
    <row r="1398" spans="1:30" s="150" customFormat="1" ht="14.5" x14ac:dyDescent="0.35">
      <c r="A1398" s="38">
        <v>1392</v>
      </c>
      <c r="B1398" s="114" t="s">
        <v>3953</v>
      </c>
      <c r="C1398" s="10" t="s">
        <v>3954</v>
      </c>
      <c r="D1398" s="10" t="s">
        <v>9639</v>
      </c>
      <c r="E1398" s="10" t="s">
        <v>1630</v>
      </c>
      <c r="F1398" s="12" t="s">
        <v>114</v>
      </c>
      <c r="G1398" s="10" t="s">
        <v>11246</v>
      </c>
      <c r="H1398" s="114">
        <v>1</v>
      </c>
      <c r="I1398" s="114">
        <v>1</v>
      </c>
      <c r="J1398" s="168">
        <v>1</v>
      </c>
      <c r="K1398" s="168">
        <v>1</v>
      </c>
      <c r="L1398" s="114">
        <v>1</v>
      </c>
      <c r="M1398" s="114">
        <v>1</v>
      </c>
      <c r="N1398" s="114">
        <v>1</v>
      </c>
      <c r="O1398" s="168">
        <v>1</v>
      </c>
      <c r="P1398" s="176">
        <v>1</v>
      </c>
      <c r="Q1398" s="114">
        <v>9</v>
      </c>
      <c r="R1398" s="114"/>
      <c r="S1398" s="153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</row>
    <row r="1399" spans="1:30" s="150" customFormat="1" ht="14.5" x14ac:dyDescent="0.35">
      <c r="A1399" s="38">
        <v>1393</v>
      </c>
      <c r="B1399" s="114" t="s">
        <v>3953</v>
      </c>
      <c r="C1399" s="10" t="s">
        <v>3954</v>
      </c>
      <c r="D1399" s="10" t="s">
        <v>9639</v>
      </c>
      <c r="E1399" s="10" t="s">
        <v>3949</v>
      </c>
      <c r="F1399" s="12" t="s">
        <v>114</v>
      </c>
      <c r="G1399" s="10" t="s">
        <v>11246</v>
      </c>
      <c r="H1399" s="114">
        <v>1</v>
      </c>
      <c r="I1399" s="114">
        <v>1</v>
      </c>
      <c r="J1399" s="168">
        <v>1</v>
      </c>
      <c r="K1399" s="168">
        <v>1</v>
      </c>
      <c r="L1399" s="114">
        <v>5</v>
      </c>
      <c r="M1399" s="114">
        <v>8</v>
      </c>
      <c r="N1399" s="114">
        <v>2</v>
      </c>
      <c r="O1399" s="168">
        <v>1</v>
      </c>
      <c r="P1399" s="176">
        <v>1</v>
      </c>
      <c r="Q1399" s="114">
        <v>21</v>
      </c>
      <c r="R1399" s="114"/>
      <c r="S1399" s="153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</row>
    <row r="1400" spans="1:30" s="150" customFormat="1" ht="14.5" x14ac:dyDescent="0.35">
      <c r="A1400" s="38">
        <v>1394</v>
      </c>
      <c r="B1400" s="114" t="s">
        <v>9762</v>
      </c>
      <c r="C1400" s="10" t="s">
        <v>3957</v>
      </c>
      <c r="D1400" s="10" t="s">
        <v>9639</v>
      </c>
      <c r="E1400" s="10" t="s">
        <v>3949</v>
      </c>
      <c r="F1400" s="12" t="s">
        <v>169</v>
      </c>
      <c r="G1400" s="10" t="s">
        <v>11263</v>
      </c>
      <c r="H1400" s="114">
        <v>3</v>
      </c>
      <c r="I1400" s="114">
        <v>1</v>
      </c>
      <c r="J1400" s="168">
        <v>1</v>
      </c>
      <c r="K1400" s="168">
        <v>1</v>
      </c>
      <c r="L1400" s="114">
        <v>12</v>
      </c>
      <c r="M1400" s="114">
        <v>5</v>
      </c>
      <c r="N1400" s="114">
        <v>1</v>
      </c>
      <c r="O1400" s="168">
        <v>1</v>
      </c>
      <c r="P1400" s="176">
        <v>2</v>
      </c>
      <c r="Q1400" s="114">
        <v>27</v>
      </c>
      <c r="R1400" s="114"/>
      <c r="S1400" s="153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</row>
    <row r="1401" spans="1:30" s="150" customFormat="1" ht="14.5" x14ac:dyDescent="0.35">
      <c r="A1401" s="38">
        <v>1395</v>
      </c>
      <c r="B1401" s="114" t="s">
        <v>1874</v>
      </c>
      <c r="C1401" s="10" t="s">
        <v>1070</v>
      </c>
      <c r="D1401" s="10" t="s">
        <v>67</v>
      </c>
      <c r="E1401" s="10" t="s">
        <v>2034</v>
      </c>
      <c r="F1401" s="12" t="s">
        <v>451</v>
      </c>
      <c r="G1401" s="10" t="s">
        <v>11272</v>
      </c>
      <c r="H1401" s="114">
        <v>55</v>
      </c>
      <c r="I1401" s="114">
        <v>2</v>
      </c>
      <c r="J1401" s="168">
        <v>1</v>
      </c>
      <c r="K1401" s="168">
        <v>6</v>
      </c>
      <c r="L1401" s="114">
        <v>1</v>
      </c>
      <c r="M1401" s="114">
        <v>35</v>
      </c>
      <c r="N1401" s="114">
        <v>2</v>
      </c>
      <c r="O1401" s="168">
        <v>1</v>
      </c>
      <c r="P1401" s="176">
        <v>10</v>
      </c>
      <c r="Q1401" s="114">
        <v>113</v>
      </c>
      <c r="R1401" s="114"/>
      <c r="S1401" s="153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</row>
    <row r="1402" spans="1:30" s="150" customFormat="1" ht="14.5" x14ac:dyDescent="0.35">
      <c r="A1402" s="38">
        <v>1396</v>
      </c>
      <c r="B1402" s="114" t="s">
        <v>3960</v>
      </c>
      <c r="C1402" s="10" t="s">
        <v>10521</v>
      </c>
      <c r="D1402" s="10" t="s">
        <v>9619</v>
      </c>
      <c r="E1402" s="10" t="s">
        <v>10765</v>
      </c>
      <c r="F1402" s="12" t="s">
        <v>196</v>
      </c>
      <c r="G1402" s="10" t="s">
        <v>11245</v>
      </c>
      <c r="H1402" s="114">
        <v>1</v>
      </c>
      <c r="I1402" s="114">
        <v>1</v>
      </c>
      <c r="J1402" s="168">
        <v>1</v>
      </c>
      <c r="K1402" s="168">
        <v>1</v>
      </c>
      <c r="L1402" s="114">
        <v>1</v>
      </c>
      <c r="M1402" s="114">
        <v>1</v>
      </c>
      <c r="N1402" s="114">
        <v>1</v>
      </c>
      <c r="O1402" s="168">
        <v>1</v>
      </c>
      <c r="P1402" s="176">
        <v>1</v>
      </c>
      <c r="Q1402" s="114">
        <v>9</v>
      </c>
      <c r="R1402" s="114"/>
      <c r="S1402" s="153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</row>
    <row r="1403" spans="1:30" s="150" customFormat="1" ht="14.5" x14ac:dyDescent="0.35">
      <c r="A1403" s="38">
        <v>1397</v>
      </c>
      <c r="B1403" s="114" t="s">
        <v>3963</v>
      </c>
      <c r="C1403" s="10" t="s">
        <v>10522</v>
      </c>
      <c r="D1403" s="10" t="s">
        <v>423</v>
      </c>
      <c r="E1403" s="10" t="s">
        <v>27</v>
      </c>
      <c r="F1403" s="12" t="s">
        <v>27</v>
      </c>
      <c r="G1403" s="10" t="s">
        <v>11248</v>
      </c>
      <c r="H1403" s="114">
        <v>1</v>
      </c>
      <c r="I1403" s="114">
        <v>1</v>
      </c>
      <c r="J1403" s="168">
        <v>1</v>
      </c>
      <c r="K1403" s="168">
        <v>1</v>
      </c>
      <c r="L1403" s="114">
        <v>1</v>
      </c>
      <c r="M1403" s="114">
        <v>2</v>
      </c>
      <c r="N1403" s="114">
        <v>1</v>
      </c>
      <c r="O1403" s="168">
        <v>1</v>
      </c>
      <c r="P1403" s="176">
        <v>1</v>
      </c>
      <c r="Q1403" s="114">
        <v>10</v>
      </c>
      <c r="R1403" s="114"/>
      <c r="S1403" s="153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</row>
    <row r="1404" spans="1:30" s="150" customFormat="1" ht="14.5" x14ac:dyDescent="0.35">
      <c r="A1404" s="38">
        <v>1398</v>
      </c>
      <c r="B1404" s="114" t="s">
        <v>3966</v>
      </c>
      <c r="C1404" s="10" t="s">
        <v>10523</v>
      </c>
      <c r="D1404" s="10" t="s">
        <v>9619</v>
      </c>
      <c r="E1404" s="10" t="s">
        <v>3793</v>
      </c>
      <c r="F1404" s="12" t="s">
        <v>425</v>
      </c>
      <c r="G1404" s="10" t="s">
        <v>11263</v>
      </c>
      <c r="H1404" s="114">
        <v>1</v>
      </c>
      <c r="I1404" s="114">
        <v>1</v>
      </c>
      <c r="J1404" s="168">
        <v>1</v>
      </c>
      <c r="K1404" s="168">
        <v>1</v>
      </c>
      <c r="L1404" s="114">
        <v>1</v>
      </c>
      <c r="M1404" s="114">
        <v>1</v>
      </c>
      <c r="N1404" s="114">
        <v>1</v>
      </c>
      <c r="O1404" s="168">
        <v>1</v>
      </c>
      <c r="P1404" s="176">
        <v>1</v>
      </c>
      <c r="Q1404" s="114">
        <v>9</v>
      </c>
      <c r="R1404" s="114"/>
      <c r="S1404" s="153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</row>
    <row r="1405" spans="1:30" s="150" customFormat="1" ht="14.5" x14ac:dyDescent="0.35">
      <c r="A1405" s="38">
        <v>1399</v>
      </c>
      <c r="B1405" s="114" t="s">
        <v>9763</v>
      </c>
      <c r="C1405" s="10" t="s">
        <v>3969</v>
      </c>
      <c r="D1405" s="10" t="s">
        <v>5</v>
      </c>
      <c r="E1405" s="10" t="s">
        <v>3970</v>
      </c>
      <c r="F1405" s="12" t="s">
        <v>59</v>
      </c>
      <c r="G1405" s="10" t="s">
        <v>11248</v>
      </c>
      <c r="H1405" s="114">
        <v>1</v>
      </c>
      <c r="I1405" s="114">
        <v>1</v>
      </c>
      <c r="J1405" s="168">
        <v>2</v>
      </c>
      <c r="K1405" s="168">
        <v>1</v>
      </c>
      <c r="L1405" s="114">
        <v>1</v>
      </c>
      <c r="M1405" s="114">
        <v>1</v>
      </c>
      <c r="N1405" s="114">
        <v>1</v>
      </c>
      <c r="O1405" s="168">
        <v>1</v>
      </c>
      <c r="P1405" s="176">
        <v>1</v>
      </c>
      <c r="Q1405" s="114">
        <v>10</v>
      </c>
      <c r="R1405" s="114"/>
      <c r="S1405" s="153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</row>
    <row r="1406" spans="1:30" s="150" customFormat="1" ht="14.5" x14ac:dyDescent="0.35">
      <c r="A1406" s="38">
        <v>1400</v>
      </c>
      <c r="B1406" s="114"/>
      <c r="C1406" s="10" t="s">
        <v>3972</v>
      </c>
      <c r="D1406" s="10" t="s">
        <v>9639</v>
      </c>
      <c r="E1406" s="10" t="s">
        <v>11136</v>
      </c>
      <c r="F1406" s="12" t="s">
        <v>114</v>
      </c>
      <c r="G1406" s="10" t="s">
        <v>11246</v>
      </c>
      <c r="H1406" s="114">
        <v>1</v>
      </c>
      <c r="I1406" s="114">
        <v>1</v>
      </c>
      <c r="J1406" s="168">
        <v>1</v>
      </c>
      <c r="K1406" s="168">
        <v>2</v>
      </c>
      <c r="L1406" s="114">
        <v>1</v>
      </c>
      <c r="M1406" s="114">
        <v>11</v>
      </c>
      <c r="N1406" s="114">
        <v>1</v>
      </c>
      <c r="O1406" s="168">
        <v>1</v>
      </c>
      <c r="P1406" s="176">
        <v>1</v>
      </c>
      <c r="Q1406" s="114">
        <v>20</v>
      </c>
      <c r="R1406" s="114"/>
      <c r="S1406" s="153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</row>
    <row r="1407" spans="1:30" s="150" customFormat="1" ht="14.5" x14ac:dyDescent="0.35">
      <c r="A1407" s="38">
        <v>1401</v>
      </c>
      <c r="B1407" s="114" t="s">
        <v>3975</v>
      </c>
      <c r="C1407" s="10" t="s">
        <v>10524</v>
      </c>
      <c r="D1407" s="10" t="s">
        <v>66</v>
      </c>
      <c r="E1407" s="10" t="s">
        <v>11137</v>
      </c>
      <c r="F1407" s="12" t="s">
        <v>3978</v>
      </c>
      <c r="G1407" s="10" t="s">
        <v>11262</v>
      </c>
      <c r="H1407" s="114">
        <v>1</v>
      </c>
      <c r="I1407" s="114">
        <v>1</v>
      </c>
      <c r="J1407" s="168">
        <v>1</v>
      </c>
      <c r="K1407" s="168">
        <v>1</v>
      </c>
      <c r="L1407" s="114">
        <v>1</v>
      </c>
      <c r="M1407" s="114">
        <v>1</v>
      </c>
      <c r="N1407" s="114">
        <v>1</v>
      </c>
      <c r="O1407" s="168">
        <v>1</v>
      </c>
      <c r="P1407" s="176">
        <v>1</v>
      </c>
      <c r="Q1407" s="114">
        <v>9</v>
      </c>
      <c r="R1407" s="114"/>
      <c r="S1407" s="153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</row>
    <row r="1408" spans="1:30" s="150" customFormat="1" ht="14.5" x14ac:dyDescent="0.35">
      <c r="A1408" s="38">
        <v>1402</v>
      </c>
      <c r="B1408" s="166" t="s">
        <v>9764</v>
      </c>
      <c r="C1408" s="10" t="s">
        <v>10525</v>
      </c>
      <c r="D1408" s="10" t="s">
        <v>9619</v>
      </c>
      <c r="E1408" s="10" t="s">
        <v>234</v>
      </c>
      <c r="F1408" s="12" t="s">
        <v>678</v>
      </c>
      <c r="G1408" s="10" t="s">
        <v>11246</v>
      </c>
      <c r="H1408" s="114">
        <v>1</v>
      </c>
      <c r="I1408" s="114">
        <v>1</v>
      </c>
      <c r="J1408" s="168">
        <v>12</v>
      </c>
      <c r="K1408" s="168">
        <v>3</v>
      </c>
      <c r="L1408" s="114">
        <v>1</v>
      </c>
      <c r="M1408" s="114">
        <v>7</v>
      </c>
      <c r="N1408" s="114">
        <v>1</v>
      </c>
      <c r="O1408" s="168">
        <v>1</v>
      </c>
      <c r="P1408" s="176">
        <v>1</v>
      </c>
      <c r="Q1408" s="114">
        <v>28</v>
      </c>
      <c r="R1408" s="114"/>
      <c r="S1408" s="153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</row>
    <row r="1409" spans="1:30" s="150" customFormat="1" ht="14.5" x14ac:dyDescent="0.35">
      <c r="A1409" s="38">
        <v>1403</v>
      </c>
      <c r="B1409" s="114" t="s">
        <v>3985</v>
      </c>
      <c r="C1409" s="10" t="s">
        <v>10526</v>
      </c>
      <c r="D1409" s="10" t="s">
        <v>5</v>
      </c>
      <c r="E1409" s="10" t="s">
        <v>11138</v>
      </c>
      <c r="F1409" s="12" t="s">
        <v>79</v>
      </c>
      <c r="G1409" s="10" t="s">
        <v>11249</v>
      </c>
      <c r="H1409" s="114">
        <v>1</v>
      </c>
      <c r="I1409" s="114">
        <v>1</v>
      </c>
      <c r="J1409" s="168">
        <v>1</v>
      </c>
      <c r="K1409" s="168">
        <v>1</v>
      </c>
      <c r="L1409" s="114">
        <v>1</v>
      </c>
      <c r="M1409" s="114">
        <v>1</v>
      </c>
      <c r="N1409" s="114">
        <v>1</v>
      </c>
      <c r="O1409" s="168">
        <v>1</v>
      </c>
      <c r="P1409" s="176">
        <v>1</v>
      </c>
      <c r="Q1409" s="114">
        <v>9</v>
      </c>
      <c r="R1409" s="114"/>
      <c r="S1409" s="153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</row>
    <row r="1410" spans="1:30" s="150" customFormat="1" ht="14.5" x14ac:dyDescent="0.35">
      <c r="A1410" s="38">
        <v>1404</v>
      </c>
      <c r="B1410" s="114" t="s">
        <v>3990</v>
      </c>
      <c r="C1410" s="38" t="s">
        <v>3991</v>
      </c>
      <c r="D1410" s="17" t="s">
        <v>9639</v>
      </c>
      <c r="E1410" s="69" t="s">
        <v>3813</v>
      </c>
      <c r="F1410" s="38" t="s">
        <v>3992</v>
      </c>
      <c r="G1410" s="38" t="s">
        <v>11301</v>
      </c>
      <c r="H1410" s="114">
        <v>1</v>
      </c>
      <c r="I1410" s="114">
        <v>1</v>
      </c>
      <c r="J1410" s="168">
        <v>1</v>
      </c>
      <c r="K1410" s="168">
        <v>1</v>
      </c>
      <c r="L1410" s="114">
        <v>1</v>
      </c>
      <c r="M1410" s="114">
        <v>1</v>
      </c>
      <c r="N1410" s="114">
        <v>1</v>
      </c>
      <c r="O1410" s="168">
        <v>1</v>
      </c>
      <c r="P1410" s="176">
        <v>1</v>
      </c>
      <c r="Q1410" s="114">
        <v>9</v>
      </c>
      <c r="R1410" s="114"/>
      <c r="S1410" s="153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</row>
    <row r="1411" spans="1:30" s="150" customFormat="1" ht="14.5" x14ac:dyDescent="0.35">
      <c r="A1411" s="38">
        <v>1405</v>
      </c>
      <c r="B1411" s="114" t="s">
        <v>3994</v>
      </c>
      <c r="C1411" s="10" t="s">
        <v>10527</v>
      </c>
      <c r="D1411" s="10" t="s">
        <v>10662</v>
      </c>
      <c r="E1411" s="10" t="s">
        <v>10777</v>
      </c>
      <c r="F1411" s="12" t="s">
        <v>95</v>
      </c>
      <c r="G1411" s="10" t="s">
        <v>11245</v>
      </c>
      <c r="H1411" s="114">
        <v>1</v>
      </c>
      <c r="I1411" s="114">
        <v>1</v>
      </c>
      <c r="J1411" s="168">
        <v>1</v>
      </c>
      <c r="K1411" s="168">
        <v>15</v>
      </c>
      <c r="L1411" s="114">
        <v>1</v>
      </c>
      <c r="M1411" s="114">
        <v>1</v>
      </c>
      <c r="N1411" s="114">
        <v>1</v>
      </c>
      <c r="O1411" s="168">
        <v>1</v>
      </c>
      <c r="P1411" s="176">
        <v>1</v>
      </c>
      <c r="Q1411" s="114">
        <v>23</v>
      </c>
      <c r="R1411" s="114"/>
      <c r="S1411" s="153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</row>
    <row r="1412" spans="1:30" s="150" customFormat="1" ht="14.5" x14ac:dyDescent="0.35">
      <c r="A1412" s="38">
        <v>1406</v>
      </c>
      <c r="B1412" s="114" t="s">
        <v>3997</v>
      </c>
      <c r="C1412" s="38" t="s">
        <v>3998</v>
      </c>
      <c r="D1412" s="17" t="s">
        <v>9639</v>
      </c>
      <c r="E1412" s="38" t="s">
        <v>3999</v>
      </c>
      <c r="F1412" s="38" t="s">
        <v>140</v>
      </c>
      <c r="G1412" s="38" t="s">
        <v>11281</v>
      </c>
      <c r="H1412" s="114">
        <v>1</v>
      </c>
      <c r="I1412" s="114">
        <v>1</v>
      </c>
      <c r="J1412" s="168">
        <v>2</v>
      </c>
      <c r="K1412" s="168">
        <v>2</v>
      </c>
      <c r="L1412" s="114">
        <v>1</v>
      </c>
      <c r="M1412" s="114">
        <v>1</v>
      </c>
      <c r="N1412" s="114">
        <v>3</v>
      </c>
      <c r="O1412" s="168">
        <v>5</v>
      </c>
      <c r="P1412" s="176">
        <v>21</v>
      </c>
      <c r="Q1412" s="114">
        <v>37</v>
      </c>
      <c r="R1412" s="114"/>
      <c r="S1412" s="153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</row>
    <row r="1413" spans="1:30" s="150" customFormat="1" ht="14.5" x14ac:dyDescent="0.35">
      <c r="A1413" s="38">
        <v>1407</v>
      </c>
      <c r="B1413" s="114" t="s">
        <v>4002</v>
      </c>
      <c r="C1413" s="38" t="s">
        <v>10528</v>
      </c>
      <c r="D1413" s="17" t="s">
        <v>9619</v>
      </c>
      <c r="E1413" s="69" t="s">
        <v>9629</v>
      </c>
      <c r="F1413" s="38" t="s">
        <v>406</v>
      </c>
      <c r="G1413" s="38" t="s">
        <v>11244</v>
      </c>
      <c r="H1413" s="114">
        <v>1</v>
      </c>
      <c r="I1413" s="114">
        <v>7</v>
      </c>
      <c r="J1413" s="168">
        <v>5</v>
      </c>
      <c r="K1413" s="168">
        <v>1</v>
      </c>
      <c r="L1413" s="114">
        <v>1</v>
      </c>
      <c r="M1413" s="114">
        <v>1</v>
      </c>
      <c r="N1413" s="114">
        <v>1</v>
      </c>
      <c r="O1413" s="168">
        <v>1</v>
      </c>
      <c r="P1413" s="176">
        <v>1</v>
      </c>
      <c r="Q1413" s="114">
        <v>19</v>
      </c>
      <c r="R1413" s="114"/>
      <c r="S1413" s="153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</row>
    <row r="1414" spans="1:30" s="150" customFormat="1" ht="14.5" x14ac:dyDescent="0.35">
      <c r="A1414" s="38">
        <v>1408</v>
      </c>
      <c r="B1414" s="114" t="s">
        <v>1158</v>
      </c>
      <c r="C1414" s="38" t="s">
        <v>10529</v>
      </c>
      <c r="D1414" s="17" t="s">
        <v>9639</v>
      </c>
      <c r="E1414" s="38" t="s">
        <v>10755</v>
      </c>
      <c r="F1414" s="38" t="s">
        <v>169</v>
      </c>
      <c r="G1414" s="38" t="s">
        <v>11263</v>
      </c>
      <c r="H1414" s="114">
        <v>8</v>
      </c>
      <c r="I1414" s="114">
        <v>1</v>
      </c>
      <c r="J1414" s="168">
        <v>5</v>
      </c>
      <c r="K1414" s="168">
        <v>45</v>
      </c>
      <c r="L1414" s="114">
        <v>1</v>
      </c>
      <c r="M1414" s="114">
        <v>2</v>
      </c>
      <c r="N1414" s="114">
        <v>31</v>
      </c>
      <c r="O1414" s="168">
        <v>3</v>
      </c>
      <c r="P1414" s="176">
        <v>100</v>
      </c>
      <c r="Q1414" s="114">
        <v>196</v>
      </c>
      <c r="R1414" s="114"/>
      <c r="S1414" s="153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</row>
    <row r="1415" spans="1:30" s="150" customFormat="1" ht="14.5" x14ac:dyDescent="0.35">
      <c r="A1415" s="38">
        <v>1409</v>
      </c>
      <c r="B1415" s="114" t="s">
        <v>1802</v>
      </c>
      <c r="C1415" s="10" t="s">
        <v>10530</v>
      </c>
      <c r="D1415" s="10" t="s">
        <v>9639</v>
      </c>
      <c r="E1415" s="10" t="s">
        <v>11139</v>
      </c>
      <c r="F1415" s="12" t="s">
        <v>4013</v>
      </c>
      <c r="G1415" s="10">
        <v>2</v>
      </c>
      <c r="H1415" s="114">
        <v>1</v>
      </c>
      <c r="I1415" s="114">
        <v>1</v>
      </c>
      <c r="J1415" s="168">
        <v>1</v>
      </c>
      <c r="K1415" s="168">
        <v>1</v>
      </c>
      <c r="L1415" s="114">
        <v>1</v>
      </c>
      <c r="M1415" s="114">
        <v>1</v>
      </c>
      <c r="N1415" s="114">
        <v>3</v>
      </c>
      <c r="O1415" s="168">
        <v>1</v>
      </c>
      <c r="P1415" s="176">
        <v>1</v>
      </c>
      <c r="Q1415" s="114">
        <v>11</v>
      </c>
      <c r="R1415" s="114"/>
      <c r="S1415" s="153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</row>
    <row r="1416" spans="1:30" s="150" customFormat="1" ht="14.5" x14ac:dyDescent="0.35">
      <c r="A1416" s="38">
        <v>1410</v>
      </c>
      <c r="B1416" s="114" t="s">
        <v>4015</v>
      </c>
      <c r="C1416" s="10" t="s">
        <v>4016</v>
      </c>
      <c r="D1416" s="10" t="s">
        <v>9639</v>
      </c>
      <c r="E1416" s="10" t="s">
        <v>4017</v>
      </c>
      <c r="F1416" s="12" t="s">
        <v>169</v>
      </c>
      <c r="G1416" s="10" t="s">
        <v>11263</v>
      </c>
      <c r="H1416" s="114">
        <v>4</v>
      </c>
      <c r="I1416" s="114">
        <v>1</v>
      </c>
      <c r="J1416" s="168">
        <v>1</v>
      </c>
      <c r="K1416" s="168">
        <v>2</v>
      </c>
      <c r="L1416" s="114">
        <v>1</v>
      </c>
      <c r="M1416" s="114">
        <v>2</v>
      </c>
      <c r="N1416" s="114">
        <v>4</v>
      </c>
      <c r="O1416" s="168">
        <v>1</v>
      </c>
      <c r="P1416" s="176">
        <v>1</v>
      </c>
      <c r="Q1416" s="114">
        <v>17</v>
      </c>
      <c r="R1416" s="114"/>
      <c r="S1416" s="153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</row>
    <row r="1417" spans="1:30" s="150" customFormat="1" ht="14.5" x14ac:dyDescent="0.35">
      <c r="A1417" s="38">
        <v>1411</v>
      </c>
      <c r="B1417" s="114" t="s">
        <v>4015</v>
      </c>
      <c r="C1417" s="10" t="s">
        <v>10531</v>
      </c>
      <c r="D1417" s="10" t="s">
        <v>9639</v>
      </c>
      <c r="E1417" s="10" t="s">
        <v>4019</v>
      </c>
      <c r="F1417" s="12" t="s">
        <v>169</v>
      </c>
      <c r="G1417" s="10" t="s">
        <v>11263</v>
      </c>
      <c r="H1417" s="114">
        <v>1</v>
      </c>
      <c r="I1417" s="114">
        <v>1</v>
      </c>
      <c r="J1417" s="168">
        <v>1</v>
      </c>
      <c r="K1417" s="168">
        <v>1</v>
      </c>
      <c r="L1417" s="114">
        <v>1</v>
      </c>
      <c r="M1417" s="114">
        <v>2</v>
      </c>
      <c r="N1417" s="114">
        <v>6</v>
      </c>
      <c r="O1417" s="168">
        <v>6</v>
      </c>
      <c r="P1417" s="176">
        <v>1</v>
      </c>
      <c r="Q1417" s="114">
        <v>20</v>
      </c>
      <c r="R1417" s="114"/>
      <c r="S1417" s="153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</row>
    <row r="1418" spans="1:30" s="150" customFormat="1" ht="14.5" x14ac:dyDescent="0.35">
      <c r="A1418" s="38">
        <v>1412</v>
      </c>
      <c r="B1418" s="114" t="s">
        <v>4024</v>
      </c>
      <c r="C1418" s="10" t="s">
        <v>10532</v>
      </c>
      <c r="D1418" s="10" t="s">
        <v>600</v>
      </c>
      <c r="E1418" s="10" t="s">
        <v>11140</v>
      </c>
      <c r="F1418" s="12" t="s">
        <v>17</v>
      </c>
      <c r="G1418" s="10" t="s">
        <v>11258</v>
      </c>
      <c r="H1418" s="114">
        <v>1</v>
      </c>
      <c r="I1418" s="114">
        <v>1</v>
      </c>
      <c r="J1418" s="168">
        <v>1</v>
      </c>
      <c r="K1418" s="168">
        <v>1</v>
      </c>
      <c r="L1418" s="114">
        <v>1</v>
      </c>
      <c r="M1418" s="114">
        <v>1</v>
      </c>
      <c r="N1418" s="114">
        <v>1</v>
      </c>
      <c r="O1418" s="168">
        <v>1</v>
      </c>
      <c r="P1418" s="176">
        <v>1</v>
      </c>
      <c r="Q1418" s="114">
        <v>9</v>
      </c>
      <c r="R1418" s="114"/>
      <c r="S1418" s="153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</row>
    <row r="1419" spans="1:30" s="150" customFormat="1" ht="14.5" x14ac:dyDescent="0.35">
      <c r="A1419" s="38">
        <v>1413</v>
      </c>
      <c r="B1419" s="166" t="s">
        <v>9765</v>
      </c>
      <c r="C1419" s="10" t="s">
        <v>4033</v>
      </c>
      <c r="D1419" s="10" t="s">
        <v>10639</v>
      </c>
      <c r="E1419" s="10" t="s">
        <v>11141</v>
      </c>
      <c r="F1419" s="12" t="s">
        <v>105</v>
      </c>
      <c r="G1419" s="10" t="s">
        <v>11250</v>
      </c>
      <c r="H1419" s="114">
        <v>1</v>
      </c>
      <c r="I1419" s="114">
        <v>1</v>
      </c>
      <c r="J1419" s="168">
        <v>5</v>
      </c>
      <c r="K1419" s="168">
        <v>38</v>
      </c>
      <c r="L1419" s="114">
        <v>1</v>
      </c>
      <c r="M1419" s="114">
        <v>1</v>
      </c>
      <c r="N1419" s="114">
        <v>132</v>
      </c>
      <c r="O1419" s="168">
        <v>2</v>
      </c>
      <c r="P1419" s="176">
        <v>1</v>
      </c>
      <c r="Q1419" s="114">
        <v>182</v>
      </c>
      <c r="R1419" s="114"/>
      <c r="S1419" s="153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</row>
    <row r="1420" spans="1:30" s="150" customFormat="1" ht="14.5" x14ac:dyDescent="0.35">
      <c r="A1420" s="38">
        <v>1414</v>
      </c>
      <c r="B1420" s="114" t="s">
        <v>4040</v>
      </c>
      <c r="C1420" s="12" t="s">
        <v>4041</v>
      </c>
      <c r="D1420" s="10" t="s">
        <v>9639</v>
      </c>
      <c r="E1420" s="12" t="s">
        <v>1630</v>
      </c>
      <c r="F1420" s="12" t="s">
        <v>95</v>
      </c>
      <c r="G1420" s="12" t="s">
        <v>11245</v>
      </c>
      <c r="H1420" s="114">
        <v>30</v>
      </c>
      <c r="I1420" s="114">
        <v>1</v>
      </c>
      <c r="J1420" s="168">
        <v>18</v>
      </c>
      <c r="K1420" s="168">
        <v>2</v>
      </c>
      <c r="L1420" s="114">
        <v>18</v>
      </c>
      <c r="M1420" s="114">
        <v>2</v>
      </c>
      <c r="N1420" s="114">
        <v>12</v>
      </c>
      <c r="O1420" s="168">
        <v>35</v>
      </c>
      <c r="P1420" s="176">
        <v>11</v>
      </c>
      <c r="Q1420" s="114">
        <v>129</v>
      </c>
      <c r="R1420" s="114"/>
      <c r="S1420" s="153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</row>
    <row r="1421" spans="1:30" s="150" customFormat="1" ht="14.5" x14ac:dyDescent="0.35">
      <c r="A1421" s="38">
        <v>1415</v>
      </c>
      <c r="B1421" s="114"/>
      <c r="C1421" s="10" t="s">
        <v>10533</v>
      </c>
      <c r="D1421" s="10" t="s">
        <v>10701</v>
      </c>
      <c r="E1421" s="10" t="s">
        <v>782</v>
      </c>
      <c r="F1421" s="12" t="s">
        <v>782</v>
      </c>
      <c r="G1421" s="10" t="s">
        <v>11267</v>
      </c>
      <c r="H1421" s="114">
        <v>1</v>
      </c>
      <c r="I1421" s="114">
        <v>3</v>
      </c>
      <c r="J1421" s="168">
        <v>1</v>
      </c>
      <c r="K1421" s="168">
        <v>1</v>
      </c>
      <c r="L1421" s="114">
        <v>1</v>
      </c>
      <c r="M1421" s="114">
        <v>1</v>
      </c>
      <c r="N1421" s="114">
        <v>1</v>
      </c>
      <c r="O1421" s="168">
        <v>1</v>
      </c>
      <c r="P1421" s="176">
        <v>1</v>
      </c>
      <c r="Q1421" s="114">
        <v>11</v>
      </c>
      <c r="R1421" s="114"/>
      <c r="S1421" s="153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</row>
    <row r="1422" spans="1:30" s="150" customFormat="1" ht="14.5" x14ac:dyDescent="0.35">
      <c r="A1422" s="38">
        <v>1416</v>
      </c>
      <c r="B1422" s="114"/>
      <c r="C1422" s="10" t="s">
        <v>10472</v>
      </c>
      <c r="D1422" s="10" t="s">
        <v>65</v>
      </c>
      <c r="E1422" s="10" t="s">
        <v>58</v>
      </c>
      <c r="F1422" s="12" t="s">
        <v>58</v>
      </c>
      <c r="G1422" s="10" t="s">
        <v>11274</v>
      </c>
      <c r="H1422" s="114">
        <v>109</v>
      </c>
      <c r="I1422" s="114">
        <v>16</v>
      </c>
      <c r="J1422" s="168">
        <v>2</v>
      </c>
      <c r="K1422" s="168">
        <v>25</v>
      </c>
      <c r="L1422" s="114">
        <v>1</v>
      </c>
      <c r="M1422" s="114">
        <v>33</v>
      </c>
      <c r="N1422" s="114">
        <v>50</v>
      </c>
      <c r="O1422" s="168">
        <v>9</v>
      </c>
      <c r="P1422" s="176">
        <v>1</v>
      </c>
      <c r="Q1422" s="114">
        <v>246</v>
      </c>
      <c r="R1422" s="114"/>
      <c r="S1422" s="153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</row>
    <row r="1423" spans="1:30" s="150" customFormat="1" ht="14.5" x14ac:dyDescent="0.35">
      <c r="A1423" s="38">
        <v>1417</v>
      </c>
      <c r="B1423" s="114" t="s">
        <v>4050</v>
      </c>
      <c r="C1423" s="10" t="s">
        <v>1970</v>
      </c>
      <c r="D1423" s="10" t="s">
        <v>5</v>
      </c>
      <c r="E1423" s="10" t="s">
        <v>11142</v>
      </c>
      <c r="F1423" s="12" t="s">
        <v>1973</v>
      </c>
      <c r="G1423" s="10" t="s">
        <v>11288</v>
      </c>
      <c r="H1423" s="114">
        <v>1</v>
      </c>
      <c r="I1423" s="114">
        <v>1</v>
      </c>
      <c r="J1423" s="168">
        <v>1</v>
      </c>
      <c r="K1423" s="168">
        <v>1</v>
      </c>
      <c r="L1423" s="114">
        <v>1</v>
      </c>
      <c r="M1423" s="114">
        <v>1</v>
      </c>
      <c r="N1423" s="114">
        <v>25</v>
      </c>
      <c r="O1423" s="168">
        <v>1</v>
      </c>
      <c r="P1423" s="176">
        <v>1</v>
      </c>
      <c r="Q1423" s="114">
        <v>33</v>
      </c>
      <c r="R1423" s="114"/>
      <c r="S1423" s="153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</row>
    <row r="1424" spans="1:30" s="150" customFormat="1" ht="14.5" x14ac:dyDescent="0.35">
      <c r="A1424" s="38">
        <v>1418</v>
      </c>
      <c r="B1424" s="114"/>
      <c r="C1424" s="12" t="s">
        <v>10534</v>
      </c>
      <c r="D1424" s="10" t="s">
        <v>106</v>
      </c>
      <c r="E1424" s="10"/>
      <c r="F1424" s="12" t="s">
        <v>108</v>
      </c>
      <c r="G1424" s="10" t="s">
        <v>11248</v>
      </c>
      <c r="H1424" s="114">
        <v>1</v>
      </c>
      <c r="I1424" s="114">
        <v>1</v>
      </c>
      <c r="J1424" s="168">
        <v>1</v>
      </c>
      <c r="K1424" s="168">
        <v>1</v>
      </c>
      <c r="L1424" s="114">
        <v>1</v>
      </c>
      <c r="M1424" s="114">
        <v>1</v>
      </c>
      <c r="N1424" s="114">
        <v>2</v>
      </c>
      <c r="O1424" s="168">
        <v>1</v>
      </c>
      <c r="P1424" s="176">
        <v>1</v>
      </c>
      <c r="Q1424" s="114">
        <v>10</v>
      </c>
      <c r="R1424" s="114"/>
      <c r="S1424" s="153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</row>
    <row r="1425" spans="1:30" s="150" customFormat="1" ht="14.5" x14ac:dyDescent="0.35">
      <c r="A1425" s="38">
        <v>1419</v>
      </c>
      <c r="B1425" s="114" t="s">
        <v>397</v>
      </c>
      <c r="C1425" s="12" t="s">
        <v>10535</v>
      </c>
      <c r="D1425" s="10" t="s">
        <v>9639</v>
      </c>
      <c r="E1425" s="10" t="s">
        <v>11143</v>
      </c>
      <c r="F1425" s="12" t="s">
        <v>392</v>
      </c>
      <c r="G1425" s="10" t="s">
        <v>11244</v>
      </c>
      <c r="H1425" s="114">
        <v>44</v>
      </c>
      <c r="I1425" s="114">
        <v>29</v>
      </c>
      <c r="J1425" s="168">
        <v>60</v>
      </c>
      <c r="K1425" s="168">
        <v>105</v>
      </c>
      <c r="L1425" s="114">
        <v>36</v>
      </c>
      <c r="M1425" s="114">
        <v>140</v>
      </c>
      <c r="N1425" s="114">
        <v>215</v>
      </c>
      <c r="O1425" s="168">
        <v>40</v>
      </c>
      <c r="P1425" s="176">
        <v>106</v>
      </c>
      <c r="Q1425" s="114">
        <v>775</v>
      </c>
      <c r="R1425" s="114"/>
      <c r="S1425" s="153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</row>
    <row r="1426" spans="1:30" s="150" customFormat="1" ht="14.5" x14ac:dyDescent="0.35">
      <c r="A1426" s="38">
        <v>1420</v>
      </c>
      <c r="B1426" s="114" t="s">
        <v>203</v>
      </c>
      <c r="C1426" s="12" t="s">
        <v>10536</v>
      </c>
      <c r="D1426" s="10" t="s">
        <v>190</v>
      </c>
      <c r="E1426" s="12" t="s">
        <v>11144</v>
      </c>
      <c r="F1426" s="12" t="s">
        <v>495</v>
      </c>
      <c r="G1426" s="12" t="s">
        <v>11277</v>
      </c>
      <c r="H1426" s="114">
        <v>4</v>
      </c>
      <c r="I1426" s="114">
        <v>24</v>
      </c>
      <c r="J1426" s="168">
        <v>1</v>
      </c>
      <c r="K1426" s="168">
        <v>1</v>
      </c>
      <c r="L1426" s="114">
        <v>1</v>
      </c>
      <c r="M1426" s="114">
        <v>1</v>
      </c>
      <c r="N1426" s="114">
        <v>1</v>
      </c>
      <c r="O1426" s="168">
        <v>1</v>
      </c>
      <c r="P1426" s="176">
        <v>1</v>
      </c>
      <c r="Q1426" s="114">
        <v>35</v>
      </c>
      <c r="R1426" s="114"/>
      <c r="S1426" s="153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</row>
    <row r="1427" spans="1:30" s="150" customFormat="1" ht="14.5" x14ac:dyDescent="0.35">
      <c r="A1427" s="38">
        <v>1421</v>
      </c>
      <c r="B1427" s="114" t="s">
        <v>1802</v>
      </c>
      <c r="C1427" s="10" t="s">
        <v>10537</v>
      </c>
      <c r="D1427" s="10" t="s">
        <v>9639</v>
      </c>
      <c r="E1427" s="10" t="s">
        <v>11145</v>
      </c>
      <c r="F1427" s="12" t="s">
        <v>158</v>
      </c>
      <c r="G1427" s="10" t="s">
        <v>11251</v>
      </c>
      <c r="H1427" s="114">
        <v>94</v>
      </c>
      <c r="I1427" s="114">
        <v>1</v>
      </c>
      <c r="J1427" s="168">
        <v>1</v>
      </c>
      <c r="K1427" s="168">
        <v>2</v>
      </c>
      <c r="L1427" s="114">
        <v>1</v>
      </c>
      <c r="M1427" s="114">
        <v>1</v>
      </c>
      <c r="N1427" s="114">
        <v>16</v>
      </c>
      <c r="O1427" s="168">
        <v>5</v>
      </c>
      <c r="P1427" s="176">
        <v>1</v>
      </c>
      <c r="Q1427" s="114">
        <v>122</v>
      </c>
      <c r="R1427" s="114"/>
      <c r="S1427" s="153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</row>
    <row r="1428" spans="1:30" s="150" customFormat="1" ht="14.5" x14ac:dyDescent="0.35">
      <c r="A1428" s="38">
        <v>1422</v>
      </c>
      <c r="B1428" s="114" t="s">
        <v>1820</v>
      </c>
      <c r="C1428" s="10" t="s">
        <v>10538</v>
      </c>
      <c r="D1428" s="10" t="s">
        <v>5</v>
      </c>
      <c r="E1428" s="12" t="s">
        <v>11146</v>
      </c>
      <c r="F1428" s="12" t="s">
        <v>215</v>
      </c>
      <c r="G1428" s="10" t="s">
        <v>11247</v>
      </c>
      <c r="H1428" s="114">
        <v>48</v>
      </c>
      <c r="I1428" s="114">
        <v>1</v>
      </c>
      <c r="J1428" s="168">
        <v>1</v>
      </c>
      <c r="K1428" s="168">
        <v>1</v>
      </c>
      <c r="L1428" s="114">
        <v>1</v>
      </c>
      <c r="M1428" s="114">
        <v>1</v>
      </c>
      <c r="N1428" s="114">
        <v>1</v>
      </c>
      <c r="O1428" s="168">
        <v>1</v>
      </c>
      <c r="P1428" s="176">
        <v>1</v>
      </c>
      <c r="Q1428" s="114">
        <v>56</v>
      </c>
      <c r="R1428" s="114"/>
      <c r="S1428" s="153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</row>
    <row r="1429" spans="1:30" s="150" customFormat="1" ht="14.5" x14ac:dyDescent="0.35">
      <c r="A1429" s="38">
        <v>1423</v>
      </c>
      <c r="B1429" s="114" t="s">
        <v>1820</v>
      </c>
      <c r="C1429" s="10" t="s">
        <v>10538</v>
      </c>
      <c r="D1429" s="10" t="s">
        <v>5</v>
      </c>
      <c r="E1429" s="10" t="s">
        <v>11147</v>
      </c>
      <c r="F1429" s="12" t="s">
        <v>215</v>
      </c>
      <c r="G1429" s="10" t="s">
        <v>11247</v>
      </c>
      <c r="H1429" s="114">
        <v>78</v>
      </c>
      <c r="I1429" s="114">
        <v>1</v>
      </c>
      <c r="J1429" s="168">
        <v>1</v>
      </c>
      <c r="K1429" s="168">
        <v>1</v>
      </c>
      <c r="L1429" s="114">
        <v>1</v>
      </c>
      <c r="M1429" s="114">
        <v>1</v>
      </c>
      <c r="N1429" s="114">
        <v>1</v>
      </c>
      <c r="O1429" s="168">
        <v>1</v>
      </c>
      <c r="P1429" s="176">
        <v>1</v>
      </c>
      <c r="Q1429" s="114">
        <v>86</v>
      </c>
      <c r="R1429" s="114"/>
      <c r="S1429" s="153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</row>
    <row r="1430" spans="1:30" s="150" customFormat="1" ht="14.5" x14ac:dyDescent="0.35">
      <c r="A1430" s="38">
        <v>1424</v>
      </c>
      <c r="B1430" s="114" t="s">
        <v>4067</v>
      </c>
      <c r="C1430" s="151" t="s">
        <v>10539</v>
      </c>
      <c r="D1430" s="10" t="s">
        <v>9639</v>
      </c>
      <c r="E1430" s="10" t="s">
        <v>10986</v>
      </c>
      <c r="F1430" s="12" t="s">
        <v>95</v>
      </c>
      <c r="G1430" s="10" t="s">
        <v>11245</v>
      </c>
      <c r="H1430" s="114">
        <v>1</v>
      </c>
      <c r="I1430" s="114">
        <v>1</v>
      </c>
      <c r="J1430" s="168">
        <v>1</v>
      </c>
      <c r="K1430" s="168">
        <v>1</v>
      </c>
      <c r="L1430" s="114">
        <v>1</v>
      </c>
      <c r="M1430" s="114">
        <v>1</v>
      </c>
      <c r="N1430" s="114">
        <v>1</v>
      </c>
      <c r="O1430" s="168">
        <v>1</v>
      </c>
      <c r="P1430" s="176">
        <v>1</v>
      </c>
      <c r="Q1430" s="114">
        <v>9</v>
      </c>
      <c r="R1430" s="114"/>
      <c r="S1430" s="153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</row>
    <row r="1431" spans="1:30" s="150" customFormat="1" ht="14.5" x14ac:dyDescent="0.35">
      <c r="A1431" s="38">
        <v>1425</v>
      </c>
      <c r="B1431" s="114" t="s">
        <v>949</v>
      </c>
      <c r="C1431" s="10" t="s">
        <v>10540</v>
      </c>
      <c r="D1431" s="10" t="s">
        <v>9639</v>
      </c>
      <c r="E1431" s="10" t="s">
        <v>2023</v>
      </c>
      <c r="F1431" s="12" t="s">
        <v>95</v>
      </c>
      <c r="G1431" s="10" t="s">
        <v>11245</v>
      </c>
      <c r="H1431" s="114">
        <v>27</v>
      </c>
      <c r="I1431" s="114">
        <v>2</v>
      </c>
      <c r="J1431" s="168">
        <v>1</v>
      </c>
      <c r="K1431" s="168">
        <v>1</v>
      </c>
      <c r="L1431" s="114">
        <v>1</v>
      </c>
      <c r="M1431" s="114">
        <v>1</v>
      </c>
      <c r="N1431" s="114">
        <v>7</v>
      </c>
      <c r="O1431" s="168">
        <v>1</v>
      </c>
      <c r="P1431" s="176">
        <v>6</v>
      </c>
      <c r="Q1431" s="114">
        <v>47</v>
      </c>
      <c r="R1431" s="114"/>
      <c r="S1431" s="153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</row>
    <row r="1432" spans="1:30" s="150" customFormat="1" ht="25" x14ac:dyDescent="0.35">
      <c r="A1432" s="38">
        <v>1426</v>
      </c>
      <c r="B1432" s="114" t="s">
        <v>193</v>
      </c>
      <c r="C1432" s="10" t="s">
        <v>4072</v>
      </c>
      <c r="D1432" s="10" t="s">
        <v>423</v>
      </c>
      <c r="E1432" s="10" t="s">
        <v>11148</v>
      </c>
      <c r="F1432" s="12" t="s">
        <v>11234</v>
      </c>
      <c r="G1432" s="10" t="s">
        <v>11314</v>
      </c>
      <c r="H1432" s="114">
        <v>1</v>
      </c>
      <c r="I1432" s="114">
        <v>2</v>
      </c>
      <c r="J1432" s="168">
        <v>1</v>
      </c>
      <c r="K1432" s="168">
        <v>1</v>
      </c>
      <c r="L1432" s="114">
        <v>1</v>
      </c>
      <c r="M1432" s="114">
        <v>1</v>
      </c>
      <c r="N1432" s="114">
        <v>1</v>
      </c>
      <c r="O1432" s="168">
        <v>1</v>
      </c>
      <c r="P1432" s="176">
        <v>1</v>
      </c>
      <c r="Q1432" s="114">
        <v>10</v>
      </c>
      <c r="R1432" s="114"/>
      <c r="S1432" s="153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</row>
    <row r="1433" spans="1:30" s="150" customFormat="1" ht="14.5" x14ac:dyDescent="0.35">
      <c r="A1433" s="38">
        <v>1427</v>
      </c>
      <c r="B1433" s="114" t="s">
        <v>679</v>
      </c>
      <c r="C1433" s="10" t="s">
        <v>10541</v>
      </c>
      <c r="D1433" s="10" t="s">
        <v>10699</v>
      </c>
      <c r="E1433" s="10" t="s">
        <v>381</v>
      </c>
      <c r="F1433" s="12" t="s">
        <v>114</v>
      </c>
      <c r="G1433" s="10" t="s">
        <v>11246</v>
      </c>
      <c r="H1433" s="114">
        <v>1</v>
      </c>
      <c r="I1433" s="114">
        <v>2</v>
      </c>
      <c r="J1433" s="168">
        <v>1</v>
      </c>
      <c r="K1433" s="168">
        <v>1</v>
      </c>
      <c r="L1433" s="114">
        <v>1</v>
      </c>
      <c r="M1433" s="114">
        <v>1</v>
      </c>
      <c r="N1433" s="114">
        <v>1</v>
      </c>
      <c r="O1433" s="168">
        <v>1</v>
      </c>
      <c r="P1433" s="176">
        <v>1</v>
      </c>
      <c r="Q1433" s="114">
        <v>10</v>
      </c>
      <c r="R1433" s="114"/>
      <c r="S1433" s="153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</row>
    <row r="1434" spans="1:30" s="150" customFormat="1" ht="14.5" x14ac:dyDescent="0.35">
      <c r="A1434" s="38">
        <v>1428</v>
      </c>
      <c r="B1434" s="114" t="s">
        <v>4081</v>
      </c>
      <c r="C1434" s="10" t="s">
        <v>10542</v>
      </c>
      <c r="D1434" s="10" t="s">
        <v>10624</v>
      </c>
      <c r="E1434" s="10" t="s">
        <v>4083</v>
      </c>
      <c r="F1434" s="12" t="s">
        <v>130</v>
      </c>
      <c r="G1434" s="10" t="s">
        <v>11261</v>
      </c>
      <c r="H1434" s="114">
        <v>9</v>
      </c>
      <c r="I1434" s="114">
        <v>4</v>
      </c>
      <c r="J1434" s="168">
        <v>1</v>
      </c>
      <c r="K1434" s="168">
        <v>1</v>
      </c>
      <c r="L1434" s="114">
        <v>1</v>
      </c>
      <c r="M1434" s="114">
        <v>15</v>
      </c>
      <c r="N1434" s="114">
        <v>1</v>
      </c>
      <c r="O1434" s="168">
        <v>1</v>
      </c>
      <c r="P1434" s="176">
        <v>5</v>
      </c>
      <c r="Q1434" s="114">
        <v>38</v>
      </c>
      <c r="R1434" s="114"/>
      <c r="S1434" s="153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</row>
    <row r="1435" spans="1:30" s="150" customFormat="1" ht="14.5" x14ac:dyDescent="0.35">
      <c r="A1435" s="38">
        <v>1429</v>
      </c>
      <c r="B1435" s="114"/>
      <c r="C1435" s="10" t="s">
        <v>10543</v>
      </c>
      <c r="D1435" s="10" t="s">
        <v>9619</v>
      </c>
      <c r="E1435" s="10" t="s">
        <v>3647</v>
      </c>
      <c r="F1435" s="12" t="s">
        <v>157</v>
      </c>
      <c r="G1435" s="10" t="s">
        <v>11250</v>
      </c>
      <c r="H1435" s="114">
        <v>1</v>
      </c>
      <c r="I1435" s="114">
        <v>2</v>
      </c>
      <c r="J1435" s="168">
        <v>1</v>
      </c>
      <c r="K1435" s="168">
        <v>2</v>
      </c>
      <c r="L1435" s="114">
        <v>1</v>
      </c>
      <c r="M1435" s="114">
        <v>8</v>
      </c>
      <c r="N1435" s="114">
        <v>2</v>
      </c>
      <c r="O1435" s="168">
        <v>1</v>
      </c>
      <c r="P1435" s="176">
        <v>1</v>
      </c>
      <c r="Q1435" s="114">
        <v>19</v>
      </c>
      <c r="R1435" s="114"/>
      <c r="S1435" s="153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</row>
    <row r="1436" spans="1:30" s="150" customFormat="1" ht="14.5" x14ac:dyDescent="0.35">
      <c r="A1436" s="38">
        <v>1430</v>
      </c>
      <c r="B1436" s="163" t="s">
        <v>9766</v>
      </c>
      <c r="C1436" s="10" t="s">
        <v>10544</v>
      </c>
      <c r="D1436" s="10" t="s">
        <v>9639</v>
      </c>
      <c r="E1436" s="10" t="s">
        <v>4089</v>
      </c>
      <c r="F1436" s="12" t="s">
        <v>169</v>
      </c>
      <c r="G1436" s="10" t="s">
        <v>11263</v>
      </c>
      <c r="H1436" s="114">
        <v>1</v>
      </c>
      <c r="I1436" s="114">
        <v>1</v>
      </c>
      <c r="J1436" s="168">
        <v>1</v>
      </c>
      <c r="K1436" s="168">
        <v>1</v>
      </c>
      <c r="L1436" s="114">
        <v>1</v>
      </c>
      <c r="M1436" s="114">
        <v>1</v>
      </c>
      <c r="N1436" s="114">
        <v>2</v>
      </c>
      <c r="O1436" s="168">
        <v>1</v>
      </c>
      <c r="P1436" s="176">
        <v>1</v>
      </c>
      <c r="Q1436" s="114">
        <v>10</v>
      </c>
      <c r="R1436" s="114"/>
      <c r="S1436" s="153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</row>
    <row r="1437" spans="1:30" s="150" customFormat="1" ht="14.5" x14ac:dyDescent="0.35">
      <c r="A1437" s="38">
        <v>1431</v>
      </c>
      <c r="B1437" s="114" t="s">
        <v>4091</v>
      </c>
      <c r="C1437" s="10" t="s">
        <v>10545</v>
      </c>
      <c r="D1437" s="10" t="s">
        <v>5</v>
      </c>
      <c r="E1437" s="10" t="s">
        <v>11149</v>
      </c>
      <c r="F1437" s="12" t="s">
        <v>33</v>
      </c>
      <c r="G1437" s="10" t="s">
        <v>11249</v>
      </c>
      <c r="H1437" s="114">
        <v>1</v>
      </c>
      <c r="I1437" s="114">
        <v>1</v>
      </c>
      <c r="J1437" s="168">
        <v>1</v>
      </c>
      <c r="K1437" s="168">
        <v>1</v>
      </c>
      <c r="L1437" s="114">
        <v>1</v>
      </c>
      <c r="M1437" s="114">
        <v>1</v>
      </c>
      <c r="N1437" s="114">
        <v>1</v>
      </c>
      <c r="O1437" s="168">
        <v>1</v>
      </c>
      <c r="P1437" s="176">
        <v>1</v>
      </c>
      <c r="Q1437" s="114">
        <v>9</v>
      </c>
      <c r="R1437" s="114"/>
      <c r="S1437" s="153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</row>
    <row r="1438" spans="1:30" s="150" customFormat="1" ht="14.5" x14ac:dyDescent="0.35">
      <c r="A1438" s="38">
        <v>1432</v>
      </c>
      <c r="B1438" s="114"/>
      <c r="C1438" s="10" t="s">
        <v>10546</v>
      </c>
      <c r="D1438" s="10" t="s">
        <v>5</v>
      </c>
      <c r="E1438" s="10" t="s">
        <v>11150</v>
      </c>
      <c r="F1438" s="12" t="s">
        <v>215</v>
      </c>
      <c r="G1438" s="10" t="s">
        <v>11247</v>
      </c>
      <c r="H1438" s="114">
        <v>1</v>
      </c>
      <c r="I1438" s="114">
        <v>1</v>
      </c>
      <c r="J1438" s="168">
        <v>1</v>
      </c>
      <c r="K1438" s="168">
        <v>1</v>
      </c>
      <c r="L1438" s="114">
        <v>1</v>
      </c>
      <c r="M1438" s="114">
        <v>1</v>
      </c>
      <c r="N1438" s="114">
        <v>1</v>
      </c>
      <c r="O1438" s="168">
        <v>1</v>
      </c>
      <c r="P1438" s="176">
        <v>1</v>
      </c>
      <c r="Q1438" s="114">
        <v>9</v>
      </c>
      <c r="R1438" s="114"/>
      <c r="S1438" s="153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</row>
    <row r="1439" spans="1:30" s="150" customFormat="1" ht="14.5" x14ac:dyDescent="0.35">
      <c r="A1439" s="38">
        <v>1433</v>
      </c>
      <c r="B1439" s="114"/>
      <c r="C1439" s="10" t="s">
        <v>10547</v>
      </c>
      <c r="D1439" s="10" t="s">
        <v>5</v>
      </c>
      <c r="E1439" s="10" t="s">
        <v>11151</v>
      </c>
      <c r="F1439" s="12" t="s">
        <v>215</v>
      </c>
      <c r="G1439" s="10" t="s">
        <v>11247</v>
      </c>
      <c r="H1439" s="114">
        <v>1</v>
      </c>
      <c r="I1439" s="114">
        <v>1</v>
      </c>
      <c r="J1439" s="168">
        <v>1</v>
      </c>
      <c r="K1439" s="168">
        <v>1</v>
      </c>
      <c r="L1439" s="114">
        <v>1</v>
      </c>
      <c r="M1439" s="114">
        <v>1</v>
      </c>
      <c r="N1439" s="114">
        <v>1</v>
      </c>
      <c r="O1439" s="168">
        <v>1</v>
      </c>
      <c r="P1439" s="176">
        <v>1</v>
      </c>
      <c r="Q1439" s="114">
        <v>9</v>
      </c>
      <c r="R1439" s="114"/>
      <c r="S1439" s="153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</row>
    <row r="1440" spans="1:30" s="150" customFormat="1" ht="14.5" x14ac:dyDescent="0.35">
      <c r="A1440" s="38">
        <v>1434</v>
      </c>
      <c r="B1440" s="114"/>
      <c r="C1440" s="10" t="s">
        <v>10548</v>
      </c>
      <c r="D1440" s="10" t="s">
        <v>5</v>
      </c>
      <c r="E1440" s="10" t="s">
        <v>11152</v>
      </c>
      <c r="F1440" s="12" t="s">
        <v>215</v>
      </c>
      <c r="G1440" s="10" t="s">
        <v>11247</v>
      </c>
      <c r="H1440" s="114">
        <v>1</v>
      </c>
      <c r="I1440" s="114">
        <v>1</v>
      </c>
      <c r="J1440" s="168">
        <v>1</v>
      </c>
      <c r="K1440" s="168">
        <v>1</v>
      </c>
      <c r="L1440" s="114">
        <v>1</v>
      </c>
      <c r="M1440" s="114">
        <v>1</v>
      </c>
      <c r="N1440" s="114">
        <v>1</v>
      </c>
      <c r="O1440" s="168">
        <v>1</v>
      </c>
      <c r="P1440" s="176">
        <v>1</v>
      </c>
      <c r="Q1440" s="114">
        <v>9</v>
      </c>
      <c r="R1440" s="114"/>
      <c r="S1440" s="153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</row>
    <row r="1441" spans="1:30" s="150" customFormat="1" ht="14.5" x14ac:dyDescent="0.35">
      <c r="A1441" s="38">
        <v>1435</v>
      </c>
      <c r="B1441" s="166" t="s">
        <v>9767</v>
      </c>
      <c r="C1441" s="10" t="s">
        <v>10549</v>
      </c>
      <c r="D1441" s="10" t="s">
        <v>9619</v>
      </c>
      <c r="E1441" s="10" t="s">
        <v>3647</v>
      </c>
      <c r="F1441" s="12" t="s">
        <v>196</v>
      </c>
      <c r="G1441" s="10" t="s">
        <v>11245</v>
      </c>
      <c r="H1441" s="114">
        <v>64</v>
      </c>
      <c r="I1441" s="114">
        <v>37</v>
      </c>
      <c r="J1441" s="168">
        <v>13</v>
      </c>
      <c r="K1441" s="168">
        <v>4</v>
      </c>
      <c r="L1441" s="114">
        <v>88</v>
      </c>
      <c r="M1441" s="114">
        <v>45</v>
      </c>
      <c r="N1441" s="114">
        <v>1</v>
      </c>
      <c r="O1441" s="168">
        <v>35</v>
      </c>
      <c r="P1441" s="176">
        <v>1</v>
      </c>
      <c r="Q1441" s="114">
        <v>288</v>
      </c>
      <c r="R1441" s="114"/>
      <c r="S1441" s="153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</row>
    <row r="1442" spans="1:30" s="150" customFormat="1" ht="14.5" x14ac:dyDescent="0.35">
      <c r="A1442" s="38">
        <v>1436</v>
      </c>
      <c r="B1442" s="114" t="s">
        <v>1439</v>
      </c>
      <c r="C1442" s="10" t="s">
        <v>4105</v>
      </c>
      <c r="D1442" s="10" t="s">
        <v>121</v>
      </c>
      <c r="E1442" s="10" t="s">
        <v>531</v>
      </c>
      <c r="F1442" s="12" t="s">
        <v>531</v>
      </c>
      <c r="G1442" s="10" t="s">
        <v>11245</v>
      </c>
      <c r="H1442" s="114">
        <v>1</v>
      </c>
      <c r="I1442" s="114">
        <v>1</v>
      </c>
      <c r="J1442" s="168">
        <v>1</v>
      </c>
      <c r="K1442" s="168">
        <v>1</v>
      </c>
      <c r="L1442" s="114">
        <v>1</v>
      </c>
      <c r="M1442" s="114">
        <v>1</v>
      </c>
      <c r="N1442" s="114">
        <v>1</v>
      </c>
      <c r="O1442" s="168">
        <v>1</v>
      </c>
      <c r="P1442" s="176">
        <v>1</v>
      </c>
      <c r="Q1442" s="114">
        <v>9</v>
      </c>
      <c r="R1442" s="114"/>
      <c r="S1442" s="153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</row>
    <row r="1443" spans="1:30" s="150" customFormat="1" ht="14.5" x14ac:dyDescent="0.35">
      <c r="A1443" s="38">
        <v>1437</v>
      </c>
      <c r="B1443" s="114" t="s">
        <v>4107</v>
      </c>
      <c r="C1443" s="10" t="s">
        <v>4108</v>
      </c>
      <c r="D1443" s="10" t="s">
        <v>5</v>
      </c>
      <c r="E1443" s="10" t="s">
        <v>41</v>
      </c>
      <c r="F1443" s="12" t="s">
        <v>11</v>
      </c>
      <c r="G1443" s="10" t="s">
        <v>11248</v>
      </c>
      <c r="H1443" s="114">
        <v>3</v>
      </c>
      <c r="I1443" s="114">
        <v>1</v>
      </c>
      <c r="J1443" s="168">
        <v>1</v>
      </c>
      <c r="K1443" s="168">
        <v>1</v>
      </c>
      <c r="L1443" s="114">
        <v>1</v>
      </c>
      <c r="M1443" s="114">
        <v>1</v>
      </c>
      <c r="N1443" s="114">
        <v>1</v>
      </c>
      <c r="O1443" s="168">
        <v>1</v>
      </c>
      <c r="P1443" s="176">
        <v>1</v>
      </c>
      <c r="Q1443" s="114">
        <v>11</v>
      </c>
      <c r="R1443" s="114"/>
      <c r="S1443" s="153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</row>
    <row r="1444" spans="1:30" s="150" customFormat="1" ht="14.5" x14ac:dyDescent="0.35">
      <c r="A1444" s="38">
        <v>1438</v>
      </c>
      <c r="B1444" s="114"/>
      <c r="C1444" s="10" t="s">
        <v>10550</v>
      </c>
      <c r="D1444" s="10" t="s">
        <v>66</v>
      </c>
      <c r="E1444" s="10" t="s">
        <v>1541</v>
      </c>
      <c r="F1444" s="12" t="s">
        <v>1541</v>
      </c>
      <c r="G1444" s="10" t="s">
        <v>11245</v>
      </c>
      <c r="H1444" s="114">
        <v>1</v>
      </c>
      <c r="I1444" s="114">
        <v>2</v>
      </c>
      <c r="J1444" s="168">
        <v>1</v>
      </c>
      <c r="K1444" s="168">
        <v>1</v>
      </c>
      <c r="L1444" s="114">
        <v>1</v>
      </c>
      <c r="M1444" s="114">
        <v>1</v>
      </c>
      <c r="N1444" s="114">
        <v>1</v>
      </c>
      <c r="O1444" s="168">
        <v>1</v>
      </c>
      <c r="P1444" s="176">
        <v>1</v>
      </c>
      <c r="Q1444" s="114">
        <v>10</v>
      </c>
      <c r="R1444" s="114"/>
      <c r="S1444" s="153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</row>
    <row r="1445" spans="1:30" s="150" customFormat="1" ht="14.5" x14ac:dyDescent="0.35">
      <c r="A1445" s="38">
        <v>1439</v>
      </c>
      <c r="B1445" s="114" t="s">
        <v>452</v>
      </c>
      <c r="C1445" s="10" t="s">
        <v>10551</v>
      </c>
      <c r="D1445" s="10" t="s">
        <v>9639</v>
      </c>
      <c r="E1445" s="10" t="s">
        <v>1714</v>
      </c>
      <c r="F1445" s="12" t="s">
        <v>169</v>
      </c>
      <c r="G1445" s="10" t="s">
        <v>11263</v>
      </c>
      <c r="H1445" s="114">
        <v>1</v>
      </c>
      <c r="I1445" s="114">
        <v>1</v>
      </c>
      <c r="J1445" s="168">
        <v>1</v>
      </c>
      <c r="K1445" s="168">
        <v>1</v>
      </c>
      <c r="L1445" s="114">
        <v>1</v>
      </c>
      <c r="M1445" s="114">
        <v>1</v>
      </c>
      <c r="N1445" s="114">
        <v>1</v>
      </c>
      <c r="O1445" s="168">
        <v>1</v>
      </c>
      <c r="P1445" s="176">
        <v>1</v>
      </c>
      <c r="Q1445" s="114">
        <v>9</v>
      </c>
      <c r="R1445" s="114"/>
      <c r="S1445" s="153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</row>
    <row r="1446" spans="1:30" s="150" customFormat="1" ht="14.5" x14ac:dyDescent="0.35">
      <c r="A1446" s="38">
        <v>1440</v>
      </c>
      <c r="B1446" s="114" t="s">
        <v>36</v>
      </c>
      <c r="C1446" s="10" t="s">
        <v>35</v>
      </c>
      <c r="D1446" s="10" t="s">
        <v>5</v>
      </c>
      <c r="E1446" s="10" t="s">
        <v>11153</v>
      </c>
      <c r="F1446" s="12" t="s">
        <v>1751</v>
      </c>
      <c r="G1446" s="10" t="s">
        <v>11248</v>
      </c>
      <c r="H1446" s="114">
        <v>79</v>
      </c>
      <c r="I1446" s="114">
        <v>1</v>
      </c>
      <c r="J1446" s="168">
        <v>4</v>
      </c>
      <c r="K1446" s="168">
        <v>1</v>
      </c>
      <c r="L1446" s="114">
        <v>1</v>
      </c>
      <c r="M1446" s="114">
        <v>1</v>
      </c>
      <c r="N1446" s="114">
        <v>1</v>
      </c>
      <c r="O1446" s="168">
        <v>1</v>
      </c>
      <c r="P1446" s="176">
        <v>31</v>
      </c>
      <c r="Q1446" s="114">
        <v>120</v>
      </c>
      <c r="R1446" s="114"/>
      <c r="S1446" s="153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</row>
    <row r="1447" spans="1:30" s="150" customFormat="1" ht="14.5" x14ac:dyDescent="0.35">
      <c r="A1447" s="38">
        <v>1441</v>
      </c>
      <c r="B1447" s="114" t="s">
        <v>4138</v>
      </c>
      <c r="C1447" s="10" t="s">
        <v>10552</v>
      </c>
      <c r="D1447" s="10" t="s">
        <v>9639</v>
      </c>
      <c r="E1447" s="10" t="s">
        <v>3946</v>
      </c>
      <c r="F1447" s="12" t="s">
        <v>105</v>
      </c>
      <c r="G1447" s="10" t="s">
        <v>11250</v>
      </c>
      <c r="H1447" s="114">
        <v>1</v>
      </c>
      <c r="I1447" s="114">
        <v>1</v>
      </c>
      <c r="J1447" s="168">
        <v>1</v>
      </c>
      <c r="K1447" s="168">
        <v>1</v>
      </c>
      <c r="L1447" s="114">
        <v>1</v>
      </c>
      <c r="M1447" s="114">
        <v>1</v>
      </c>
      <c r="N1447" s="114">
        <v>1</v>
      </c>
      <c r="O1447" s="168">
        <v>1</v>
      </c>
      <c r="P1447" s="176">
        <v>1</v>
      </c>
      <c r="Q1447" s="114">
        <v>9</v>
      </c>
      <c r="R1447" s="114"/>
      <c r="S1447" s="153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</row>
    <row r="1448" spans="1:30" s="150" customFormat="1" ht="14.5" x14ac:dyDescent="0.35">
      <c r="A1448" s="38">
        <v>1442</v>
      </c>
      <c r="B1448" s="114" t="s">
        <v>1357</v>
      </c>
      <c r="C1448" s="10" t="s">
        <v>10553</v>
      </c>
      <c r="D1448" s="10" t="s">
        <v>74</v>
      </c>
      <c r="E1448" s="67" t="s">
        <v>833</v>
      </c>
      <c r="F1448" s="12" t="s">
        <v>833</v>
      </c>
      <c r="G1448" s="10" t="s">
        <v>11248</v>
      </c>
      <c r="H1448" s="114">
        <v>2</v>
      </c>
      <c r="I1448" s="114">
        <v>1</v>
      </c>
      <c r="J1448" s="168">
        <v>1</v>
      </c>
      <c r="K1448" s="168">
        <v>1</v>
      </c>
      <c r="L1448" s="114">
        <v>1</v>
      </c>
      <c r="M1448" s="114">
        <v>1</v>
      </c>
      <c r="N1448" s="114">
        <v>1</v>
      </c>
      <c r="O1448" s="168">
        <v>1</v>
      </c>
      <c r="P1448" s="176">
        <v>1</v>
      </c>
      <c r="Q1448" s="114">
        <v>10</v>
      </c>
      <c r="R1448" s="114"/>
      <c r="S1448" s="153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</row>
    <row r="1449" spans="1:30" s="150" customFormat="1" ht="14.5" x14ac:dyDescent="0.35">
      <c r="A1449" s="38">
        <v>1443</v>
      </c>
      <c r="B1449" s="114" t="s">
        <v>3575</v>
      </c>
      <c r="C1449" s="10" t="s">
        <v>4144</v>
      </c>
      <c r="D1449" s="10" t="s">
        <v>423</v>
      </c>
      <c r="E1449" s="10" t="s">
        <v>11154</v>
      </c>
      <c r="F1449" s="12" t="s">
        <v>27</v>
      </c>
      <c r="G1449" s="10" t="s">
        <v>11248</v>
      </c>
      <c r="H1449" s="114">
        <v>1</v>
      </c>
      <c r="I1449" s="114">
        <v>2</v>
      </c>
      <c r="J1449" s="168">
        <v>1</v>
      </c>
      <c r="K1449" s="168">
        <v>1</v>
      </c>
      <c r="L1449" s="114">
        <v>2</v>
      </c>
      <c r="M1449" s="114">
        <v>1</v>
      </c>
      <c r="N1449" s="114">
        <v>1</v>
      </c>
      <c r="O1449" s="168">
        <v>1</v>
      </c>
      <c r="P1449" s="176">
        <v>1</v>
      </c>
      <c r="Q1449" s="114">
        <v>11</v>
      </c>
      <c r="R1449" s="114"/>
      <c r="S1449" s="153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</row>
    <row r="1450" spans="1:30" s="150" customFormat="1" ht="14.5" x14ac:dyDescent="0.35">
      <c r="A1450" s="38">
        <v>1444</v>
      </c>
      <c r="B1450" s="114"/>
      <c r="C1450" s="10" t="s">
        <v>10554</v>
      </c>
      <c r="D1450" s="10" t="s">
        <v>10702</v>
      </c>
      <c r="E1450" s="10" t="s">
        <v>782</v>
      </c>
      <c r="F1450" s="12" t="s">
        <v>782</v>
      </c>
      <c r="G1450" s="10" t="s">
        <v>11267</v>
      </c>
      <c r="H1450" s="114">
        <v>144</v>
      </c>
      <c r="I1450" s="114">
        <v>1</v>
      </c>
      <c r="J1450" s="168">
        <v>1</v>
      </c>
      <c r="K1450" s="168">
        <v>1</v>
      </c>
      <c r="L1450" s="114">
        <v>1</v>
      </c>
      <c r="M1450" s="114">
        <v>75</v>
      </c>
      <c r="N1450" s="114">
        <v>1</v>
      </c>
      <c r="O1450" s="168">
        <v>3</v>
      </c>
      <c r="P1450" s="176">
        <v>1</v>
      </c>
      <c r="Q1450" s="114">
        <v>228</v>
      </c>
      <c r="R1450" s="114"/>
      <c r="S1450" s="153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</row>
    <row r="1451" spans="1:30" s="150" customFormat="1" ht="14.5" x14ac:dyDescent="0.35">
      <c r="A1451" s="38">
        <v>1445</v>
      </c>
      <c r="B1451" s="114"/>
      <c r="C1451" s="10" t="s">
        <v>10555</v>
      </c>
      <c r="D1451" s="10" t="s">
        <v>3906</v>
      </c>
      <c r="E1451" s="10" t="s">
        <v>1145</v>
      </c>
      <c r="F1451" s="12" t="s">
        <v>1145</v>
      </c>
      <c r="G1451" s="10" t="s">
        <v>11308</v>
      </c>
      <c r="H1451" s="114">
        <v>119</v>
      </c>
      <c r="I1451" s="114">
        <v>20</v>
      </c>
      <c r="J1451" s="168">
        <v>1</v>
      </c>
      <c r="K1451" s="168">
        <v>1</v>
      </c>
      <c r="L1451" s="114">
        <v>20</v>
      </c>
      <c r="M1451" s="114">
        <v>45</v>
      </c>
      <c r="N1451" s="114">
        <v>76</v>
      </c>
      <c r="O1451" s="168">
        <v>2</v>
      </c>
      <c r="P1451" s="176">
        <v>1</v>
      </c>
      <c r="Q1451" s="114">
        <v>285</v>
      </c>
      <c r="R1451" s="114"/>
      <c r="S1451" s="153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</row>
    <row r="1452" spans="1:30" s="150" customFormat="1" ht="14.5" x14ac:dyDescent="0.35">
      <c r="A1452" s="38">
        <v>1446</v>
      </c>
      <c r="B1452" s="114" t="s">
        <v>596</v>
      </c>
      <c r="C1452" s="10" t="s">
        <v>10556</v>
      </c>
      <c r="D1452" s="10"/>
      <c r="E1452" s="105" t="s">
        <v>3737</v>
      </c>
      <c r="F1452" s="12" t="s">
        <v>805</v>
      </c>
      <c r="G1452" s="10" t="s">
        <v>11249</v>
      </c>
      <c r="H1452" s="114">
        <v>4</v>
      </c>
      <c r="I1452" s="114">
        <v>1</v>
      </c>
      <c r="J1452" s="168">
        <v>1</v>
      </c>
      <c r="K1452" s="168">
        <v>1</v>
      </c>
      <c r="L1452" s="114">
        <v>1</v>
      </c>
      <c r="M1452" s="114">
        <v>1</v>
      </c>
      <c r="N1452" s="114">
        <v>1</v>
      </c>
      <c r="O1452" s="168">
        <v>1</v>
      </c>
      <c r="P1452" s="176">
        <v>1</v>
      </c>
      <c r="Q1452" s="114">
        <v>12</v>
      </c>
      <c r="R1452" s="114"/>
      <c r="S1452" s="153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</row>
    <row r="1453" spans="1:30" s="150" customFormat="1" ht="14.5" x14ac:dyDescent="0.35">
      <c r="A1453" s="38">
        <v>1447</v>
      </c>
      <c r="B1453" s="166" t="s">
        <v>9768</v>
      </c>
      <c r="C1453" s="10" t="s">
        <v>10557</v>
      </c>
      <c r="D1453" s="10" t="s">
        <v>9639</v>
      </c>
      <c r="E1453" s="10" t="s">
        <v>11155</v>
      </c>
      <c r="F1453" s="12" t="s">
        <v>224</v>
      </c>
      <c r="G1453" s="10" t="s">
        <v>11259</v>
      </c>
      <c r="H1453" s="114">
        <v>1</v>
      </c>
      <c r="I1453" s="114">
        <v>1</v>
      </c>
      <c r="J1453" s="168">
        <v>1</v>
      </c>
      <c r="K1453" s="168">
        <v>1</v>
      </c>
      <c r="L1453" s="114">
        <v>1</v>
      </c>
      <c r="M1453" s="114">
        <v>1</v>
      </c>
      <c r="N1453" s="114">
        <v>9</v>
      </c>
      <c r="O1453" s="168">
        <v>1</v>
      </c>
      <c r="P1453" s="176">
        <v>1</v>
      </c>
      <c r="Q1453" s="114">
        <v>17</v>
      </c>
      <c r="R1453" s="114"/>
      <c r="S1453" s="153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</row>
    <row r="1454" spans="1:30" s="150" customFormat="1" ht="14.5" x14ac:dyDescent="0.35">
      <c r="A1454" s="38">
        <v>1448</v>
      </c>
      <c r="B1454" s="114" t="s">
        <v>54</v>
      </c>
      <c r="C1454" s="10" t="s">
        <v>10273</v>
      </c>
      <c r="D1454" s="10" t="s">
        <v>5</v>
      </c>
      <c r="E1454" s="10" t="s">
        <v>11156</v>
      </c>
      <c r="F1454" s="12" t="s">
        <v>33</v>
      </c>
      <c r="G1454" s="10" t="s">
        <v>11249</v>
      </c>
      <c r="H1454" s="114">
        <v>1</v>
      </c>
      <c r="I1454" s="114">
        <v>2</v>
      </c>
      <c r="J1454" s="168">
        <v>1</v>
      </c>
      <c r="K1454" s="168">
        <v>1</v>
      </c>
      <c r="L1454" s="114">
        <v>1</v>
      </c>
      <c r="M1454" s="114">
        <v>1</v>
      </c>
      <c r="N1454" s="114">
        <v>40</v>
      </c>
      <c r="O1454" s="168">
        <v>6</v>
      </c>
      <c r="P1454" s="176">
        <v>25</v>
      </c>
      <c r="Q1454" s="114">
        <v>78</v>
      </c>
      <c r="R1454" s="114"/>
      <c r="S1454" s="153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</row>
    <row r="1455" spans="1:30" s="150" customFormat="1" ht="14.5" x14ac:dyDescent="0.35">
      <c r="A1455" s="38">
        <v>1449</v>
      </c>
      <c r="B1455" s="114" t="s">
        <v>4171</v>
      </c>
      <c r="C1455" s="10" t="s">
        <v>10558</v>
      </c>
      <c r="D1455" s="10" t="s">
        <v>10662</v>
      </c>
      <c r="E1455" s="10" t="s">
        <v>3646</v>
      </c>
      <c r="F1455" s="12" t="s">
        <v>114</v>
      </c>
      <c r="G1455" s="10" t="s">
        <v>11246</v>
      </c>
      <c r="H1455" s="114">
        <v>1</v>
      </c>
      <c r="I1455" s="114">
        <v>1</v>
      </c>
      <c r="J1455" s="168">
        <v>1</v>
      </c>
      <c r="K1455" s="168">
        <v>1</v>
      </c>
      <c r="L1455" s="114">
        <v>1</v>
      </c>
      <c r="M1455" s="114">
        <v>1</v>
      </c>
      <c r="N1455" s="114">
        <v>1</v>
      </c>
      <c r="O1455" s="168">
        <v>1</v>
      </c>
      <c r="P1455" s="176">
        <v>1</v>
      </c>
      <c r="Q1455" s="114">
        <v>9</v>
      </c>
      <c r="R1455" s="114"/>
      <c r="S1455" s="153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</row>
    <row r="1456" spans="1:30" s="150" customFormat="1" ht="14.5" x14ac:dyDescent="0.35">
      <c r="A1456" s="38">
        <v>1450</v>
      </c>
      <c r="B1456" s="114" t="s">
        <v>15</v>
      </c>
      <c r="C1456" s="10" t="s">
        <v>10288</v>
      </c>
      <c r="D1456" s="10" t="s">
        <v>106</v>
      </c>
      <c r="E1456" s="10" t="s">
        <v>9640</v>
      </c>
      <c r="F1456" s="12" t="s">
        <v>108</v>
      </c>
      <c r="G1456" s="10" t="s">
        <v>11248</v>
      </c>
      <c r="H1456" s="114">
        <v>1</v>
      </c>
      <c r="I1456" s="114">
        <v>5</v>
      </c>
      <c r="J1456" s="168">
        <v>1</v>
      </c>
      <c r="K1456" s="168">
        <v>1</v>
      </c>
      <c r="L1456" s="114">
        <v>1</v>
      </c>
      <c r="M1456" s="114">
        <v>1</v>
      </c>
      <c r="N1456" s="114">
        <v>1</v>
      </c>
      <c r="O1456" s="168">
        <v>4</v>
      </c>
      <c r="P1456" s="176">
        <v>8</v>
      </c>
      <c r="Q1456" s="114">
        <v>23</v>
      </c>
      <c r="R1456" s="114"/>
      <c r="S1456" s="153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</row>
    <row r="1457" spans="1:30" s="150" customFormat="1" ht="14.5" x14ac:dyDescent="0.35">
      <c r="A1457" s="38">
        <v>1451</v>
      </c>
      <c r="B1457" s="114" t="s">
        <v>472</v>
      </c>
      <c r="C1457" s="10" t="s">
        <v>10559</v>
      </c>
      <c r="D1457" s="10" t="s">
        <v>65</v>
      </c>
      <c r="E1457" s="10" t="s">
        <v>11157</v>
      </c>
      <c r="F1457" s="12" t="s">
        <v>11157</v>
      </c>
      <c r="G1457" s="10" t="s">
        <v>11259</v>
      </c>
      <c r="H1457" s="114">
        <v>1</v>
      </c>
      <c r="I1457" s="114">
        <v>25</v>
      </c>
      <c r="J1457" s="168">
        <v>10</v>
      </c>
      <c r="K1457" s="168">
        <v>1</v>
      </c>
      <c r="L1457" s="114">
        <v>1</v>
      </c>
      <c r="M1457" s="114">
        <v>1</v>
      </c>
      <c r="N1457" s="114">
        <v>1</v>
      </c>
      <c r="O1457" s="168">
        <v>1</v>
      </c>
      <c r="P1457" s="176">
        <v>1</v>
      </c>
      <c r="Q1457" s="114">
        <v>42</v>
      </c>
      <c r="R1457" s="114"/>
      <c r="S1457" s="153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</row>
    <row r="1458" spans="1:30" s="150" customFormat="1" ht="14.5" x14ac:dyDescent="0.35">
      <c r="A1458" s="38">
        <v>1452</v>
      </c>
      <c r="B1458" s="166" t="s">
        <v>9769</v>
      </c>
      <c r="C1458" s="10" t="s">
        <v>10560</v>
      </c>
      <c r="D1458" s="10" t="s">
        <v>921</v>
      </c>
      <c r="E1458" s="10" t="s">
        <v>11158</v>
      </c>
      <c r="F1458" s="12" t="s">
        <v>905</v>
      </c>
      <c r="G1458" s="10" t="s">
        <v>11246</v>
      </c>
      <c r="H1458" s="114">
        <v>2</v>
      </c>
      <c r="I1458" s="114">
        <v>1</v>
      </c>
      <c r="J1458" s="168">
        <v>1</v>
      </c>
      <c r="K1458" s="168">
        <v>3</v>
      </c>
      <c r="L1458" s="114">
        <v>1</v>
      </c>
      <c r="M1458" s="114">
        <v>1</v>
      </c>
      <c r="N1458" s="114">
        <v>1</v>
      </c>
      <c r="O1458" s="168">
        <v>1</v>
      </c>
      <c r="P1458" s="176">
        <v>1</v>
      </c>
      <c r="Q1458" s="114">
        <v>12</v>
      </c>
      <c r="R1458" s="114"/>
      <c r="S1458" s="153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</row>
    <row r="1459" spans="1:30" s="150" customFormat="1" ht="14.5" x14ac:dyDescent="0.35">
      <c r="A1459" s="38">
        <v>1453</v>
      </c>
      <c r="B1459" s="114" t="s">
        <v>1622</v>
      </c>
      <c r="C1459" s="10" t="s">
        <v>10561</v>
      </c>
      <c r="D1459" s="10" t="s">
        <v>5</v>
      </c>
      <c r="E1459" s="67" t="s">
        <v>11159</v>
      </c>
      <c r="F1459" s="12" t="s">
        <v>34</v>
      </c>
      <c r="G1459" s="10" t="s">
        <v>11248</v>
      </c>
      <c r="H1459" s="114">
        <v>1</v>
      </c>
      <c r="I1459" s="114">
        <v>1</v>
      </c>
      <c r="J1459" s="168">
        <v>1</v>
      </c>
      <c r="K1459" s="168">
        <v>1</v>
      </c>
      <c r="L1459" s="114">
        <v>1</v>
      </c>
      <c r="M1459" s="114">
        <v>1</v>
      </c>
      <c r="N1459" s="114">
        <v>1</v>
      </c>
      <c r="O1459" s="168">
        <v>1</v>
      </c>
      <c r="P1459" s="176">
        <v>1</v>
      </c>
      <c r="Q1459" s="114">
        <v>9</v>
      </c>
      <c r="R1459" s="114"/>
      <c r="S1459" s="153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</row>
    <row r="1460" spans="1:30" s="150" customFormat="1" ht="14.5" x14ac:dyDescent="0.35">
      <c r="A1460" s="38">
        <v>1454</v>
      </c>
      <c r="B1460" s="114" t="s">
        <v>4190</v>
      </c>
      <c r="C1460" s="10" t="s">
        <v>10562</v>
      </c>
      <c r="D1460" s="10" t="s">
        <v>67</v>
      </c>
      <c r="E1460" s="10" t="s">
        <v>10725</v>
      </c>
      <c r="F1460" s="12" t="s">
        <v>122</v>
      </c>
      <c r="G1460" s="10" t="s">
        <v>11250</v>
      </c>
      <c r="H1460" s="114">
        <v>1</v>
      </c>
      <c r="I1460" s="114">
        <v>1</v>
      </c>
      <c r="J1460" s="168">
        <v>1</v>
      </c>
      <c r="K1460" s="168">
        <v>1</v>
      </c>
      <c r="L1460" s="114">
        <v>1</v>
      </c>
      <c r="M1460" s="114">
        <v>1</v>
      </c>
      <c r="N1460" s="114">
        <v>1</v>
      </c>
      <c r="O1460" s="168">
        <v>1</v>
      </c>
      <c r="P1460" s="176">
        <v>1</v>
      </c>
      <c r="Q1460" s="114">
        <v>9</v>
      </c>
      <c r="R1460" s="114"/>
      <c r="S1460" s="153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</row>
    <row r="1461" spans="1:30" s="150" customFormat="1" ht="14.5" x14ac:dyDescent="0.35">
      <c r="A1461" s="38">
        <v>1455</v>
      </c>
      <c r="B1461" s="166" t="s">
        <v>9770</v>
      </c>
      <c r="C1461" s="10" t="s">
        <v>10484</v>
      </c>
      <c r="D1461" s="10" t="s">
        <v>9639</v>
      </c>
      <c r="E1461" s="10" t="s">
        <v>3760</v>
      </c>
      <c r="F1461" s="12" t="s">
        <v>224</v>
      </c>
      <c r="G1461" s="10" t="s">
        <v>11259</v>
      </c>
      <c r="H1461" s="114">
        <v>2</v>
      </c>
      <c r="I1461" s="114">
        <v>1</v>
      </c>
      <c r="J1461" s="168">
        <v>1</v>
      </c>
      <c r="K1461" s="168">
        <v>1</v>
      </c>
      <c r="L1461" s="114">
        <v>1</v>
      </c>
      <c r="M1461" s="114">
        <v>1</v>
      </c>
      <c r="N1461" s="114">
        <v>3</v>
      </c>
      <c r="O1461" s="168">
        <v>1</v>
      </c>
      <c r="P1461" s="176">
        <v>1</v>
      </c>
      <c r="Q1461" s="114">
        <v>12</v>
      </c>
      <c r="R1461" s="114"/>
      <c r="S1461" s="153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</row>
    <row r="1462" spans="1:30" s="150" customFormat="1" ht="14.5" x14ac:dyDescent="0.35">
      <c r="A1462" s="38">
        <v>1456</v>
      </c>
      <c r="B1462" s="166" t="s">
        <v>9770</v>
      </c>
      <c r="C1462" s="10" t="s">
        <v>10484</v>
      </c>
      <c r="D1462" s="10" t="s">
        <v>9639</v>
      </c>
      <c r="E1462" s="10" t="s">
        <v>4198</v>
      </c>
      <c r="F1462" s="12" t="s">
        <v>224</v>
      </c>
      <c r="G1462" s="10" t="s">
        <v>11259</v>
      </c>
      <c r="H1462" s="114">
        <v>2</v>
      </c>
      <c r="I1462" s="114">
        <v>1</v>
      </c>
      <c r="J1462" s="168">
        <v>1</v>
      </c>
      <c r="K1462" s="168">
        <v>1</v>
      </c>
      <c r="L1462" s="114">
        <v>1</v>
      </c>
      <c r="M1462" s="114">
        <v>1</v>
      </c>
      <c r="N1462" s="114">
        <v>1</v>
      </c>
      <c r="O1462" s="168">
        <v>1</v>
      </c>
      <c r="P1462" s="176">
        <v>1</v>
      </c>
      <c r="Q1462" s="114">
        <v>10</v>
      </c>
      <c r="R1462" s="114"/>
      <c r="S1462" s="153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</row>
    <row r="1463" spans="1:30" s="150" customFormat="1" ht="14.5" x14ac:dyDescent="0.35">
      <c r="A1463" s="38">
        <v>1457</v>
      </c>
      <c r="B1463" s="166" t="s">
        <v>9770</v>
      </c>
      <c r="C1463" s="10" t="s">
        <v>10484</v>
      </c>
      <c r="D1463" s="10" t="s">
        <v>9639</v>
      </c>
      <c r="E1463" s="105" t="s">
        <v>4200</v>
      </c>
      <c r="F1463" s="12" t="s">
        <v>224</v>
      </c>
      <c r="G1463" s="10" t="s">
        <v>11259</v>
      </c>
      <c r="H1463" s="114">
        <v>2</v>
      </c>
      <c r="I1463" s="114">
        <v>1</v>
      </c>
      <c r="J1463" s="168">
        <v>1</v>
      </c>
      <c r="K1463" s="168">
        <v>1</v>
      </c>
      <c r="L1463" s="114">
        <v>1</v>
      </c>
      <c r="M1463" s="114">
        <v>1</v>
      </c>
      <c r="N1463" s="114">
        <v>1</v>
      </c>
      <c r="O1463" s="168">
        <v>1</v>
      </c>
      <c r="P1463" s="176">
        <v>1</v>
      </c>
      <c r="Q1463" s="114">
        <v>10</v>
      </c>
      <c r="R1463" s="114"/>
      <c r="S1463" s="153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</row>
    <row r="1464" spans="1:30" s="150" customFormat="1" ht="14.5" x14ac:dyDescent="0.35">
      <c r="A1464" s="38">
        <v>1458</v>
      </c>
      <c r="B1464" s="166" t="s">
        <v>9770</v>
      </c>
      <c r="C1464" s="10" t="s">
        <v>10484</v>
      </c>
      <c r="D1464" s="10" t="s">
        <v>9639</v>
      </c>
      <c r="E1464" s="10" t="s">
        <v>4202</v>
      </c>
      <c r="F1464" s="12" t="s">
        <v>224</v>
      </c>
      <c r="G1464" s="10" t="s">
        <v>11259</v>
      </c>
      <c r="H1464" s="114">
        <v>34</v>
      </c>
      <c r="I1464" s="114">
        <v>1</v>
      </c>
      <c r="J1464" s="168">
        <v>1</v>
      </c>
      <c r="K1464" s="168">
        <v>1</v>
      </c>
      <c r="L1464" s="114">
        <v>1</v>
      </c>
      <c r="M1464" s="114">
        <v>1</v>
      </c>
      <c r="N1464" s="114">
        <v>1</v>
      </c>
      <c r="O1464" s="168">
        <v>1</v>
      </c>
      <c r="P1464" s="176">
        <v>1</v>
      </c>
      <c r="Q1464" s="114">
        <v>42</v>
      </c>
      <c r="R1464" s="114"/>
      <c r="S1464" s="153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</row>
    <row r="1465" spans="1:30" s="150" customFormat="1" ht="14.5" x14ac:dyDescent="0.35">
      <c r="A1465" s="38">
        <v>1459</v>
      </c>
      <c r="B1465" s="114" t="s">
        <v>1723</v>
      </c>
      <c r="C1465" s="10" t="s">
        <v>1722</v>
      </c>
      <c r="D1465" s="10" t="s">
        <v>5</v>
      </c>
      <c r="E1465" s="10" t="s">
        <v>10775</v>
      </c>
      <c r="F1465" s="12" t="s">
        <v>79</v>
      </c>
      <c r="G1465" s="10" t="s">
        <v>11249</v>
      </c>
      <c r="H1465" s="114">
        <v>1</v>
      </c>
      <c r="I1465" s="114">
        <v>1</v>
      </c>
      <c r="J1465" s="168">
        <v>1</v>
      </c>
      <c r="K1465" s="168">
        <v>1</v>
      </c>
      <c r="L1465" s="114">
        <v>1</v>
      </c>
      <c r="M1465" s="114">
        <v>1</v>
      </c>
      <c r="N1465" s="114">
        <v>1</v>
      </c>
      <c r="O1465" s="168">
        <v>1</v>
      </c>
      <c r="P1465" s="176">
        <v>1</v>
      </c>
      <c r="Q1465" s="114">
        <v>9</v>
      </c>
      <c r="R1465" s="114"/>
      <c r="S1465" s="153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</row>
    <row r="1466" spans="1:30" s="150" customFormat="1" ht="14.5" x14ac:dyDescent="0.35">
      <c r="A1466" s="38">
        <v>1460</v>
      </c>
      <c r="B1466" s="114" t="s">
        <v>4217</v>
      </c>
      <c r="C1466" s="10" t="s">
        <v>10563</v>
      </c>
      <c r="D1466" s="10" t="s">
        <v>9639</v>
      </c>
      <c r="E1466" s="10" t="s">
        <v>4219</v>
      </c>
      <c r="F1466" s="12" t="s">
        <v>114</v>
      </c>
      <c r="G1466" s="10" t="s">
        <v>11246</v>
      </c>
      <c r="H1466" s="114">
        <v>1</v>
      </c>
      <c r="I1466" s="114">
        <v>1</v>
      </c>
      <c r="J1466" s="168">
        <v>1</v>
      </c>
      <c r="K1466" s="168">
        <v>1</v>
      </c>
      <c r="L1466" s="114">
        <v>1</v>
      </c>
      <c r="M1466" s="114">
        <v>1</v>
      </c>
      <c r="N1466" s="114">
        <v>1</v>
      </c>
      <c r="O1466" s="168">
        <v>1</v>
      </c>
      <c r="P1466" s="176">
        <v>1</v>
      </c>
      <c r="Q1466" s="114">
        <v>9</v>
      </c>
      <c r="R1466" s="114"/>
      <c r="S1466" s="153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</row>
    <row r="1467" spans="1:30" s="150" customFormat="1" ht="14.5" x14ac:dyDescent="0.35">
      <c r="A1467" s="38">
        <v>1461</v>
      </c>
      <c r="B1467" s="114" t="s">
        <v>4217</v>
      </c>
      <c r="C1467" s="10" t="s">
        <v>10563</v>
      </c>
      <c r="D1467" s="10" t="s">
        <v>9639</v>
      </c>
      <c r="E1467" s="105" t="s">
        <v>4221</v>
      </c>
      <c r="F1467" s="12" t="s">
        <v>114</v>
      </c>
      <c r="G1467" s="10" t="s">
        <v>11246</v>
      </c>
      <c r="H1467" s="114">
        <v>1</v>
      </c>
      <c r="I1467" s="114">
        <v>1</v>
      </c>
      <c r="J1467" s="168">
        <v>1</v>
      </c>
      <c r="K1467" s="168">
        <v>1</v>
      </c>
      <c r="L1467" s="114">
        <v>1</v>
      </c>
      <c r="M1467" s="114">
        <v>1</v>
      </c>
      <c r="N1467" s="114">
        <v>1</v>
      </c>
      <c r="O1467" s="168">
        <v>1</v>
      </c>
      <c r="P1467" s="176">
        <v>1</v>
      </c>
      <c r="Q1467" s="114">
        <v>9</v>
      </c>
      <c r="R1467" s="114"/>
      <c r="S1467" s="153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</row>
    <row r="1468" spans="1:30" s="150" customFormat="1" ht="14.5" x14ac:dyDescent="0.35">
      <c r="A1468" s="38">
        <v>1462</v>
      </c>
      <c r="B1468" s="114" t="s">
        <v>4217</v>
      </c>
      <c r="C1468" s="10" t="s">
        <v>10563</v>
      </c>
      <c r="D1468" s="10" t="s">
        <v>9639</v>
      </c>
      <c r="E1468" s="10" t="s">
        <v>4223</v>
      </c>
      <c r="F1468" s="12" t="s">
        <v>114</v>
      </c>
      <c r="G1468" s="10" t="s">
        <v>11246</v>
      </c>
      <c r="H1468" s="114">
        <v>1</v>
      </c>
      <c r="I1468" s="114">
        <v>1</v>
      </c>
      <c r="J1468" s="168">
        <v>1</v>
      </c>
      <c r="K1468" s="168">
        <v>1</v>
      </c>
      <c r="L1468" s="114">
        <v>1</v>
      </c>
      <c r="M1468" s="114">
        <v>1</v>
      </c>
      <c r="N1468" s="114">
        <v>1</v>
      </c>
      <c r="O1468" s="168">
        <v>1</v>
      </c>
      <c r="P1468" s="176">
        <v>1</v>
      </c>
      <c r="Q1468" s="114">
        <v>9</v>
      </c>
      <c r="R1468" s="114"/>
      <c r="S1468" s="153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</row>
    <row r="1469" spans="1:30" s="150" customFormat="1" ht="14.5" x14ac:dyDescent="0.35">
      <c r="A1469" s="38">
        <v>1463</v>
      </c>
      <c r="B1469" s="114" t="s">
        <v>4217</v>
      </c>
      <c r="C1469" s="10" t="s">
        <v>10563</v>
      </c>
      <c r="D1469" s="10" t="s">
        <v>9639</v>
      </c>
      <c r="E1469" s="10" t="s">
        <v>11160</v>
      </c>
      <c r="F1469" s="12" t="s">
        <v>114</v>
      </c>
      <c r="G1469" s="10" t="s">
        <v>11246</v>
      </c>
      <c r="H1469" s="114">
        <v>1</v>
      </c>
      <c r="I1469" s="114">
        <v>1</v>
      </c>
      <c r="J1469" s="168">
        <v>1</v>
      </c>
      <c r="K1469" s="168">
        <v>1</v>
      </c>
      <c r="L1469" s="114">
        <v>1</v>
      </c>
      <c r="M1469" s="114">
        <v>1</v>
      </c>
      <c r="N1469" s="114">
        <v>1</v>
      </c>
      <c r="O1469" s="168">
        <v>1</v>
      </c>
      <c r="P1469" s="176">
        <v>1</v>
      </c>
      <c r="Q1469" s="114">
        <v>9</v>
      </c>
      <c r="R1469" s="114"/>
      <c r="S1469" s="153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</row>
    <row r="1470" spans="1:30" s="150" customFormat="1" ht="14.5" x14ac:dyDescent="0.35">
      <c r="A1470" s="38">
        <v>1464</v>
      </c>
      <c r="B1470" s="114" t="s">
        <v>468</v>
      </c>
      <c r="C1470" s="10" t="s">
        <v>1484</v>
      </c>
      <c r="D1470" s="10" t="s">
        <v>4233</v>
      </c>
      <c r="E1470" s="10" t="s">
        <v>20</v>
      </c>
      <c r="F1470" s="12" t="s">
        <v>20</v>
      </c>
      <c r="G1470" s="10" t="s">
        <v>11244</v>
      </c>
      <c r="H1470" s="114">
        <v>1</v>
      </c>
      <c r="I1470" s="114">
        <v>1</v>
      </c>
      <c r="J1470" s="168">
        <v>1</v>
      </c>
      <c r="K1470" s="168">
        <v>1</v>
      </c>
      <c r="L1470" s="114">
        <v>1</v>
      </c>
      <c r="M1470" s="114">
        <v>1</v>
      </c>
      <c r="N1470" s="114">
        <v>1</v>
      </c>
      <c r="O1470" s="168">
        <v>1</v>
      </c>
      <c r="P1470" s="176">
        <v>1</v>
      </c>
      <c r="Q1470" s="114">
        <v>9</v>
      </c>
      <c r="R1470" s="114"/>
      <c r="S1470" s="153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</row>
    <row r="1471" spans="1:30" s="150" customFormat="1" ht="14.5" x14ac:dyDescent="0.35">
      <c r="A1471" s="38">
        <v>1465</v>
      </c>
      <c r="B1471" s="114" t="s">
        <v>1802</v>
      </c>
      <c r="C1471" s="10" t="s">
        <v>9988</v>
      </c>
      <c r="D1471" s="10" t="s">
        <v>9619</v>
      </c>
      <c r="E1471" s="10" t="s">
        <v>11161</v>
      </c>
      <c r="F1471" s="12" t="s">
        <v>1410</v>
      </c>
      <c r="G1471" s="10" t="s">
        <v>11259</v>
      </c>
      <c r="H1471" s="114">
        <v>1</v>
      </c>
      <c r="I1471" s="114">
        <v>1</v>
      </c>
      <c r="J1471" s="168">
        <v>1</v>
      </c>
      <c r="K1471" s="168">
        <v>35</v>
      </c>
      <c r="L1471" s="114">
        <v>1</v>
      </c>
      <c r="M1471" s="114">
        <v>15</v>
      </c>
      <c r="N1471" s="114">
        <v>3</v>
      </c>
      <c r="O1471" s="168">
        <v>100</v>
      </c>
      <c r="P1471" s="176">
        <v>10</v>
      </c>
      <c r="Q1471" s="114">
        <v>167</v>
      </c>
      <c r="R1471" s="114"/>
      <c r="S1471" s="153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</row>
    <row r="1472" spans="1:30" s="150" customFormat="1" ht="14.5" x14ac:dyDescent="0.35">
      <c r="A1472" s="38">
        <v>1466</v>
      </c>
      <c r="B1472" s="114" t="s">
        <v>1173</v>
      </c>
      <c r="C1472" s="10" t="s">
        <v>1172</v>
      </c>
      <c r="D1472" s="10" t="s">
        <v>9639</v>
      </c>
      <c r="E1472" s="10" t="s">
        <v>1630</v>
      </c>
      <c r="F1472" s="12" t="s">
        <v>392</v>
      </c>
      <c r="G1472" s="10" t="s">
        <v>11244</v>
      </c>
      <c r="H1472" s="114">
        <v>1</v>
      </c>
      <c r="I1472" s="114">
        <v>1</v>
      </c>
      <c r="J1472" s="168">
        <v>1</v>
      </c>
      <c r="K1472" s="168">
        <v>1</v>
      </c>
      <c r="L1472" s="114">
        <v>1</v>
      </c>
      <c r="M1472" s="114">
        <v>1</v>
      </c>
      <c r="N1472" s="114">
        <v>1</v>
      </c>
      <c r="O1472" s="168">
        <v>1</v>
      </c>
      <c r="P1472" s="176">
        <v>1</v>
      </c>
      <c r="Q1472" s="114">
        <v>9</v>
      </c>
      <c r="R1472" s="114"/>
      <c r="S1472" s="153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</row>
    <row r="1473" spans="1:30" s="150" customFormat="1" ht="14.5" x14ac:dyDescent="0.35">
      <c r="A1473" s="38">
        <v>1467</v>
      </c>
      <c r="B1473" s="166" t="s">
        <v>9771</v>
      </c>
      <c r="C1473" s="38" t="s">
        <v>10564</v>
      </c>
      <c r="D1473" s="17" t="s">
        <v>9639</v>
      </c>
      <c r="E1473" s="38" t="s">
        <v>9650</v>
      </c>
      <c r="F1473" s="38" t="s">
        <v>169</v>
      </c>
      <c r="G1473" s="38" t="s">
        <v>11263</v>
      </c>
      <c r="H1473" s="114">
        <v>1</v>
      </c>
      <c r="I1473" s="114">
        <v>1</v>
      </c>
      <c r="J1473" s="168">
        <v>1</v>
      </c>
      <c r="K1473" s="168">
        <v>1</v>
      </c>
      <c r="L1473" s="114">
        <v>2</v>
      </c>
      <c r="M1473" s="114">
        <v>1</v>
      </c>
      <c r="N1473" s="114">
        <v>1</v>
      </c>
      <c r="O1473" s="168">
        <v>1</v>
      </c>
      <c r="P1473" s="176">
        <v>1</v>
      </c>
      <c r="Q1473" s="114">
        <v>10</v>
      </c>
      <c r="R1473" s="114"/>
      <c r="S1473" s="153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</row>
    <row r="1474" spans="1:30" s="150" customFormat="1" ht="14.5" x14ac:dyDescent="0.35">
      <c r="A1474" s="38">
        <v>1468</v>
      </c>
      <c r="B1474" s="166" t="s">
        <v>9771</v>
      </c>
      <c r="C1474" s="10" t="s">
        <v>10564</v>
      </c>
      <c r="D1474" s="10" t="s">
        <v>9639</v>
      </c>
      <c r="E1474" s="10" t="s">
        <v>4223</v>
      </c>
      <c r="F1474" s="12" t="s">
        <v>169</v>
      </c>
      <c r="G1474" s="10" t="s">
        <v>11263</v>
      </c>
      <c r="H1474" s="114">
        <v>1</v>
      </c>
      <c r="I1474" s="114">
        <v>1</v>
      </c>
      <c r="J1474" s="168">
        <v>1</v>
      </c>
      <c r="K1474" s="168">
        <v>1</v>
      </c>
      <c r="L1474" s="114">
        <v>1</v>
      </c>
      <c r="M1474" s="114">
        <v>1</v>
      </c>
      <c r="N1474" s="114">
        <v>1</v>
      </c>
      <c r="O1474" s="168">
        <v>1</v>
      </c>
      <c r="P1474" s="176">
        <v>1</v>
      </c>
      <c r="Q1474" s="114">
        <v>9</v>
      </c>
      <c r="R1474" s="114"/>
      <c r="S1474" s="153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</row>
    <row r="1475" spans="1:30" s="150" customFormat="1" ht="14.5" x14ac:dyDescent="0.35">
      <c r="A1475" s="38">
        <v>1469</v>
      </c>
      <c r="B1475" s="114" t="s">
        <v>564</v>
      </c>
      <c r="C1475" s="10" t="s">
        <v>563</v>
      </c>
      <c r="D1475" s="10" t="s">
        <v>9639</v>
      </c>
      <c r="E1475" s="10" t="s">
        <v>3793</v>
      </c>
      <c r="F1475" s="12" t="s">
        <v>169</v>
      </c>
      <c r="G1475" s="10" t="s">
        <v>11263</v>
      </c>
      <c r="H1475" s="114">
        <v>6</v>
      </c>
      <c r="I1475" s="114">
        <v>1</v>
      </c>
      <c r="J1475" s="168">
        <v>1</v>
      </c>
      <c r="K1475" s="168">
        <v>1</v>
      </c>
      <c r="L1475" s="114">
        <v>1</v>
      </c>
      <c r="M1475" s="114">
        <v>2</v>
      </c>
      <c r="N1475" s="114">
        <v>1</v>
      </c>
      <c r="O1475" s="168">
        <v>1</v>
      </c>
      <c r="P1475" s="176">
        <v>1</v>
      </c>
      <c r="Q1475" s="114">
        <v>15</v>
      </c>
      <c r="R1475" s="114"/>
      <c r="S1475" s="153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</row>
    <row r="1476" spans="1:30" s="150" customFormat="1" ht="14.5" x14ac:dyDescent="0.35">
      <c r="A1476" s="38">
        <v>1470</v>
      </c>
      <c r="B1476" s="166" t="s">
        <v>9772</v>
      </c>
      <c r="C1476" s="10" t="s">
        <v>9646</v>
      </c>
      <c r="D1476" s="10" t="s">
        <v>9639</v>
      </c>
      <c r="E1476" s="10" t="s">
        <v>41</v>
      </c>
      <c r="F1476" s="12" t="s">
        <v>158</v>
      </c>
      <c r="G1476" s="10" t="s">
        <v>11251</v>
      </c>
      <c r="H1476" s="114">
        <v>4</v>
      </c>
      <c r="I1476" s="114">
        <v>1</v>
      </c>
      <c r="J1476" s="168">
        <v>2</v>
      </c>
      <c r="K1476" s="168">
        <v>1</v>
      </c>
      <c r="L1476" s="114">
        <v>1</v>
      </c>
      <c r="M1476" s="114">
        <v>2</v>
      </c>
      <c r="N1476" s="114">
        <v>1</v>
      </c>
      <c r="O1476" s="168">
        <v>2</v>
      </c>
      <c r="P1476" s="176">
        <v>1</v>
      </c>
      <c r="Q1476" s="114">
        <v>15</v>
      </c>
      <c r="R1476" s="114"/>
      <c r="S1476" s="153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</row>
    <row r="1477" spans="1:30" s="150" customFormat="1" ht="14.5" x14ac:dyDescent="0.35">
      <c r="A1477" s="38">
        <v>1471</v>
      </c>
      <c r="B1477" s="114" t="s">
        <v>721</v>
      </c>
      <c r="C1477" s="10" t="s">
        <v>728</v>
      </c>
      <c r="D1477" s="10" t="s">
        <v>9639</v>
      </c>
      <c r="E1477" s="10" t="s">
        <v>9651</v>
      </c>
      <c r="F1477" s="12" t="s">
        <v>105</v>
      </c>
      <c r="G1477" s="10" t="s">
        <v>11250</v>
      </c>
      <c r="H1477" s="114">
        <v>109</v>
      </c>
      <c r="I1477" s="114">
        <v>1</v>
      </c>
      <c r="J1477" s="168">
        <v>2</v>
      </c>
      <c r="K1477" s="168">
        <v>33</v>
      </c>
      <c r="L1477" s="114">
        <v>24</v>
      </c>
      <c r="M1477" s="114">
        <v>1</v>
      </c>
      <c r="N1477" s="114">
        <v>55</v>
      </c>
      <c r="O1477" s="168">
        <v>1</v>
      </c>
      <c r="P1477" s="176">
        <v>1</v>
      </c>
      <c r="Q1477" s="114">
        <v>227</v>
      </c>
      <c r="R1477" s="114"/>
      <c r="S1477" s="153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</row>
    <row r="1478" spans="1:30" s="150" customFormat="1" ht="14.5" x14ac:dyDescent="0.35">
      <c r="A1478" s="38">
        <v>1472</v>
      </c>
      <c r="B1478" s="114" t="s">
        <v>9773</v>
      </c>
      <c r="C1478" s="10" t="s">
        <v>9773</v>
      </c>
      <c r="D1478" s="10" t="s">
        <v>9639</v>
      </c>
      <c r="E1478" s="67" t="s">
        <v>11162</v>
      </c>
      <c r="F1478" s="12" t="s">
        <v>143</v>
      </c>
      <c r="G1478" s="10" t="s">
        <v>11248</v>
      </c>
      <c r="H1478" s="114">
        <v>1</v>
      </c>
      <c r="I1478" s="114">
        <v>1</v>
      </c>
      <c r="J1478" s="168">
        <v>1</v>
      </c>
      <c r="K1478" s="168">
        <v>1</v>
      </c>
      <c r="L1478" s="114">
        <v>1</v>
      </c>
      <c r="M1478" s="114">
        <v>1</v>
      </c>
      <c r="N1478" s="114">
        <v>1</v>
      </c>
      <c r="O1478" s="168">
        <v>1</v>
      </c>
      <c r="P1478" s="176">
        <v>1</v>
      </c>
      <c r="Q1478" s="114">
        <v>9</v>
      </c>
      <c r="R1478" s="114"/>
      <c r="S1478" s="153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</row>
    <row r="1479" spans="1:30" s="150" customFormat="1" ht="25" x14ac:dyDescent="0.35">
      <c r="A1479" s="38">
        <v>1473</v>
      </c>
      <c r="B1479" s="166" t="s">
        <v>9774</v>
      </c>
      <c r="C1479" s="10" t="s">
        <v>10565</v>
      </c>
      <c r="D1479" s="10" t="s">
        <v>9619</v>
      </c>
      <c r="E1479" s="10" t="s">
        <v>11163</v>
      </c>
      <c r="F1479" s="12" t="s">
        <v>11235</v>
      </c>
      <c r="G1479" s="10" t="s">
        <v>11315</v>
      </c>
      <c r="H1479" s="114">
        <v>1</v>
      </c>
      <c r="I1479" s="114">
        <v>1</v>
      </c>
      <c r="J1479" s="168">
        <v>1</v>
      </c>
      <c r="K1479" s="168">
        <v>1</v>
      </c>
      <c r="L1479" s="114">
        <v>1</v>
      </c>
      <c r="M1479" s="114">
        <v>1</v>
      </c>
      <c r="N1479" s="114">
        <v>2</v>
      </c>
      <c r="O1479" s="168">
        <v>1</v>
      </c>
      <c r="P1479" s="176">
        <v>1</v>
      </c>
      <c r="Q1479" s="114">
        <v>10</v>
      </c>
      <c r="R1479" s="114"/>
      <c r="S1479" s="153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</row>
    <row r="1480" spans="1:30" s="150" customFormat="1" ht="14.5" x14ac:dyDescent="0.35">
      <c r="A1480" s="38">
        <v>1474</v>
      </c>
      <c r="B1480" s="114" t="s">
        <v>3715</v>
      </c>
      <c r="C1480" s="10" t="s">
        <v>10566</v>
      </c>
      <c r="D1480" s="10" t="s">
        <v>10703</v>
      </c>
      <c r="E1480" s="10" t="s">
        <v>58</v>
      </c>
      <c r="F1480" s="12" t="s">
        <v>58</v>
      </c>
      <c r="G1480" s="10" t="s">
        <v>11274</v>
      </c>
      <c r="H1480" s="114">
        <v>1</v>
      </c>
      <c r="I1480" s="114">
        <v>1</v>
      </c>
      <c r="J1480" s="168">
        <v>1</v>
      </c>
      <c r="K1480" s="168">
        <v>1</v>
      </c>
      <c r="L1480" s="114">
        <v>1</v>
      </c>
      <c r="M1480" s="114">
        <v>1</v>
      </c>
      <c r="N1480" s="114">
        <v>4</v>
      </c>
      <c r="O1480" s="168">
        <v>1</v>
      </c>
      <c r="P1480" s="176">
        <v>1</v>
      </c>
      <c r="Q1480" s="114">
        <v>12</v>
      </c>
      <c r="R1480" s="114"/>
      <c r="S1480" s="153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</row>
    <row r="1481" spans="1:30" s="150" customFormat="1" ht="14.5" x14ac:dyDescent="0.35">
      <c r="A1481" s="38">
        <v>1475</v>
      </c>
      <c r="B1481" s="114" t="s">
        <v>3788</v>
      </c>
      <c r="C1481" s="10" t="s">
        <v>89</v>
      </c>
      <c r="D1481" s="10" t="s">
        <v>9639</v>
      </c>
      <c r="E1481" s="67"/>
      <c r="F1481" s="12" t="s">
        <v>114</v>
      </c>
      <c r="G1481" s="10" t="s">
        <v>11246</v>
      </c>
      <c r="H1481" s="114">
        <v>248</v>
      </c>
      <c r="I1481" s="114">
        <v>93</v>
      </c>
      <c r="J1481" s="168">
        <v>85</v>
      </c>
      <c r="K1481" s="168">
        <v>160</v>
      </c>
      <c r="L1481" s="114">
        <v>500</v>
      </c>
      <c r="M1481" s="114">
        <v>105</v>
      </c>
      <c r="N1481" s="114">
        <v>142</v>
      </c>
      <c r="O1481" s="168">
        <v>267</v>
      </c>
      <c r="P1481" s="176">
        <v>215</v>
      </c>
      <c r="Q1481" s="114">
        <v>1815</v>
      </c>
      <c r="R1481" s="114"/>
      <c r="S1481" s="153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</row>
    <row r="1482" spans="1:30" s="150" customFormat="1" ht="14.5" x14ac:dyDescent="0.35">
      <c r="A1482" s="38">
        <v>1476</v>
      </c>
      <c r="B1482" s="114" t="s">
        <v>1802</v>
      </c>
      <c r="C1482" s="10" t="s">
        <v>9618</v>
      </c>
      <c r="D1482" s="10" t="s">
        <v>9619</v>
      </c>
      <c r="E1482" s="10" t="s">
        <v>11164</v>
      </c>
      <c r="F1482" s="12" t="s">
        <v>669</v>
      </c>
      <c r="G1482" s="10" t="s">
        <v>11261</v>
      </c>
      <c r="H1482" s="114">
        <v>1</v>
      </c>
      <c r="I1482" s="114">
        <v>1</v>
      </c>
      <c r="J1482" s="168">
        <v>1</v>
      </c>
      <c r="K1482" s="168">
        <v>1</v>
      </c>
      <c r="L1482" s="114">
        <v>17</v>
      </c>
      <c r="M1482" s="114">
        <v>1</v>
      </c>
      <c r="N1482" s="114">
        <v>1</v>
      </c>
      <c r="O1482" s="168">
        <v>1</v>
      </c>
      <c r="P1482" s="176">
        <v>1</v>
      </c>
      <c r="Q1482" s="114">
        <v>25</v>
      </c>
      <c r="R1482" s="114"/>
      <c r="S1482" s="153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</row>
    <row r="1483" spans="1:30" s="150" customFormat="1" ht="14.5" x14ac:dyDescent="0.35">
      <c r="A1483" s="38">
        <v>1477</v>
      </c>
      <c r="B1483" s="166" t="s">
        <v>9775</v>
      </c>
      <c r="C1483" s="10" t="s">
        <v>10567</v>
      </c>
      <c r="D1483" s="10" t="s">
        <v>9625</v>
      </c>
      <c r="E1483" s="10" t="s">
        <v>833</v>
      </c>
      <c r="F1483" s="12" t="s">
        <v>9622</v>
      </c>
      <c r="G1483" s="10" t="s">
        <v>11248</v>
      </c>
      <c r="H1483" s="114">
        <v>1</v>
      </c>
      <c r="I1483" s="114">
        <v>1</v>
      </c>
      <c r="J1483" s="168">
        <v>1</v>
      </c>
      <c r="K1483" s="168">
        <v>1</v>
      </c>
      <c r="L1483" s="114">
        <v>1</v>
      </c>
      <c r="M1483" s="114">
        <v>1</v>
      </c>
      <c r="N1483" s="114">
        <v>1</v>
      </c>
      <c r="O1483" s="168">
        <v>1</v>
      </c>
      <c r="P1483" s="176">
        <v>6</v>
      </c>
      <c r="Q1483" s="114">
        <v>14</v>
      </c>
      <c r="R1483" s="114"/>
      <c r="S1483" s="153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</row>
    <row r="1484" spans="1:30" s="150" customFormat="1" ht="14.5" x14ac:dyDescent="0.35">
      <c r="A1484" s="38">
        <v>1478</v>
      </c>
      <c r="B1484" s="166" t="s">
        <v>9776</v>
      </c>
      <c r="C1484" s="10" t="s">
        <v>9623</v>
      </c>
      <c r="D1484" s="10" t="s">
        <v>66</v>
      </c>
      <c r="E1484" s="10" t="s">
        <v>11165</v>
      </c>
      <c r="F1484" s="12" t="s">
        <v>11236</v>
      </c>
      <c r="G1484" s="10" t="s">
        <v>11316</v>
      </c>
      <c r="H1484" s="114">
        <v>1</v>
      </c>
      <c r="I1484" s="114">
        <v>1</v>
      </c>
      <c r="J1484" s="168">
        <v>1</v>
      </c>
      <c r="K1484" s="168">
        <v>1</v>
      </c>
      <c r="L1484" s="114">
        <v>1</v>
      </c>
      <c r="M1484" s="114">
        <v>1</v>
      </c>
      <c r="N1484" s="114">
        <v>1</v>
      </c>
      <c r="O1484" s="168">
        <v>1</v>
      </c>
      <c r="P1484" s="176">
        <v>1</v>
      </c>
      <c r="Q1484" s="114">
        <v>9</v>
      </c>
      <c r="R1484" s="114"/>
      <c r="S1484" s="153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</row>
    <row r="1485" spans="1:30" s="150" customFormat="1" ht="14.5" x14ac:dyDescent="0.35">
      <c r="A1485" s="38">
        <v>1479</v>
      </c>
      <c r="B1485" s="114" t="s">
        <v>3997</v>
      </c>
      <c r="C1485" s="10" t="s">
        <v>3998</v>
      </c>
      <c r="D1485" s="10" t="s">
        <v>9639</v>
      </c>
      <c r="E1485" s="10" t="s">
        <v>11166</v>
      </c>
      <c r="F1485" s="12" t="s">
        <v>169</v>
      </c>
      <c r="G1485" s="10" t="s">
        <v>11263</v>
      </c>
      <c r="H1485" s="114">
        <v>1</v>
      </c>
      <c r="I1485" s="114">
        <v>1</v>
      </c>
      <c r="J1485" s="168">
        <v>1</v>
      </c>
      <c r="K1485" s="168">
        <v>3</v>
      </c>
      <c r="L1485" s="114">
        <v>30</v>
      </c>
      <c r="M1485" s="114">
        <v>1</v>
      </c>
      <c r="N1485" s="114">
        <v>4</v>
      </c>
      <c r="O1485" s="168">
        <v>1</v>
      </c>
      <c r="P1485" s="176">
        <v>1</v>
      </c>
      <c r="Q1485" s="114">
        <v>43</v>
      </c>
      <c r="R1485" s="114"/>
      <c r="S1485" s="153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</row>
    <row r="1486" spans="1:30" s="150" customFormat="1" ht="14.5" x14ac:dyDescent="0.35">
      <c r="A1486" s="38">
        <v>1480</v>
      </c>
      <c r="B1486" s="166" t="s">
        <v>9777</v>
      </c>
      <c r="C1486" s="10" t="s">
        <v>9624</v>
      </c>
      <c r="D1486" s="10" t="s">
        <v>10639</v>
      </c>
      <c r="E1486" s="10" t="s">
        <v>366</v>
      </c>
      <c r="F1486" s="12" t="s">
        <v>158</v>
      </c>
      <c r="G1486" s="10" t="s">
        <v>11251</v>
      </c>
      <c r="H1486" s="114">
        <v>1</v>
      </c>
      <c r="I1486" s="114">
        <v>1</v>
      </c>
      <c r="J1486" s="168">
        <v>1</v>
      </c>
      <c r="K1486" s="168">
        <v>1</v>
      </c>
      <c r="L1486" s="114">
        <v>1</v>
      </c>
      <c r="M1486" s="114">
        <v>1</v>
      </c>
      <c r="N1486" s="114">
        <v>1</v>
      </c>
      <c r="O1486" s="168">
        <v>1</v>
      </c>
      <c r="P1486" s="176">
        <v>1</v>
      </c>
      <c r="Q1486" s="114">
        <v>9</v>
      </c>
      <c r="R1486" s="114"/>
      <c r="S1486" s="153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</row>
    <row r="1487" spans="1:30" s="150" customFormat="1" ht="14.5" x14ac:dyDescent="0.35">
      <c r="A1487" s="38">
        <v>1481</v>
      </c>
      <c r="B1487" s="166" t="s">
        <v>9778</v>
      </c>
      <c r="C1487" s="10" t="s">
        <v>10568</v>
      </c>
      <c r="D1487" s="10" t="s">
        <v>5</v>
      </c>
      <c r="E1487" s="10" t="s">
        <v>150</v>
      </c>
      <c r="F1487" s="12" t="s">
        <v>19</v>
      </c>
      <c r="G1487" s="10" t="s">
        <v>11247</v>
      </c>
      <c r="H1487" s="114">
        <v>1</v>
      </c>
      <c r="I1487" s="114">
        <v>1</v>
      </c>
      <c r="J1487" s="168">
        <v>1</v>
      </c>
      <c r="K1487" s="168">
        <v>1</v>
      </c>
      <c r="L1487" s="114">
        <v>4</v>
      </c>
      <c r="M1487" s="114">
        <v>1</v>
      </c>
      <c r="N1487" s="114">
        <v>1</v>
      </c>
      <c r="O1487" s="168">
        <v>1</v>
      </c>
      <c r="P1487" s="176">
        <v>13</v>
      </c>
      <c r="Q1487" s="114">
        <v>24</v>
      </c>
      <c r="R1487" s="114"/>
      <c r="S1487" s="153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</row>
    <row r="1488" spans="1:30" s="150" customFormat="1" ht="14.5" x14ac:dyDescent="0.35">
      <c r="A1488" s="38">
        <v>1482</v>
      </c>
      <c r="B1488" s="114"/>
      <c r="C1488" s="10" t="s">
        <v>1908</v>
      </c>
      <c r="D1488" s="10" t="s">
        <v>10704</v>
      </c>
      <c r="E1488" s="10" t="s">
        <v>1006</v>
      </c>
      <c r="F1488" s="12" t="s">
        <v>1006</v>
      </c>
      <c r="G1488" s="10" t="s">
        <v>11258</v>
      </c>
      <c r="H1488" s="114">
        <v>1</v>
      </c>
      <c r="I1488" s="114">
        <v>1</v>
      </c>
      <c r="J1488" s="168">
        <v>1</v>
      </c>
      <c r="K1488" s="168">
        <v>1</v>
      </c>
      <c r="L1488" s="114">
        <v>1</v>
      </c>
      <c r="M1488" s="114">
        <v>1</v>
      </c>
      <c r="N1488" s="114">
        <v>1</v>
      </c>
      <c r="O1488" s="168">
        <v>1</v>
      </c>
      <c r="P1488" s="176">
        <v>1</v>
      </c>
      <c r="Q1488" s="114">
        <v>9</v>
      </c>
      <c r="R1488" s="114"/>
      <c r="S1488" s="153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</row>
    <row r="1489" spans="1:30" s="150" customFormat="1" ht="14.5" x14ac:dyDescent="0.35">
      <c r="A1489" s="38">
        <v>1483</v>
      </c>
      <c r="B1489" s="166" t="s">
        <v>9779</v>
      </c>
      <c r="C1489" s="10" t="s">
        <v>10569</v>
      </c>
      <c r="D1489" s="10" t="s">
        <v>1990</v>
      </c>
      <c r="E1489" s="10" t="s">
        <v>531</v>
      </c>
      <c r="F1489" s="12" t="s">
        <v>531</v>
      </c>
      <c r="G1489" s="10" t="s">
        <v>11245</v>
      </c>
      <c r="H1489" s="114">
        <v>1</v>
      </c>
      <c r="I1489" s="114">
        <v>1</v>
      </c>
      <c r="J1489" s="168">
        <v>1</v>
      </c>
      <c r="K1489" s="168">
        <v>1</v>
      </c>
      <c r="L1489" s="114">
        <v>1</v>
      </c>
      <c r="M1489" s="114">
        <v>1</v>
      </c>
      <c r="N1489" s="114">
        <v>18</v>
      </c>
      <c r="O1489" s="168">
        <v>1</v>
      </c>
      <c r="P1489" s="176">
        <v>1</v>
      </c>
      <c r="Q1489" s="114">
        <v>26</v>
      </c>
      <c r="R1489" s="114"/>
      <c r="S1489" s="153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</row>
    <row r="1490" spans="1:30" s="150" customFormat="1" ht="14.5" x14ac:dyDescent="0.35">
      <c r="A1490" s="38">
        <v>1484</v>
      </c>
      <c r="B1490" s="166" t="s">
        <v>9780</v>
      </c>
      <c r="C1490" s="10" t="s">
        <v>9626</v>
      </c>
      <c r="D1490" s="10" t="s">
        <v>10630</v>
      </c>
      <c r="E1490" s="10" t="s">
        <v>9627</v>
      </c>
      <c r="F1490" s="12" t="s">
        <v>169</v>
      </c>
      <c r="G1490" s="10" t="s">
        <v>11263</v>
      </c>
      <c r="H1490" s="114">
        <v>1</v>
      </c>
      <c r="I1490" s="114">
        <v>1</v>
      </c>
      <c r="J1490" s="168">
        <v>1</v>
      </c>
      <c r="K1490" s="168">
        <v>1</v>
      </c>
      <c r="L1490" s="114">
        <v>9</v>
      </c>
      <c r="M1490" s="114">
        <v>1</v>
      </c>
      <c r="N1490" s="114">
        <v>1</v>
      </c>
      <c r="O1490" s="168">
        <v>1</v>
      </c>
      <c r="P1490" s="176">
        <v>1</v>
      </c>
      <c r="Q1490" s="114">
        <v>17</v>
      </c>
      <c r="R1490" s="114"/>
      <c r="S1490" s="153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</row>
    <row r="1491" spans="1:30" s="150" customFormat="1" ht="14.5" x14ac:dyDescent="0.35">
      <c r="A1491" s="38">
        <v>1485</v>
      </c>
      <c r="B1491" s="166" t="s">
        <v>9780</v>
      </c>
      <c r="C1491" s="51" t="s">
        <v>9626</v>
      </c>
      <c r="D1491" s="10" t="s">
        <v>10630</v>
      </c>
      <c r="E1491" s="12" t="s">
        <v>9628</v>
      </c>
      <c r="F1491" s="12" t="s">
        <v>169</v>
      </c>
      <c r="G1491" s="12" t="s">
        <v>11263</v>
      </c>
      <c r="H1491" s="114">
        <v>1</v>
      </c>
      <c r="I1491" s="114">
        <v>1</v>
      </c>
      <c r="J1491" s="168">
        <v>1</v>
      </c>
      <c r="K1491" s="168">
        <v>1</v>
      </c>
      <c r="L1491" s="114">
        <v>22</v>
      </c>
      <c r="M1491" s="114">
        <v>1</v>
      </c>
      <c r="N1491" s="114">
        <v>1</v>
      </c>
      <c r="O1491" s="168">
        <v>1</v>
      </c>
      <c r="P1491" s="176">
        <v>1</v>
      </c>
      <c r="Q1491" s="114">
        <v>30</v>
      </c>
      <c r="R1491" s="114"/>
      <c r="S1491" s="153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</row>
    <row r="1492" spans="1:30" s="150" customFormat="1" ht="14.5" x14ac:dyDescent="0.35">
      <c r="A1492" s="38">
        <v>1486</v>
      </c>
      <c r="B1492" s="114" t="s">
        <v>1310</v>
      </c>
      <c r="C1492" s="51" t="s">
        <v>10570</v>
      </c>
      <c r="D1492" s="10"/>
      <c r="E1492" s="12" t="s">
        <v>809</v>
      </c>
      <c r="F1492" s="12" t="s">
        <v>809</v>
      </c>
      <c r="G1492" s="12" t="s">
        <v>11251</v>
      </c>
      <c r="H1492" s="114">
        <v>1</v>
      </c>
      <c r="I1492" s="114">
        <v>1</v>
      </c>
      <c r="J1492" s="168">
        <v>1</v>
      </c>
      <c r="K1492" s="168">
        <v>3</v>
      </c>
      <c r="L1492" s="114">
        <v>1</v>
      </c>
      <c r="M1492" s="114">
        <v>1</v>
      </c>
      <c r="N1492" s="114">
        <v>1</v>
      </c>
      <c r="O1492" s="168">
        <v>1</v>
      </c>
      <c r="P1492" s="176">
        <v>1</v>
      </c>
      <c r="Q1492" s="114">
        <v>11</v>
      </c>
      <c r="R1492" s="114"/>
      <c r="S1492" s="153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</row>
    <row r="1493" spans="1:30" s="150" customFormat="1" ht="14.5" x14ac:dyDescent="0.35">
      <c r="A1493" s="38">
        <v>1487</v>
      </c>
      <c r="B1493" s="166" t="s">
        <v>9781</v>
      </c>
      <c r="C1493" s="51" t="s">
        <v>10571</v>
      </c>
      <c r="D1493" s="10" t="s">
        <v>9639</v>
      </c>
      <c r="E1493" s="12" t="s">
        <v>10810</v>
      </c>
      <c r="F1493" s="12" t="s">
        <v>114</v>
      </c>
      <c r="G1493" s="12" t="s">
        <v>11246</v>
      </c>
      <c r="H1493" s="114">
        <v>1</v>
      </c>
      <c r="I1493" s="114">
        <v>1</v>
      </c>
      <c r="J1493" s="168">
        <v>1</v>
      </c>
      <c r="K1493" s="168">
        <v>1</v>
      </c>
      <c r="L1493" s="114">
        <v>1</v>
      </c>
      <c r="M1493" s="114">
        <v>1</v>
      </c>
      <c r="N1493" s="114">
        <v>1</v>
      </c>
      <c r="O1493" s="168">
        <v>1</v>
      </c>
      <c r="P1493" s="176">
        <v>1</v>
      </c>
      <c r="Q1493" s="114">
        <v>9</v>
      </c>
      <c r="R1493" s="114"/>
      <c r="S1493" s="153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</row>
    <row r="1494" spans="1:30" s="150" customFormat="1" ht="14.5" x14ac:dyDescent="0.35">
      <c r="A1494" s="38">
        <v>1488</v>
      </c>
      <c r="B1494" s="114" t="s">
        <v>9631</v>
      </c>
      <c r="C1494" s="51" t="s">
        <v>10572</v>
      </c>
      <c r="D1494" s="10" t="s">
        <v>10627</v>
      </c>
      <c r="E1494" s="12" t="s">
        <v>11167</v>
      </c>
      <c r="F1494" s="12" t="s">
        <v>631</v>
      </c>
      <c r="G1494" s="12" t="s">
        <v>11245</v>
      </c>
      <c r="H1494" s="114">
        <v>5</v>
      </c>
      <c r="I1494" s="114">
        <v>1</v>
      </c>
      <c r="J1494" s="168">
        <v>1</v>
      </c>
      <c r="K1494" s="168">
        <v>1</v>
      </c>
      <c r="L1494" s="114">
        <v>40</v>
      </c>
      <c r="M1494" s="114">
        <v>1</v>
      </c>
      <c r="N1494" s="114">
        <v>1</v>
      </c>
      <c r="O1494" s="168">
        <v>1</v>
      </c>
      <c r="P1494" s="176">
        <v>5</v>
      </c>
      <c r="Q1494" s="114">
        <v>56</v>
      </c>
      <c r="R1494" s="114"/>
      <c r="S1494" s="153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</row>
    <row r="1495" spans="1:30" s="150" customFormat="1" ht="25" x14ac:dyDescent="0.35">
      <c r="A1495" s="38">
        <v>1489</v>
      </c>
      <c r="B1495" s="166" t="s">
        <v>9782</v>
      </c>
      <c r="C1495" s="12" t="s">
        <v>10573</v>
      </c>
      <c r="D1495" s="10" t="s">
        <v>10662</v>
      </c>
      <c r="E1495" s="12" t="s">
        <v>11168</v>
      </c>
      <c r="F1495" s="12" t="s">
        <v>9643</v>
      </c>
      <c r="G1495" s="12" t="s">
        <v>11317</v>
      </c>
      <c r="H1495" s="114">
        <v>1</v>
      </c>
      <c r="I1495" s="114">
        <v>1</v>
      </c>
      <c r="J1495" s="168">
        <v>1</v>
      </c>
      <c r="K1495" s="168">
        <v>1</v>
      </c>
      <c r="L1495" s="114">
        <v>1</v>
      </c>
      <c r="M1495" s="114">
        <v>1</v>
      </c>
      <c r="N1495" s="114">
        <v>1</v>
      </c>
      <c r="O1495" s="168">
        <v>1</v>
      </c>
      <c r="P1495" s="176">
        <v>1</v>
      </c>
      <c r="Q1495" s="114">
        <v>9</v>
      </c>
      <c r="R1495" s="114"/>
      <c r="S1495" s="153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</row>
    <row r="1496" spans="1:30" s="150" customFormat="1" ht="14.5" x14ac:dyDescent="0.35">
      <c r="A1496" s="38">
        <v>1490</v>
      </c>
      <c r="B1496" s="114" t="s">
        <v>1107</v>
      </c>
      <c r="C1496" s="12" t="s">
        <v>9632</v>
      </c>
      <c r="D1496" s="10" t="s">
        <v>9639</v>
      </c>
      <c r="E1496" s="12" t="s">
        <v>3646</v>
      </c>
      <c r="F1496" s="12" t="s">
        <v>114</v>
      </c>
      <c r="G1496" s="12" t="s">
        <v>11246</v>
      </c>
      <c r="H1496" s="114">
        <v>1</v>
      </c>
      <c r="I1496" s="114">
        <v>1</v>
      </c>
      <c r="J1496" s="168">
        <v>1</v>
      </c>
      <c r="K1496" s="168">
        <v>1</v>
      </c>
      <c r="L1496" s="114">
        <v>1</v>
      </c>
      <c r="M1496" s="114">
        <v>1</v>
      </c>
      <c r="N1496" s="114">
        <v>4</v>
      </c>
      <c r="O1496" s="168">
        <v>1</v>
      </c>
      <c r="P1496" s="176">
        <v>1</v>
      </c>
      <c r="Q1496" s="114">
        <v>12</v>
      </c>
      <c r="R1496" s="114"/>
      <c r="S1496" s="153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</row>
    <row r="1497" spans="1:30" s="150" customFormat="1" ht="14.5" x14ac:dyDescent="0.35">
      <c r="A1497" s="38">
        <v>1491</v>
      </c>
      <c r="B1497" s="114"/>
      <c r="C1497" s="10" t="s">
        <v>10574</v>
      </c>
      <c r="D1497" s="10" t="s">
        <v>9619</v>
      </c>
      <c r="E1497" s="10" t="s">
        <v>9633</v>
      </c>
      <c r="F1497" s="12" t="s">
        <v>196</v>
      </c>
      <c r="G1497" s="10" t="s">
        <v>11245</v>
      </c>
      <c r="H1497" s="114">
        <v>1</v>
      </c>
      <c r="I1497" s="114">
        <v>1</v>
      </c>
      <c r="J1497" s="168">
        <v>1</v>
      </c>
      <c r="K1497" s="168">
        <v>1</v>
      </c>
      <c r="L1497" s="114">
        <v>2</v>
      </c>
      <c r="M1497" s="114">
        <v>1</v>
      </c>
      <c r="N1497" s="114">
        <v>1</v>
      </c>
      <c r="O1497" s="168">
        <v>1</v>
      </c>
      <c r="P1497" s="176">
        <v>1</v>
      </c>
      <c r="Q1497" s="114">
        <v>10</v>
      </c>
      <c r="R1497" s="114"/>
      <c r="S1497" s="153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</row>
    <row r="1498" spans="1:30" s="150" customFormat="1" ht="14.5" x14ac:dyDescent="0.35">
      <c r="A1498" s="38">
        <v>1492</v>
      </c>
      <c r="B1498" s="114" t="s">
        <v>1733</v>
      </c>
      <c r="C1498" s="10" t="s">
        <v>10575</v>
      </c>
      <c r="D1498" s="10" t="s">
        <v>423</v>
      </c>
      <c r="E1498" s="10" t="s">
        <v>3782</v>
      </c>
      <c r="F1498" s="12" t="s">
        <v>27</v>
      </c>
      <c r="G1498" s="10" t="s">
        <v>11248</v>
      </c>
      <c r="H1498" s="114">
        <v>1</v>
      </c>
      <c r="I1498" s="114">
        <v>1</v>
      </c>
      <c r="J1498" s="168">
        <v>1</v>
      </c>
      <c r="K1498" s="168">
        <v>1</v>
      </c>
      <c r="L1498" s="114">
        <v>1</v>
      </c>
      <c r="M1498" s="114">
        <v>1</v>
      </c>
      <c r="N1498" s="114">
        <v>1</v>
      </c>
      <c r="O1498" s="168">
        <v>1</v>
      </c>
      <c r="P1498" s="176">
        <v>1</v>
      </c>
      <c r="Q1498" s="114">
        <v>9</v>
      </c>
      <c r="R1498" s="114"/>
      <c r="S1498" s="153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</row>
    <row r="1499" spans="1:30" s="150" customFormat="1" ht="14.5" x14ac:dyDescent="0.35">
      <c r="A1499" s="38">
        <v>1493</v>
      </c>
      <c r="B1499" s="166" t="s">
        <v>9783</v>
      </c>
      <c r="C1499" s="17" t="s">
        <v>10576</v>
      </c>
      <c r="D1499" s="17" t="s">
        <v>106</v>
      </c>
      <c r="E1499" s="12"/>
      <c r="F1499" s="12" t="s">
        <v>108</v>
      </c>
      <c r="G1499" s="12" t="s">
        <v>11248</v>
      </c>
      <c r="H1499" s="114">
        <v>1</v>
      </c>
      <c r="I1499" s="114">
        <v>1</v>
      </c>
      <c r="J1499" s="168">
        <v>1</v>
      </c>
      <c r="K1499" s="168">
        <v>1</v>
      </c>
      <c r="L1499" s="114">
        <v>1</v>
      </c>
      <c r="M1499" s="114">
        <v>1</v>
      </c>
      <c r="N1499" s="114">
        <v>1</v>
      </c>
      <c r="O1499" s="168">
        <v>1</v>
      </c>
      <c r="P1499" s="176">
        <v>1</v>
      </c>
      <c r="Q1499" s="114">
        <v>9</v>
      </c>
      <c r="R1499" s="114"/>
      <c r="S1499" s="153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</row>
    <row r="1500" spans="1:30" s="150" customFormat="1" ht="25" x14ac:dyDescent="0.35">
      <c r="A1500" s="38">
        <v>1494</v>
      </c>
      <c r="B1500" s="114" t="s">
        <v>1868</v>
      </c>
      <c r="C1500" s="25" t="s">
        <v>10577</v>
      </c>
      <c r="D1500" s="171" t="s">
        <v>125</v>
      </c>
      <c r="E1500" s="25" t="s">
        <v>465</v>
      </c>
      <c r="F1500" s="25" t="s">
        <v>465</v>
      </c>
      <c r="G1500" s="12" t="s">
        <v>11271</v>
      </c>
      <c r="H1500" s="114">
        <v>1</v>
      </c>
      <c r="I1500" s="114">
        <v>1</v>
      </c>
      <c r="J1500" s="168">
        <v>1</v>
      </c>
      <c r="K1500" s="168">
        <v>1</v>
      </c>
      <c r="L1500" s="114">
        <v>1</v>
      </c>
      <c r="M1500" s="114">
        <v>1</v>
      </c>
      <c r="N1500" s="114">
        <v>1</v>
      </c>
      <c r="O1500" s="168">
        <v>1</v>
      </c>
      <c r="P1500" s="176">
        <v>1</v>
      </c>
      <c r="Q1500" s="114">
        <v>9</v>
      </c>
      <c r="R1500" s="114"/>
      <c r="S1500" s="153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</row>
    <row r="1501" spans="1:30" s="150" customFormat="1" ht="14.5" x14ac:dyDescent="0.35">
      <c r="A1501" s="38">
        <v>1495</v>
      </c>
      <c r="B1501" s="114" t="s">
        <v>9635</v>
      </c>
      <c r="C1501" s="25" t="s">
        <v>10578</v>
      </c>
      <c r="D1501" s="171" t="s">
        <v>9619</v>
      </c>
      <c r="E1501" s="25" t="s">
        <v>1809</v>
      </c>
      <c r="F1501" s="25" t="s">
        <v>9636</v>
      </c>
      <c r="G1501" s="25" t="s">
        <v>11317</v>
      </c>
      <c r="H1501" s="114">
        <v>1</v>
      </c>
      <c r="I1501" s="114">
        <v>1</v>
      </c>
      <c r="J1501" s="168">
        <v>1</v>
      </c>
      <c r="K1501" s="168">
        <v>1</v>
      </c>
      <c r="L1501" s="114">
        <v>4</v>
      </c>
      <c r="M1501" s="114">
        <v>1</v>
      </c>
      <c r="N1501" s="114">
        <v>1</v>
      </c>
      <c r="O1501" s="168">
        <v>1</v>
      </c>
      <c r="P1501" s="176">
        <v>1</v>
      </c>
      <c r="Q1501" s="114">
        <v>12</v>
      </c>
      <c r="R1501" s="114"/>
      <c r="S1501" s="153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</row>
    <row r="1502" spans="1:30" s="150" customFormat="1" ht="14.5" x14ac:dyDescent="0.35">
      <c r="A1502" s="38">
        <v>1496</v>
      </c>
      <c r="B1502" s="114" t="s">
        <v>9635</v>
      </c>
      <c r="C1502" s="25" t="s">
        <v>9637</v>
      </c>
      <c r="D1502" s="171" t="s">
        <v>9619</v>
      </c>
      <c r="E1502" s="25" t="s">
        <v>3851</v>
      </c>
      <c r="F1502" s="25" t="s">
        <v>9636</v>
      </c>
      <c r="G1502" s="25" t="s">
        <v>11317</v>
      </c>
      <c r="H1502" s="114">
        <v>1</v>
      </c>
      <c r="I1502" s="114">
        <v>1</v>
      </c>
      <c r="J1502" s="168">
        <v>1</v>
      </c>
      <c r="K1502" s="168">
        <v>1</v>
      </c>
      <c r="L1502" s="114">
        <v>1</v>
      </c>
      <c r="M1502" s="114">
        <v>1</v>
      </c>
      <c r="N1502" s="114">
        <v>1</v>
      </c>
      <c r="O1502" s="168">
        <v>1</v>
      </c>
      <c r="P1502" s="176">
        <v>1</v>
      </c>
      <c r="Q1502" s="114">
        <v>9</v>
      </c>
      <c r="R1502" s="114"/>
      <c r="S1502" s="153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</row>
    <row r="1503" spans="1:30" s="150" customFormat="1" ht="14.5" x14ac:dyDescent="0.35">
      <c r="A1503" s="38">
        <v>1497</v>
      </c>
      <c r="B1503" s="166" t="s">
        <v>9784</v>
      </c>
      <c r="C1503" s="25" t="s">
        <v>10579</v>
      </c>
      <c r="D1503" s="171" t="s">
        <v>10639</v>
      </c>
      <c r="E1503" s="25" t="s">
        <v>10833</v>
      </c>
      <c r="F1503" s="25" t="s">
        <v>169</v>
      </c>
      <c r="G1503" s="25" t="s">
        <v>11263</v>
      </c>
      <c r="H1503" s="114">
        <v>1</v>
      </c>
      <c r="I1503" s="114">
        <v>1</v>
      </c>
      <c r="J1503" s="168">
        <v>1</v>
      </c>
      <c r="K1503" s="168">
        <v>1</v>
      </c>
      <c r="L1503" s="114">
        <v>5</v>
      </c>
      <c r="M1503" s="114">
        <v>1</v>
      </c>
      <c r="N1503" s="114">
        <v>1</v>
      </c>
      <c r="O1503" s="168">
        <v>1</v>
      </c>
      <c r="P1503" s="176">
        <v>1</v>
      </c>
      <c r="Q1503" s="114">
        <v>13</v>
      </c>
      <c r="R1503" s="114"/>
      <c r="S1503" s="153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</row>
    <row r="1504" spans="1:30" s="147" customFormat="1" ht="14.5" x14ac:dyDescent="0.35">
      <c r="A1504" s="38">
        <v>1498</v>
      </c>
      <c r="B1504" s="114"/>
      <c r="C1504" s="149" t="s">
        <v>10580</v>
      </c>
      <c r="D1504" s="172" t="s">
        <v>125</v>
      </c>
      <c r="E1504" s="149" t="s">
        <v>9634</v>
      </c>
      <c r="F1504" s="149" t="s">
        <v>9634</v>
      </c>
      <c r="G1504" s="149" t="s">
        <v>11264</v>
      </c>
      <c r="H1504" s="114">
        <v>1</v>
      </c>
      <c r="I1504" s="114">
        <v>1</v>
      </c>
      <c r="J1504" s="168">
        <v>1</v>
      </c>
      <c r="K1504" s="168">
        <v>1</v>
      </c>
      <c r="L1504" s="114">
        <v>5</v>
      </c>
      <c r="M1504" s="114">
        <v>1</v>
      </c>
      <c r="N1504" s="114">
        <v>1</v>
      </c>
      <c r="O1504" s="168">
        <v>1</v>
      </c>
      <c r="P1504" s="176">
        <v>1</v>
      </c>
      <c r="Q1504" s="114">
        <v>13</v>
      </c>
      <c r="R1504" s="114"/>
      <c r="S1504" s="153"/>
      <c r="T1504" s="155"/>
      <c r="U1504" s="155"/>
      <c r="V1504" s="155"/>
      <c r="W1504" s="155"/>
      <c r="X1504" s="155"/>
      <c r="Y1504" s="155"/>
      <c r="Z1504" s="155"/>
      <c r="AA1504" s="155"/>
      <c r="AB1504" s="155"/>
      <c r="AC1504" s="155"/>
      <c r="AD1504" s="155"/>
    </row>
    <row r="1505" spans="1:30" s="150" customFormat="1" ht="14.5" x14ac:dyDescent="0.35">
      <c r="A1505" s="38">
        <v>1499</v>
      </c>
      <c r="B1505" s="166" t="s">
        <v>9785</v>
      </c>
      <c r="C1505" s="25" t="s">
        <v>9641</v>
      </c>
      <c r="D1505" s="171" t="s">
        <v>9639</v>
      </c>
      <c r="E1505" s="25" t="s">
        <v>9640</v>
      </c>
      <c r="F1505" s="25" t="s">
        <v>105</v>
      </c>
      <c r="G1505" s="25" t="s">
        <v>11250</v>
      </c>
      <c r="H1505" s="114">
        <v>1</v>
      </c>
      <c r="I1505" s="114">
        <v>1</v>
      </c>
      <c r="J1505" s="168">
        <v>1</v>
      </c>
      <c r="K1505" s="168">
        <v>1</v>
      </c>
      <c r="L1505" s="114">
        <v>1</v>
      </c>
      <c r="M1505" s="114">
        <v>1</v>
      </c>
      <c r="N1505" s="114">
        <v>1</v>
      </c>
      <c r="O1505" s="168">
        <v>1</v>
      </c>
      <c r="P1505" s="176">
        <v>1</v>
      </c>
      <c r="Q1505" s="114">
        <v>9</v>
      </c>
      <c r="R1505" s="114"/>
      <c r="S1505" s="153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</row>
    <row r="1506" spans="1:30" s="150" customFormat="1" ht="14.5" x14ac:dyDescent="0.35">
      <c r="A1506" s="38">
        <v>1500</v>
      </c>
      <c r="B1506" s="166" t="s">
        <v>9786</v>
      </c>
      <c r="C1506" s="25" t="s">
        <v>10581</v>
      </c>
      <c r="D1506" s="171" t="s">
        <v>9639</v>
      </c>
      <c r="E1506" s="25" t="s">
        <v>1630</v>
      </c>
      <c r="F1506" s="25" t="s">
        <v>95</v>
      </c>
      <c r="G1506" s="25" t="s">
        <v>11245</v>
      </c>
      <c r="H1506" s="114">
        <v>1</v>
      </c>
      <c r="I1506" s="114">
        <v>1</v>
      </c>
      <c r="J1506" s="168">
        <v>1</v>
      </c>
      <c r="K1506" s="168">
        <v>2</v>
      </c>
      <c r="L1506" s="114">
        <v>1</v>
      </c>
      <c r="M1506" s="114">
        <v>1</v>
      </c>
      <c r="N1506" s="114">
        <v>1</v>
      </c>
      <c r="O1506" s="168">
        <v>1</v>
      </c>
      <c r="P1506" s="176">
        <v>1</v>
      </c>
      <c r="Q1506" s="114">
        <v>10</v>
      </c>
      <c r="R1506" s="114"/>
      <c r="S1506" s="153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</row>
    <row r="1507" spans="1:30" s="150" customFormat="1" ht="14.5" x14ac:dyDescent="0.35">
      <c r="A1507" s="38">
        <v>1501</v>
      </c>
      <c r="B1507" s="166" t="s">
        <v>9720</v>
      </c>
      <c r="C1507" s="25" t="s">
        <v>10582</v>
      </c>
      <c r="D1507" s="171" t="s">
        <v>1118</v>
      </c>
      <c r="E1507" s="25" t="s">
        <v>9642</v>
      </c>
      <c r="F1507" s="25" t="s">
        <v>805</v>
      </c>
      <c r="G1507" s="25" t="s">
        <v>11249</v>
      </c>
      <c r="H1507" s="114">
        <v>1</v>
      </c>
      <c r="I1507" s="114">
        <v>1</v>
      </c>
      <c r="J1507" s="168">
        <v>1</v>
      </c>
      <c r="K1507" s="168">
        <v>1</v>
      </c>
      <c r="L1507" s="114">
        <v>1</v>
      </c>
      <c r="M1507" s="114">
        <v>1</v>
      </c>
      <c r="N1507" s="114">
        <v>1</v>
      </c>
      <c r="O1507" s="168">
        <v>1</v>
      </c>
      <c r="P1507" s="176">
        <v>1</v>
      </c>
      <c r="Q1507" s="114">
        <v>9</v>
      </c>
      <c r="R1507" s="114"/>
      <c r="S1507" s="153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</row>
    <row r="1508" spans="1:30" s="150" customFormat="1" ht="14.5" x14ac:dyDescent="0.35">
      <c r="A1508" s="38">
        <v>1502</v>
      </c>
      <c r="B1508" s="114" t="s">
        <v>2031</v>
      </c>
      <c r="C1508" s="25" t="s">
        <v>10583</v>
      </c>
      <c r="D1508" s="171" t="s">
        <v>9639</v>
      </c>
      <c r="E1508" s="25" t="s">
        <v>9638</v>
      </c>
      <c r="F1508" s="25" t="s">
        <v>9643</v>
      </c>
      <c r="G1508" s="25" t="s">
        <v>11317</v>
      </c>
      <c r="H1508" s="114">
        <v>2</v>
      </c>
      <c r="I1508" s="114">
        <v>1</v>
      </c>
      <c r="J1508" s="168">
        <v>1</v>
      </c>
      <c r="K1508" s="168">
        <v>1</v>
      </c>
      <c r="L1508" s="114">
        <v>1</v>
      </c>
      <c r="M1508" s="114">
        <v>1</v>
      </c>
      <c r="N1508" s="114">
        <v>1</v>
      </c>
      <c r="O1508" s="168">
        <v>3</v>
      </c>
      <c r="P1508" s="176">
        <v>1</v>
      </c>
      <c r="Q1508" s="114">
        <v>12</v>
      </c>
      <c r="R1508" s="114"/>
      <c r="S1508" s="153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</row>
    <row r="1509" spans="1:30" s="150" customFormat="1" ht="14.5" x14ac:dyDescent="0.35">
      <c r="A1509" s="38">
        <v>1503</v>
      </c>
      <c r="B1509" s="166" t="s">
        <v>9787</v>
      </c>
      <c r="C1509" s="25" t="s">
        <v>10584</v>
      </c>
      <c r="D1509" s="171" t="s">
        <v>67</v>
      </c>
      <c r="E1509" s="25" t="s">
        <v>11169</v>
      </c>
      <c r="F1509" s="25" t="s">
        <v>451</v>
      </c>
      <c r="G1509" s="25" t="s">
        <v>11272</v>
      </c>
      <c r="H1509" s="114">
        <v>1</v>
      </c>
      <c r="I1509" s="114">
        <v>1</v>
      </c>
      <c r="J1509" s="168">
        <v>1</v>
      </c>
      <c r="K1509" s="168">
        <v>1</v>
      </c>
      <c r="L1509" s="114">
        <v>1</v>
      </c>
      <c r="M1509" s="114">
        <v>1</v>
      </c>
      <c r="N1509" s="114">
        <v>1</v>
      </c>
      <c r="O1509" s="168">
        <v>1</v>
      </c>
      <c r="P1509" s="176">
        <v>1</v>
      </c>
      <c r="Q1509" s="114">
        <v>9</v>
      </c>
      <c r="R1509" s="114"/>
      <c r="S1509" s="153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</row>
    <row r="1510" spans="1:30" s="150" customFormat="1" ht="26.4" customHeight="1" x14ac:dyDescent="0.35">
      <c r="A1510" s="38">
        <v>1504</v>
      </c>
      <c r="B1510" s="114" t="s">
        <v>643</v>
      </c>
      <c r="C1510" s="25" t="s">
        <v>9810</v>
      </c>
      <c r="D1510" s="171" t="s">
        <v>74</v>
      </c>
      <c r="E1510" s="25" t="s">
        <v>3646</v>
      </c>
      <c r="F1510" s="25" t="s">
        <v>11184</v>
      </c>
      <c r="G1510" s="25" t="s">
        <v>11250</v>
      </c>
      <c r="H1510" s="114">
        <v>1</v>
      </c>
      <c r="I1510" s="114">
        <v>1</v>
      </c>
      <c r="J1510" s="168">
        <v>1</v>
      </c>
      <c r="K1510" s="168">
        <v>1</v>
      </c>
      <c r="L1510" s="114">
        <v>1</v>
      </c>
      <c r="M1510" s="114">
        <v>1</v>
      </c>
      <c r="N1510" s="114">
        <v>1</v>
      </c>
      <c r="O1510" s="168">
        <v>1</v>
      </c>
      <c r="P1510" s="176">
        <v>1</v>
      </c>
      <c r="Q1510" s="114">
        <v>9</v>
      </c>
      <c r="R1510" s="114"/>
      <c r="S1510" s="153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</row>
    <row r="1511" spans="1:30" s="150" customFormat="1" ht="14.5" x14ac:dyDescent="0.35">
      <c r="A1511" s="38">
        <v>1505</v>
      </c>
      <c r="B1511" s="166" t="s">
        <v>9788</v>
      </c>
      <c r="C1511" s="25" t="s">
        <v>10585</v>
      </c>
      <c r="D1511" s="171" t="s">
        <v>9639</v>
      </c>
      <c r="E1511" s="25" t="s">
        <v>11170</v>
      </c>
      <c r="F1511" s="25" t="s">
        <v>169</v>
      </c>
      <c r="G1511" s="25" t="s">
        <v>11263</v>
      </c>
      <c r="H1511" s="114">
        <v>1</v>
      </c>
      <c r="I1511" s="114">
        <v>1</v>
      </c>
      <c r="J1511" s="168">
        <v>1</v>
      </c>
      <c r="K1511" s="168">
        <v>1</v>
      </c>
      <c r="L1511" s="114">
        <v>1</v>
      </c>
      <c r="M1511" s="114">
        <v>1</v>
      </c>
      <c r="N1511" s="114">
        <v>1</v>
      </c>
      <c r="O1511" s="168">
        <v>1</v>
      </c>
      <c r="P1511" s="176">
        <v>1</v>
      </c>
      <c r="Q1511" s="114">
        <v>9</v>
      </c>
      <c r="R1511" s="114"/>
      <c r="S1511" s="153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</row>
    <row r="1512" spans="1:30" s="150" customFormat="1" ht="14.5" x14ac:dyDescent="0.35">
      <c r="A1512" s="38">
        <v>1506</v>
      </c>
      <c r="B1512" s="114" t="s">
        <v>60</v>
      </c>
      <c r="C1512" s="12" t="s">
        <v>1938</v>
      </c>
      <c r="D1512" s="10" t="s">
        <v>423</v>
      </c>
      <c r="E1512" s="25">
        <v>3.0000000000000001E-3</v>
      </c>
      <c r="F1512" s="12" t="s">
        <v>375</v>
      </c>
      <c r="G1512" s="12" t="s">
        <v>11249</v>
      </c>
      <c r="H1512" s="114">
        <v>1</v>
      </c>
      <c r="I1512" s="114">
        <v>1</v>
      </c>
      <c r="J1512" s="168">
        <v>1</v>
      </c>
      <c r="K1512" s="168">
        <v>1</v>
      </c>
      <c r="L1512" s="114">
        <v>1</v>
      </c>
      <c r="M1512" s="114">
        <v>1</v>
      </c>
      <c r="N1512" s="114">
        <v>1</v>
      </c>
      <c r="O1512" s="168">
        <v>1</v>
      </c>
      <c r="P1512" s="176">
        <v>1</v>
      </c>
      <c r="Q1512" s="114">
        <v>9</v>
      </c>
      <c r="R1512" s="114"/>
      <c r="S1512" s="153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</row>
    <row r="1513" spans="1:30" s="150" customFormat="1" ht="14.5" x14ac:dyDescent="0.35">
      <c r="A1513" s="38">
        <v>1507</v>
      </c>
      <c r="B1513" s="114" t="s">
        <v>132</v>
      </c>
      <c r="C1513" s="12" t="s">
        <v>3944</v>
      </c>
      <c r="D1513" s="10" t="s">
        <v>9639</v>
      </c>
      <c r="E1513" s="25" t="s">
        <v>9645</v>
      </c>
      <c r="F1513" s="12" t="s">
        <v>169</v>
      </c>
      <c r="G1513" s="12" t="s">
        <v>11263</v>
      </c>
      <c r="H1513" s="114">
        <v>1</v>
      </c>
      <c r="I1513" s="114">
        <v>1</v>
      </c>
      <c r="J1513" s="168">
        <v>1</v>
      </c>
      <c r="K1513" s="168">
        <v>1</v>
      </c>
      <c r="L1513" s="114">
        <v>1</v>
      </c>
      <c r="M1513" s="114">
        <v>1</v>
      </c>
      <c r="N1513" s="114">
        <v>10</v>
      </c>
      <c r="O1513" s="168">
        <v>1</v>
      </c>
      <c r="P1513" s="176">
        <v>1</v>
      </c>
      <c r="Q1513" s="114">
        <v>18</v>
      </c>
      <c r="R1513" s="114"/>
      <c r="S1513" s="153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</row>
    <row r="1514" spans="1:30" s="150" customFormat="1" ht="14.5" x14ac:dyDescent="0.35">
      <c r="A1514" s="38">
        <v>1508</v>
      </c>
      <c r="B1514" s="166" t="s">
        <v>9789</v>
      </c>
      <c r="C1514" s="12" t="s">
        <v>10586</v>
      </c>
      <c r="D1514" s="10" t="s">
        <v>9639</v>
      </c>
      <c r="E1514" s="25" t="s">
        <v>9640</v>
      </c>
      <c r="F1514" s="12" t="s">
        <v>143</v>
      </c>
      <c r="G1514" s="12" t="s">
        <v>11248</v>
      </c>
      <c r="H1514" s="114">
        <v>1</v>
      </c>
      <c r="I1514" s="114">
        <v>1</v>
      </c>
      <c r="J1514" s="168">
        <v>1</v>
      </c>
      <c r="K1514" s="168">
        <v>1</v>
      </c>
      <c r="L1514" s="114">
        <v>1</v>
      </c>
      <c r="M1514" s="114">
        <v>1</v>
      </c>
      <c r="N1514" s="114">
        <v>1</v>
      </c>
      <c r="O1514" s="168">
        <v>1</v>
      </c>
      <c r="P1514" s="176">
        <v>1</v>
      </c>
      <c r="Q1514" s="114">
        <v>9</v>
      </c>
      <c r="R1514" s="114"/>
      <c r="S1514" s="153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</row>
    <row r="1515" spans="1:30" s="150" customFormat="1" ht="14.5" x14ac:dyDescent="0.35">
      <c r="A1515" s="38">
        <v>1509</v>
      </c>
      <c r="B1515" s="166" t="s">
        <v>9790</v>
      </c>
      <c r="C1515" s="12" t="s">
        <v>10587</v>
      </c>
      <c r="D1515" s="10" t="s">
        <v>9619</v>
      </c>
      <c r="E1515" s="25" t="s">
        <v>366</v>
      </c>
      <c r="F1515" s="12" t="s">
        <v>196</v>
      </c>
      <c r="G1515" s="12" t="s">
        <v>11245</v>
      </c>
      <c r="H1515" s="114">
        <v>1</v>
      </c>
      <c r="I1515" s="114">
        <v>1</v>
      </c>
      <c r="J1515" s="168">
        <v>1</v>
      </c>
      <c r="K1515" s="168">
        <v>5</v>
      </c>
      <c r="L1515" s="114">
        <v>1</v>
      </c>
      <c r="M1515" s="114">
        <v>1</v>
      </c>
      <c r="N1515" s="114">
        <v>1</v>
      </c>
      <c r="O1515" s="168">
        <v>1</v>
      </c>
      <c r="P1515" s="176">
        <v>1</v>
      </c>
      <c r="Q1515" s="114">
        <v>13</v>
      </c>
      <c r="R1515" s="114"/>
      <c r="S1515" s="153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</row>
    <row r="1516" spans="1:30" s="150" customFormat="1" ht="14.5" x14ac:dyDescent="0.35">
      <c r="A1516" s="38">
        <v>1510</v>
      </c>
      <c r="B1516" s="114" t="s">
        <v>1367</v>
      </c>
      <c r="C1516" s="12" t="s">
        <v>10588</v>
      </c>
      <c r="D1516" s="10" t="s">
        <v>67</v>
      </c>
      <c r="E1516" s="25" t="s">
        <v>470</v>
      </c>
      <c r="F1516" s="12" t="s">
        <v>470</v>
      </c>
      <c r="G1516" s="12" t="s">
        <v>11244</v>
      </c>
      <c r="H1516" s="114">
        <v>39</v>
      </c>
      <c r="I1516" s="114">
        <v>20</v>
      </c>
      <c r="J1516" s="168">
        <v>1</v>
      </c>
      <c r="K1516" s="168">
        <v>1</v>
      </c>
      <c r="L1516" s="114">
        <v>160</v>
      </c>
      <c r="M1516" s="114">
        <v>110</v>
      </c>
      <c r="N1516" s="114">
        <v>41</v>
      </c>
      <c r="O1516" s="168">
        <v>130</v>
      </c>
      <c r="P1516" s="176">
        <v>25</v>
      </c>
      <c r="Q1516" s="114">
        <v>527</v>
      </c>
      <c r="R1516" s="114"/>
      <c r="S1516" s="153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</row>
    <row r="1517" spans="1:30" s="150" customFormat="1" ht="14.5" x14ac:dyDescent="0.35">
      <c r="A1517" s="38">
        <v>1511</v>
      </c>
      <c r="B1517" s="114"/>
      <c r="C1517" s="12" t="s">
        <v>10589</v>
      </c>
      <c r="D1517" s="10" t="s">
        <v>67</v>
      </c>
      <c r="E1517" s="12" t="s">
        <v>122</v>
      </c>
      <c r="F1517" s="12" t="s">
        <v>122</v>
      </c>
      <c r="G1517" s="12" t="s">
        <v>11250</v>
      </c>
      <c r="H1517" s="114">
        <v>1</v>
      </c>
      <c r="I1517" s="114">
        <v>1</v>
      </c>
      <c r="J1517" s="168">
        <v>1</v>
      </c>
      <c r="K1517" s="168">
        <v>1</v>
      </c>
      <c r="L1517" s="114">
        <v>1</v>
      </c>
      <c r="M1517" s="114">
        <v>1</v>
      </c>
      <c r="N1517" s="114">
        <v>1</v>
      </c>
      <c r="O1517" s="168">
        <v>1</v>
      </c>
      <c r="P1517" s="176">
        <v>1</v>
      </c>
      <c r="Q1517" s="114">
        <v>9</v>
      </c>
      <c r="R1517" s="114"/>
      <c r="S1517" s="153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</row>
    <row r="1518" spans="1:30" s="150" customFormat="1" ht="14.5" x14ac:dyDescent="0.35">
      <c r="A1518" s="38">
        <v>1512</v>
      </c>
      <c r="B1518" s="166" t="s">
        <v>9791</v>
      </c>
      <c r="C1518" s="12" t="s">
        <v>9647</v>
      </c>
      <c r="D1518" s="10" t="s">
        <v>67</v>
      </c>
      <c r="E1518" s="12">
        <v>0.05</v>
      </c>
      <c r="F1518" s="12" t="s">
        <v>531</v>
      </c>
      <c r="G1518" s="12" t="s">
        <v>11245</v>
      </c>
      <c r="H1518" s="114">
        <v>1</v>
      </c>
      <c r="I1518" s="114">
        <v>1</v>
      </c>
      <c r="J1518" s="168">
        <v>1</v>
      </c>
      <c r="K1518" s="168">
        <v>1</v>
      </c>
      <c r="L1518" s="114">
        <v>1</v>
      </c>
      <c r="M1518" s="114">
        <v>1</v>
      </c>
      <c r="N1518" s="114">
        <v>4</v>
      </c>
      <c r="O1518" s="168">
        <v>1</v>
      </c>
      <c r="P1518" s="176">
        <v>1</v>
      </c>
      <c r="Q1518" s="114">
        <v>12</v>
      </c>
      <c r="R1518" s="114"/>
      <c r="S1518" s="153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</row>
    <row r="1519" spans="1:30" ht="14.5" x14ac:dyDescent="0.25">
      <c r="A1519" s="38">
        <v>1513</v>
      </c>
      <c r="B1519" s="114" t="s">
        <v>744</v>
      </c>
      <c r="C1519" s="11" t="s">
        <v>10590</v>
      </c>
      <c r="D1519" s="160" t="s">
        <v>9639</v>
      </c>
      <c r="E1519" s="10" t="s">
        <v>10918</v>
      </c>
      <c r="F1519" s="12" t="s">
        <v>169</v>
      </c>
      <c r="G1519" s="12" t="s">
        <v>11263</v>
      </c>
      <c r="H1519" s="114">
        <v>8</v>
      </c>
      <c r="I1519" s="114">
        <v>1</v>
      </c>
      <c r="J1519" s="168">
        <v>1</v>
      </c>
      <c r="K1519" s="168">
        <v>1</v>
      </c>
      <c r="L1519" s="114">
        <v>1</v>
      </c>
      <c r="M1519" s="114">
        <v>12</v>
      </c>
      <c r="N1519" s="114">
        <v>4</v>
      </c>
      <c r="O1519" s="168">
        <v>1</v>
      </c>
      <c r="P1519" s="176">
        <v>2</v>
      </c>
      <c r="Q1519" s="114">
        <v>31</v>
      </c>
      <c r="R1519" s="114"/>
      <c r="S1519" s="153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</row>
    <row r="1520" spans="1:30" ht="14.5" x14ac:dyDescent="0.25">
      <c r="A1520" s="38">
        <v>1514</v>
      </c>
      <c r="B1520" s="114" t="s">
        <v>547</v>
      </c>
      <c r="C1520" s="11" t="s">
        <v>1281</v>
      </c>
      <c r="D1520" s="160" t="s">
        <v>9639</v>
      </c>
      <c r="E1520" s="10" t="s">
        <v>11171</v>
      </c>
      <c r="F1520" s="12" t="s">
        <v>158</v>
      </c>
      <c r="G1520" s="12" t="s">
        <v>11251</v>
      </c>
      <c r="H1520" s="114">
        <v>1</v>
      </c>
      <c r="I1520" s="114">
        <v>1</v>
      </c>
      <c r="J1520" s="168">
        <v>2</v>
      </c>
      <c r="K1520" s="168">
        <v>1</v>
      </c>
      <c r="L1520" s="114">
        <v>1</v>
      </c>
      <c r="M1520" s="114">
        <v>1</v>
      </c>
      <c r="N1520" s="114">
        <v>1</v>
      </c>
      <c r="O1520" s="168">
        <v>1</v>
      </c>
      <c r="P1520" s="176">
        <v>9</v>
      </c>
      <c r="Q1520" s="114">
        <v>18</v>
      </c>
      <c r="R1520" s="114"/>
      <c r="S1520" s="153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</row>
    <row r="1521" spans="1:30" ht="14.5" x14ac:dyDescent="0.25">
      <c r="A1521" s="38">
        <v>1515</v>
      </c>
      <c r="B1521" s="166" t="s">
        <v>9713</v>
      </c>
      <c r="C1521" s="11" t="s">
        <v>9649</v>
      </c>
      <c r="D1521" s="160" t="s">
        <v>9639</v>
      </c>
      <c r="E1521" s="10" t="s">
        <v>3949</v>
      </c>
      <c r="F1521" s="12" t="s">
        <v>95</v>
      </c>
      <c r="G1521" s="12" t="s">
        <v>11245</v>
      </c>
      <c r="H1521" s="114">
        <v>1</v>
      </c>
      <c r="I1521" s="114">
        <v>1</v>
      </c>
      <c r="J1521" s="168">
        <v>1</v>
      </c>
      <c r="K1521" s="168">
        <v>1</v>
      </c>
      <c r="L1521" s="114">
        <v>1</v>
      </c>
      <c r="M1521" s="114">
        <v>1</v>
      </c>
      <c r="N1521" s="114">
        <v>1</v>
      </c>
      <c r="O1521" s="168">
        <v>3</v>
      </c>
      <c r="P1521" s="176">
        <v>1</v>
      </c>
      <c r="Q1521" s="114">
        <v>11</v>
      </c>
      <c r="R1521" s="114"/>
      <c r="S1521" s="153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</row>
    <row r="1522" spans="1:30" ht="14.5" x14ac:dyDescent="0.25">
      <c r="A1522" s="38">
        <v>1516</v>
      </c>
      <c r="B1522" s="114" t="s">
        <v>229</v>
      </c>
      <c r="C1522" s="11" t="s">
        <v>10591</v>
      </c>
      <c r="D1522" s="160" t="s">
        <v>9639</v>
      </c>
      <c r="E1522" s="10" t="s">
        <v>3946</v>
      </c>
      <c r="F1522" s="12" t="s">
        <v>95</v>
      </c>
      <c r="G1522" s="12" t="s">
        <v>11245</v>
      </c>
      <c r="H1522" s="114">
        <v>1</v>
      </c>
      <c r="I1522" s="114">
        <v>1</v>
      </c>
      <c r="J1522" s="168">
        <v>1</v>
      </c>
      <c r="K1522" s="168">
        <v>1</v>
      </c>
      <c r="L1522" s="114">
        <v>1</v>
      </c>
      <c r="M1522" s="114">
        <v>1</v>
      </c>
      <c r="N1522" s="114">
        <v>1</v>
      </c>
      <c r="O1522" s="168">
        <v>1</v>
      </c>
      <c r="P1522" s="176">
        <v>1</v>
      </c>
      <c r="Q1522" s="114">
        <v>9</v>
      </c>
      <c r="R1522" s="114"/>
      <c r="S1522" s="153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</row>
    <row r="1523" spans="1:30" ht="14.5" x14ac:dyDescent="0.25">
      <c r="A1523" s="38">
        <v>1517</v>
      </c>
      <c r="B1523" s="114" t="s">
        <v>1802</v>
      </c>
      <c r="C1523" s="11" t="s">
        <v>10592</v>
      </c>
      <c r="D1523" s="160" t="s">
        <v>570</v>
      </c>
      <c r="E1523" s="10" t="s">
        <v>11172</v>
      </c>
      <c r="F1523" s="12" t="s">
        <v>27</v>
      </c>
      <c r="G1523" s="12" t="s">
        <v>11248</v>
      </c>
      <c r="H1523" s="114">
        <v>1</v>
      </c>
      <c r="I1523" s="114">
        <v>1</v>
      </c>
      <c r="J1523" s="168">
        <v>1</v>
      </c>
      <c r="K1523" s="168">
        <v>1</v>
      </c>
      <c r="L1523" s="114">
        <v>1</v>
      </c>
      <c r="M1523" s="114">
        <v>13</v>
      </c>
      <c r="N1523" s="114">
        <v>1</v>
      </c>
      <c r="O1523" s="168">
        <v>1</v>
      </c>
      <c r="P1523" s="176">
        <v>1</v>
      </c>
      <c r="Q1523" s="114">
        <v>21</v>
      </c>
      <c r="R1523" s="114"/>
      <c r="S1523" s="153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</row>
    <row r="1524" spans="1:30" ht="14.5" x14ac:dyDescent="0.25">
      <c r="A1524" s="38">
        <v>1518</v>
      </c>
      <c r="B1524" s="166" t="s">
        <v>9792</v>
      </c>
      <c r="C1524" s="11" t="s">
        <v>10593</v>
      </c>
      <c r="D1524" s="160" t="s">
        <v>9639</v>
      </c>
      <c r="E1524" s="10" t="s">
        <v>9650</v>
      </c>
      <c r="F1524" s="12" t="s">
        <v>169</v>
      </c>
      <c r="G1524" s="12" t="s">
        <v>11263</v>
      </c>
      <c r="H1524" s="114">
        <v>1</v>
      </c>
      <c r="I1524" s="114">
        <v>1</v>
      </c>
      <c r="J1524" s="168">
        <v>1</v>
      </c>
      <c r="K1524" s="168">
        <v>1</v>
      </c>
      <c r="L1524" s="114">
        <v>1</v>
      </c>
      <c r="M1524" s="114">
        <v>1</v>
      </c>
      <c r="N1524" s="114">
        <v>1</v>
      </c>
      <c r="O1524" s="168">
        <v>1</v>
      </c>
      <c r="P1524" s="176">
        <v>1</v>
      </c>
      <c r="Q1524" s="114">
        <v>9</v>
      </c>
      <c r="R1524" s="114"/>
      <c r="S1524" s="153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</row>
    <row r="1525" spans="1:30" ht="14.5" x14ac:dyDescent="0.25">
      <c r="A1525" s="38">
        <v>1519</v>
      </c>
      <c r="B1525" s="166" t="s">
        <v>9793</v>
      </c>
      <c r="C1525" s="11" t="s">
        <v>10594</v>
      </c>
      <c r="D1525" s="160" t="s">
        <v>9639</v>
      </c>
      <c r="E1525" s="10" t="s">
        <v>9651</v>
      </c>
      <c r="F1525" s="12" t="s">
        <v>95</v>
      </c>
      <c r="G1525" s="12" t="s">
        <v>11245</v>
      </c>
      <c r="H1525" s="114">
        <v>1</v>
      </c>
      <c r="I1525" s="114">
        <v>1</v>
      </c>
      <c r="J1525" s="168">
        <v>1</v>
      </c>
      <c r="K1525" s="168">
        <v>1</v>
      </c>
      <c r="L1525" s="114">
        <v>1</v>
      </c>
      <c r="M1525" s="114">
        <v>1</v>
      </c>
      <c r="N1525" s="114">
        <v>1</v>
      </c>
      <c r="O1525" s="168">
        <v>1</v>
      </c>
      <c r="P1525" s="176">
        <v>1</v>
      </c>
      <c r="Q1525" s="114">
        <v>9</v>
      </c>
      <c r="R1525" s="114"/>
      <c r="S1525" s="153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</row>
    <row r="1526" spans="1:30" ht="14.5" x14ac:dyDescent="0.25">
      <c r="A1526" s="38">
        <v>1520</v>
      </c>
      <c r="B1526" s="114" t="s">
        <v>457</v>
      </c>
      <c r="C1526" s="11" t="s">
        <v>10595</v>
      </c>
      <c r="D1526" s="160" t="s">
        <v>9619</v>
      </c>
      <c r="E1526" s="10" t="s">
        <v>9652</v>
      </c>
      <c r="F1526" s="12" t="s">
        <v>456</v>
      </c>
      <c r="G1526" s="12" t="s">
        <v>11281</v>
      </c>
      <c r="H1526" s="114">
        <v>1</v>
      </c>
      <c r="I1526" s="114">
        <v>1</v>
      </c>
      <c r="J1526" s="168">
        <v>1</v>
      </c>
      <c r="K1526" s="168">
        <v>1</v>
      </c>
      <c r="L1526" s="114">
        <v>1</v>
      </c>
      <c r="M1526" s="114">
        <v>15</v>
      </c>
      <c r="N1526" s="114">
        <v>1</v>
      </c>
      <c r="O1526" s="168">
        <v>1</v>
      </c>
      <c r="P1526" s="176">
        <v>1</v>
      </c>
      <c r="Q1526" s="114">
        <v>23</v>
      </c>
      <c r="R1526" s="114"/>
      <c r="S1526" s="153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</row>
    <row r="1527" spans="1:30" ht="14.5" x14ac:dyDescent="0.25">
      <c r="A1527" s="38">
        <v>1521</v>
      </c>
      <c r="B1527" s="114" t="s">
        <v>9653</v>
      </c>
      <c r="C1527" s="11" t="s">
        <v>10596</v>
      </c>
      <c r="D1527" s="160"/>
      <c r="E1527" s="10" t="s">
        <v>483</v>
      </c>
      <c r="F1527" s="12" t="s">
        <v>483</v>
      </c>
      <c r="G1527" s="12" t="s">
        <v>11270</v>
      </c>
      <c r="H1527" s="114">
        <v>1</v>
      </c>
      <c r="I1527" s="114">
        <v>1</v>
      </c>
      <c r="J1527" s="168">
        <v>1</v>
      </c>
      <c r="K1527" s="168">
        <v>1</v>
      </c>
      <c r="L1527" s="114">
        <v>1</v>
      </c>
      <c r="M1527" s="114">
        <v>1</v>
      </c>
      <c r="N1527" s="114">
        <v>1</v>
      </c>
      <c r="O1527" s="168">
        <v>1</v>
      </c>
      <c r="P1527" s="176">
        <v>1</v>
      </c>
      <c r="Q1527" s="114">
        <v>9</v>
      </c>
      <c r="R1527" s="114"/>
      <c r="S1527" s="153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</row>
    <row r="1528" spans="1:30" ht="14.5" x14ac:dyDescent="0.25">
      <c r="A1528" s="38">
        <v>1522</v>
      </c>
      <c r="B1528" s="114" t="s">
        <v>1029</v>
      </c>
      <c r="C1528" s="11" t="s">
        <v>1020</v>
      </c>
      <c r="D1528" s="160" t="s">
        <v>3756</v>
      </c>
      <c r="E1528" s="10" t="s">
        <v>11173</v>
      </c>
      <c r="F1528" s="12" t="s">
        <v>29</v>
      </c>
      <c r="G1528" s="12" t="s">
        <v>11250</v>
      </c>
      <c r="H1528" s="114">
        <v>1</v>
      </c>
      <c r="I1528" s="114">
        <v>1</v>
      </c>
      <c r="J1528" s="168">
        <v>1</v>
      </c>
      <c r="K1528" s="168">
        <v>1</v>
      </c>
      <c r="L1528" s="114">
        <v>1</v>
      </c>
      <c r="M1528" s="114">
        <v>8</v>
      </c>
      <c r="N1528" s="114">
        <v>1</v>
      </c>
      <c r="O1528" s="168">
        <v>1</v>
      </c>
      <c r="P1528" s="176">
        <v>1</v>
      </c>
      <c r="Q1528" s="114">
        <v>16</v>
      </c>
      <c r="R1528" s="114"/>
      <c r="S1528" s="153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</row>
    <row r="1529" spans="1:30" ht="14.5" x14ac:dyDescent="0.25">
      <c r="A1529" s="38">
        <v>1523</v>
      </c>
      <c r="B1529" s="166" t="s">
        <v>9794</v>
      </c>
      <c r="C1529" s="11" t="s">
        <v>10597</v>
      </c>
      <c r="D1529" s="160" t="s">
        <v>9656</v>
      </c>
      <c r="E1529" s="10" t="s">
        <v>10751</v>
      </c>
      <c r="F1529" s="12" t="s">
        <v>11237</v>
      </c>
      <c r="G1529" s="12">
        <v>4</v>
      </c>
      <c r="H1529" s="114">
        <v>1</v>
      </c>
      <c r="I1529" s="114">
        <v>1</v>
      </c>
      <c r="J1529" s="168">
        <v>1</v>
      </c>
      <c r="K1529" s="168">
        <v>1</v>
      </c>
      <c r="L1529" s="114">
        <v>1</v>
      </c>
      <c r="M1529" s="114">
        <v>1</v>
      </c>
      <c r="N1529" s="114">
        <v>1</v>
      </c>
      <c r="O1529" s="168">
        <v>1</v>
      </c>
      <c r="P1529" s="176">
        <v>1</v>
      </c>
      <c r="Q1529" s="114">
        <v>9</v>
      </c>
      <c r="R1529" s="114"/>
      <c r="S1529" s="153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</row>
    <row r="1530" spans="1:30" ht="14.5" x14ac:dyDescent="0.25">
      <c r="A1530" s="38">
        <v>1524</v>
      </c>
      <c r="B1530" s="114" t="s">
        <v>9795</v>
      </c>
      <c r="C1530" s="11" t="s">
        <v>9657</v>
      </c>
      <c r="D1530" s="160" t="s">
        <v>67</v>
      </c>
      <c r="E1530" s="10" t="s">
        <v>10715</v>
      </c>
      <c r="F1530" s="12" t="s">
        <v>122</v>
      </c>
      <c r="G1530" s="12" t="s">
        <v>11250</v>
      </c>
      <c r="H1530" s="114">
        <v>1</v>
      </c>
      <c r="I1530" s="114">
        <v>1</v>
      </c>
      <c r="J1530" s="168">
        <v>1</v>
      </c>
      <c r="K1530" s="168">
        <v>1</v>
      </c>
      <c r="L1530" s="114">
        <v>1</v>
      </c>
      <c r="M1530" s="114">
        <v>1</v>
      </c>
      <c r="N1530" s="114">
        <v>1</v>
      </c>
      <c r="O1530" s="168">
        <v>1</v>
      </c>
      <c r="P1530" s="176">
        <v>1</v>
      </c>
      <c r="Q1530" s="114">
        <v>9</v>
      </c>
      <c r="R1530" s="114"/>
      <c r="S1530" s="153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</row>
    <row r="1531" spans="1:30" ht="25" x14ac:dyDescent="0.25">
      <c r="A1531" s="38">
        <v>1525</v>
      </c>
      <c r="B1531" s="166" t="s">
        <v>9796</v>
      </c>
      <c r="C1531" s="11" t="s">
        <v>10598</v>
      </c>
      <c r="D1531" s="160" t="s">
        <v>9619</v>
      </c>
      <c r="E1531" s="10" t="s">
        <v>9666</v>
      </c>
      <c r="F1531" s="12" t="s">
        <v>11238</v>
      </c>
      <c r="G1531" s="12" t="s">
        <v>11318</v>
      </c>
      <c r="H1531" s="114">
        <v>44</v>
      </c>
      <c r="I1531" s="114">
        <v>1</v>
      </c>
      <c r="J1531" s="168">
        <v>1</v>
      </c>
      <c r="K1531" s="168">
        <v>8</v>
      </c>
      <c r="L1531" s="114">
        <v>1</v>
      </c>
      <c r="M1531" s="114">
        <v>3</v>
      </c>
      <c r="N1531" s="114">
        <v>41</v>
      </c>
      <c r="O1531" s="168">
        <v>6</v>
      </c>
      <c r="P1531" s="176">
        <v>4</v>
      </c>
      <c r="Q1531" s="114">
        <v>109</v>
      </c>
      <c r="R1531" s="114"/>
      <c r="S1531" s="153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</row>
    <row r="1532" spans="1:30" ht="14.5" x14ac:dyDescent="0.25">
      <c r="A1532" s="38">
        <v>1526</v>
      </c>
      <c r="B1532" s="114" t="s">
        <v>1215</v>
      </c>
      <c r="C1532" s="11" t="s">
        <v>9658</v>
      </c>
      <c r="D1532" s="160" t="s">
        <v>5</v>
      </c>
      <c r="E1532" s="10" t="s">
        <v>11174</v>
      </c>
      <c r="F1532" s="12" t="s">
        <v>34</v>
      </c>
      <c r="G1532" s="12" t="s">
        <v>11248</v>
      </c>
      <c r="H1532" s="114">
        <v>1</v>
      </c>
      <c r="I1532" s="114">
        <v>1</v>
      </c>
      <c r="J1532" s="168">
        <v>1</v>
      </c>
      <c r="K1532" s="168">
        <v>1</v>
      </c>
      <c r="L1532" s="114">
        <v>7</v>
      </c>
      <c r="M1532" s="114">
        <v>1</v>
      </c>
      <c r="N1532" s="114">
        <v>8</v>
      </c>
      <c r="O1532" s="168">
        <v>1</v>
      </c>
      <c r="P1532" s="176">
        <v>1</v>
      </c>
      <c r="Q1532" s="114">
        <v>22</v>
      </c>
      <c r="R1532" s="114"/>
      <c r="S1532" s="153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</row>
    <row r="1533" spans="1:30" ht="14.5" x14ac:dyDescent="0.25">
      <c r="A1533" s="38">
        <v>1527</v>
      </c>
      <c r="B1533" s="114" t="s">
        <v>315</v>
      </c>
      <c r="C1533" s="11" t="s">
        <v>10599</v>
      </c>
      <c r="D1533" s="160" t="s">
        <v>5</v>
      </c>
      <c r="E1533" s="10" t="s">
        <v>10961</v>
      </c>
      <c r="F1533" s="12" t="s">
        <v>370</v>
      </c>
      <c r="G1533" s="12" t="s">
        <v>11248</v>
      </c>
      <c r="H1533" s="114">
        <v>4</v>
      </c>
      <c r="I1533" s="114">
        <v>1</v>
      </c>
      <c r="J1533" s="168">
        <v>1</v>
      </c>
      <c r="K1533" s="168">
        <v>5</v>
      </c>
      <c r="L1533" s="114">
        <v>1</v>
      </c>
      <c r="M1533" s="114">
        <v>1</v>
      </c>
      <c r="N1533" s="114">
        <v>1</v>
      </c>
      <c r="O1533" s="168">
        <v>2</v>
      </c>
      <c r="P1533" s="176">
        <v>1</v>
      </c>
      <c r="Q1533" s="114">
        <v>17</v>
      </c>
      <c r="R1533" s="114"/>
      <c r="S1533" s="153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</row>
    <row r="1534" spans="1:30" ht="14.5" x14ac:dyDescent="0.25">
      <c r="A1534" s="38">
        <v>1528</v>
      </c>
      <c r="B1534" s="114" t="s">
        <v>434</v>
      </c>
      <c r="C1534" s="11" t="s">
        <v>10214</v>
      </c>
      <c r="D1534" s="160" t="s">
        <v>10662</v>
      </c>
      <c r="E1534" s="10" t="s">
        <v>11101</v>
      </c>
      <c r="F1534" s="12" t="s">
        <v>95</v>
      </c>
      <c r="G1534" s="12" t="s">
        <v>11245</v>
      </c>
      <c r="H1534" s="114">
        <v>1</v>
      </c>
      <c r="I1534" s="114">
        <v>1</v>
      </c>
      <c r="J1534" s="168">
        <v>1</v>
      </c>
      <c r="K1534" s="168">
        <v>1</v>
      </c>
      <c r="L1534" s="114">
        <v>5</v>
      </c>
      <c r="M1534" s="114">
        <v>1</v>
      </c>
      <c r="N1534" s="114">
        <v>30</v>
      </c>
      <c r="O1534" s="168">
        <v>20</v>
      </c>
      <c r="P1534" s="176">
        <v>1</v>
      </c>
      <c r="Q1534" s="114">
        <v>61</v>
      </c>
      <c r="R1534" s="114"/>
      <c r="S1534" s="153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</row>
    <row r="1535" spans="1:30" ht="14.5" x14ac:dyDescent="0.25">
      <c r="A1535" s="38">
        <v>1529</v>
      </c>
      <c r="B1535" s="114" t="s">
        <v>626</v>
      </c>
      <c r="C1535" s="11" t="s">
        <v>9659</v>
      </c>
      <c r="D1535" s="160" t="s">
        <v>9639</v>
      </c>
      <c r="E1535" s="10" t="s">
        <v>10707</v>
      </c>
      <c r="F1535" s="12" t="s">
        <v>95</v>
      </c>
      <c r="G1535" s="12" t="s">
        <v>11245</v>
      </c>
      <c r="H1535" s="114">
        <v>42</v>
      </c>
      <c r="I1535" s="114">
        <v>1</v>
      </c>
      <c r="J1535" s="168">
        <v>1</v>
      </c>
      <c r="K1535" s="168">
        <v>1</v>
      </c>
      <c r="L1535" s="114">
        <v>1</v>
      </c>
      <c r="M1535" s="114">
        <v>1</v>
      </c>
      <c r="N1535" s="114">
        <v>8</v>
      </c>
      <c r="O1535" s="168">
        <v>7</v>
      </c>
      <c r="P1535" s="176">
        <v>1</v>
      </c>
      <c r="Q1535" s="114">
        <v>63</v>
      </c>
      <c r="R1535" s="114"/>
      <c r="S1535" s="153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</row>
    <row r="1536" spans="1:30" ht="14.5" x14ac:dyDescent="0.25">
      <c r="A1536" s="38">
        <v>1530</v>
      </c>
      <c r="B1536" s="166" t="s">
        <v>9797</v>
      </c>
      <c r="C1536" s="11" t="s">
        <v>10600</v>
      </c>
      <c r="D1536" s="160" t="s">
        <v>5</v>
      </c>
      <c r="E1536" s="10" t="s">
        <v>1349</v>
      </c>
      <c r="F1536" s="12" t="s">
        <v>33</v>
      </c>
      <c r="G1536" s="12" t="s">
        <v>11249</v>
      </c>
      <c r="H1536" s="114">
        <v>4</v>
      </c>
      <c r="I1536" s="114">
        <v>1</v>
      </c>
      <c r="J1536" s="168">
        <v>1</v>
      </c>
      <c r="K1536" s="168">
        <v>1</v>
      </c>
      <c r="L1536" s="114">
        <v>7</v>
      </c>
      <c r="M1536" s="114">
        <v>1</v>
      </c>
      <c r="N1536" s="114">
        <v>10</v>
      </c>
      <c r="O1536" s="168">
        <v>1</v>
      </c>
      <c r="P1536" s="176">
        <v>1</v>
      </c>
      <c r="Q1536" s="114">
        <v>27</v>
      </c>
      <c r="R1536" s="114"/>
      <c r="S1536" s="153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</row>
    <row r="1537" spans="1:30" ht="14.5" x14ac:dyDescent="0.25">
      <c r="A1537" s="38">
        <v>1531</v>
      </c>
      <c r="B1537" s="114" t="s">
        <v>553</v>
      </c>
      <c r="C1537" s="11" t="s">
        <v>10601</v>
      </c>
      <c r="D1537" s="160" t="s">
        <v>10705</v>
      </c>
      <c r="E1537" s="10" t="s">
        <v>10772</v>
      </c>
      <c r="F1537" s="12" t="s">
        <v>33</v>
      </c>
      <c r="G1537" s="12" t="s">
        <v>11249</v>
      </c>
      <c r="H1537" s="114">
        <v>5</v>
      </c>
      <c r="I1537" s="114">
        <v>1</v>
      </c>
      <c r="J1537" s="168">
        <v>1</v>
      </c>
      <c r="K1537" s="168">
        <v>1</v>
      </c>
      <c r="L1537" s="114">
        <v>1</v>
      </c>
      <c r="M1537" s="114">
        <v>1</v>
      </c>
      <c r="N1537" s="114">
        <v>1</v>
      </c>
      <c r="O1537" s="168">
        <v>1</v>
      </c>
      <c r="P1537" s="176">
        <v>1</v>
      </c>
      <c r="Q1537" s="114">
        <v>13</v>
      </c>
      <c r="R1537" s="114"/>
      <c r="S1537" s="153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</row>
    <row r="1538" spans="1:30" ht="14.5" x14ac:dyDescent="0.25">
      <c r="A1538" s="38">
        <v>1532</v>
      </c>
      <c r="B1538" s="114" t="s">
        <v>636</v>
      </c>
      <c r="C1538" s="11" t="s">
        <v>635</v>
      </c>
      <c r="D1538" s="160" t="s">
        <v>5</v>
      </c>
      <c r="E1538" s="10" t="s">
        <v>9640</v>
      </c>
      <c r="F1538" s="12" t="s">
        <v>33</v>
      </c>
      <c r="G1538" s="12" t="s">
        <v>11249</v>
      </c>
      <c r="H1538" s="114">
        <v>2</v>
      </c>
      <c r="I1538" s="114">
        <v>23</v>
      </c>
      <c r="J1538" s="168">
        <v>1</v>
      </c>
      <c r="K1538" s="168">
        <v>1</v>
      </c>
      <c r="L1538" s="114">
        <v>1</v>
      </c>
      <c r="M1538" s="114">
        <v>1</v>
      </c>
      <c r="N1538" s="114">
        <v>31</v>
      </c>
      <c r="O1538" s="168">
        <v>2</v>
      </c>
      <c r="P1538" s="176">
        <v>1</v>
      </c>
      <c r="Q1538" s="114">
        <v>63</v>
      </c>
      <c r="R1538" s="114"/>
      <c r="S1538" s="153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</row>
    <row r="1539" spans="1:30" ht="14.5" x14ac:dyDescent="0.25">
      <c r="A1539" s="38">
        <v>1533</v>
      </c>
      <c r="B1539" s="166" t="s">
        <v>9798</v>
      </c>
      <c r="C1539" s="11" t="s">
        <v>10602</v>
      </c>
      <c r="D1539" s="160" t="s">
        <v>9619</v>
      </c>
      <c r="E1539" s="10" t="s">
        <v>11175</v>
      </c>
      <c r="F1539" s="12" t="s">
        <v>11239</v>
      </c>
      <c r="G1539" s="12" t="s">
        <v>11249</v>
      </c>
      <c r="H1539" s="114">
        <v>1</v>
      </c>
      <c r="I1539" s="114">
        <v>1</v>
      </c>
      <c r="J1539" s="168">
        <v>1</v>
      </c>
      <c r="K1539" s="168">
        <v>1</v>
      </c>
      <c r="L1539" s="114">
        <v>1</v>
      </c>
      <c r="M1539" s="114">
        <v>1</v>
      </c>
      <c r="N1539" s="114">
        <v>1</v>
      </c>
      <c r="O1539" s="168">
        <v>1</v>
      </c>
      <c r="P1539" s="176">
        <v>1</v>
      </c>
      <c r="Q1539" s="114">
        <v>9</v>
      </c>
      <c r="R1539" s="114"/>
      <c r="S1539" s="153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</row>
    <row r="1540" spans="1:30" ht="14.5" x14ac:dyDescent="0.25">
      <c r="A1540" s="38">
        <v>1534</v>
      </c>
      <c r="B1540" s="114" t="s">
        <v>60</v>
      </c>
      <c r="C1540" s="11" t="s">
        <v>10603</v>
      </c>
      <c r="D1540" s="160" t="s">
        <v>423</v>
      </c>
      <c r="E1540" s="10" t="s">
        <v>560</v>
      </c>
      <c r="F1540" s="12" t="s">
        <v>59</v>
      </c>
      <c r="G1540" s="12" t="s">
        <v>11248</v>
      </c>
      <c r="H1540" s="114">
        <v>1</v>
      </c>
      <c r="I1540" s="114">
        <v>1</v>
      </c>
      <c r="J1540" s="168">
        <v>1</v>
      </c>
      <c r="K1540" s="168">
        <v>1</v>
      </c>
      <c r="L1540" s="114">
        <v>1</v>
      </c>
      <c r="M1540" s="114">
        <v>1</v>
      </c>
      <c r="N1540" s="114">
        <v>1</v>
      </c>
      <c r="O1540" s="168">
        <v>1</v>
      </c>
      <c r="P1540" s="176">
        <v>1</v>
      </c>
      <c r="Q1540" s="114">
        <v>9</v>
      </c>
      <c r="R1540" s="114"/>
      <c r="S1540" s="153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</row>
    <row r="1541" spans="1:30" ht="14.5" x14ac:dyDescent="0.25">
      <c r="A1541" s="38">
        <v>1535</v>
      </c>
      <c r="B1541" s="114" t="s">
        <v>746</v>
      </c>
      <c r="C1541" s="11" t="s">
        <v>10604</v>
      </c>
      <c r="D1541" s="160" t="s">
        <v>5</v>
      </c>
      <c r="E1541" s="10" t="s">
        <v>11176</v>
      </c>
      <c r="F1541" s="12" t="s">
        <v>33</v>
      </c>
      <c r="G1541" s="12" t="s">
        <v>11249</v>
      </c>
      <c r="H1541" s="114">
        <v>1</v>
      </c>
      <c r="I1541" s="114">
        <v>1</v>
      </c>
      <c r="J1541" s="168">
        <v>1</v>
      </c>
      <c r="K1541" s="168">
        <v>1</v>
      </c>
      <c r="L1541" s="114">
        <v>1</v>
      </c>
      <c r="M1541" s="114">
        <v>1</v>
      </c>
      <c r="N1541" s="114">
        <v>1</v>
      </c>
      <c r="O1541" s="168">
        <v>1</v>
      </c>
      <c r="P1541" s="176">
        <v>1</v>
      </c>
      <c r="Q1541" s="114">
        <v>9</v>
      </c>
      <c r="R1541" s="114"/>
      <c r="S1541" s="153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</row>
    <row r="1542" spans="1:30" ht="14.5" x14ac:dyDescent="0.25">
      <c r="A1542" s="38">
        <v>1536</v>
      </c>
      <c r="B1542" s="166" t="s">
        <v>9799</v>
      </c>
      <c r="C1542" s="11" t="s">
        <v>10605</v>
      </c>
      <c r="D1542" s="160" t="s">
        <v>5</v>
      </c>
      <c r="E1542" s="10" t="s">
        <v>11177</v>
      </c>
      <c r="F1542" s="12" t="s">
        <v>33</v>
      </c>
      <c r="G1542" s="12" t="s">
        <v>11249</v>
      </c>
      <c r="H1542" s="114">
        <v>1</v>
      </c>
      <c r="I1542" s="114">
        <v>1</v>
      </c>
      <c r="J1542" s="168">
        <v>1</v>
      </c>
      <c r="K1542" s="168">
        <v>1</v>
      </c>
      <c r="L1542" s="114">
        <v>1</v>
      </c>
      <c r="M1542" s="114">
        <v>1</v>
      </c>
      <c r="N1542" s="114">
        <v>2</v>
      </c>
      <c r="O1542" s="168">
        <v>1</v>
      </c>
      <c r="P1542" s="176">
        <v>1</v>
      </c>
      <c r="Q1542" s="114">
        <v>10</v>
      </c>
      <c r="R1542" s="114"/>
      <c r="S1542" s="153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</row>
    <row r="1543" spans="1:30" ht="14.5" x14ac:dyDescent="0.25">
      <c r="A1543" s="38">
        <v>1537</v>
      </c>
      <c r="B1543" s="114" t="s">
        <v>9662</v>
      </c>
      <c r="C1543" s="11" t="s">
        <v>9660</v>
      </c>
      <c r="D1543" s="160" t="s">
        <v>10706</v>
      </c>
      <c r="E1543" s="10" t="s">
        <v>366</v>
      </c>
      <c r="F1543" s="12" t="s">
        <v>11240</v>
      </c>
      <c r="G1543" s="12">
        <v>24</v>
      </c>
      <c r="H1543" s="114">
        <v>1</v>
      </c>
      <c r="I1543" s="114">
        <v>1</v>
      </c>
      <c r="J1543" s="168">
        <v>1</v>
      </c>
      <c r="K1543" s="168">
        <v>1</v>
      </c>
      <c r="L1543" s="114">
        <v>1</v>
      </c>
      <c r="M1543" s="114">
        <v>1</v>
      </c>
      <c r="N1543" s="114">
        <v>1</v>
      </c>
      <c r="O1543" s="168">
        <v>1</v>
      </c>
      <c r="P1543" s="176">
        <v>1</v>
      </c>
      <c r="Q1543" s="114">
        <v>9</v>
      </c>
      <c r="R1543" s="114"/>
      <c r="S1543" s="153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</row>
    <row r="1544" spans="1:30" ht="14.5" x14ac:dyDescent="0.25">
      <c r="A1544" s="38">
        <v>1538</v>
      </c>
      <c r="B1544" s="114" t="s">
        <v>9663</v>
      </c>
      <c r="C1544" s="11" t="s">
        <v>10606</v>
      </c>
      <c r="D1544" s="160" t="s">
        <v>9639</v>
      </c>
      <c r="E1544" s="10" t="s">
        <v>3646</v>
      </c>
      <c r="F1544" s="12" t="s">
        <v>95</v>
      </c>
      <c r="G1544" s="12" t="s">
        <v>11245</v>
      </c>
      <c r="H1544" s="114">
        <v>1</v>
      </c>
      <c r="I1544" s="114">
        <v>1</v>
      </c>
      <c r="J1544" s="168">
        <v>1</v>
      </c>
      <c r="K1544" s="168">
        <v>1</v>
      </c>
      <c r="L1544" s="114">
        <v>1</v>
      </c>
      <c r="M1544" s="114">
        <v>1</v>
      </c>
      <c r="N1544" s="114">
        <v>1</v>
      </c>
      <c r="O1544" s="168">
        <v>1</v>
      </c>
      <c r="P1544" s="176">
        <v>1</v>
      </c>
      <c r="Q1544" s="114">
        <v>9</v>
      </c>
      <c r="R1544" s="114"/>
      <c r="S1544" s="153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</row>
    <row r="1545" spans="1:30" ht="14.5" x14ac:dyDescent="0.25">
      <c r="A1545" s="38">
        <v>1539</v>
      </c>
      <c r="B1545" s="114" t="s">
        <v>1802</v>
      </c>
      <c r="C1545" s="11" t="s">
        <v>10607</v>
      </c>
      <c r="D1545" s="160" t="s">
        <v>9619</v>
      </c>
      <c r="E1545" s="10" t="s">
        <v>11178</v>
      </c>
      <c r="F1545" s="12" t="s">
        <v>11241</v>
      </c>
      <c r="G1545" s="12">
        <v>60</v>
      </c>
      <c r="H1545" s="114">
        <v>1</v>
      </c>
      <c r="I1545" s="114">
        <v>1</v>
      </c>
      <c r="J1545" s="168">
        <v>1</v>
      </c>
      <c r="K1545" s="168">
        <v>1</v>
      </c>
      <c r="L1545" s="114">
        <v>1</v>
      </c>
      <c r="M1545" s="114">
        <v>1</v>
      </c>
      <c r="N1545" s="114">
        <v>1</v>
      </c>
      <c r="O1545" s="168">
        <v>1</v>
      </c>
      <c r="P1545" s="176">
        <v>80</v>
      </c>
      <c r="Q1545" s="114">
        <v>88</v>
      </c>
      <c r="R1545" s="114"/>
      <c r="S1545" s="153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</row>
    <row r="1546" spans="1:30" ht="14.5" x14ac:dyDescent="0.25">
      <c r="A1546" s="38">
        <v>1540</v>
      </c>
      <c r="B1546" s="114" t="s">
        <v>721</v>
      </c>
      <c r="C1546" s="11" t="s">
        <v>10608</v>
      </c>
      <c r="D1546" s="160" t="s">
        <v>9639</v>
      </c>
      <c r="E1546" s="10" t="s">
        <v>3778</v>
      </c>
      <c r="F1546" s="12" t="s">
        <v>105</v>
      </c>
      <c r="G1546" s="12" t="s">
        <v>11250</v>
      </c>
      <c r="H1546" s="114">
        <v>1</v>
      </c>
      <c r="I1546" s="114">
        <v>1</v>
      </c>
      <c r="J1546" s="168">
        <v>9</v>
      </c>
      <c r="K1546" s="168">
        <v>1</v>
      </c>
      <c r="L1546" s="114">
        <v>5</v>
      </c>
      <c r="M1546" s="114">
        <v>1</v>
      </c>
      <c r="N1546" s="114">
        <v>1</v>
      </c>
      <c r="O1546" s="168">
        <v>1</v>
      </c>
      <c r="P1546" s="176">
        <v>1</v>
      </c>
      <c r="Q1546" s="114">
        <v>21</v>
      </c>
      <c r="R1546" s="114"/>
      <c r="S1546" s="153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</row>
    <row r="1547" spans="1:30" ht="14.5" x14ac:dyDescent="0.25">
      <c r="A1547" s="38">
        <v>1541</v>
      </c>
      <c r="B1547" s="166" t="s">
        <v>9800</v>
      </c>
      <c r="C1547" s="11" t="s">
        <v>10609</v>
      </c>
      <c r="D1547" s="160" t="s">
        <v>5</v>
      </c>
      <c r="E1547" s="10" t="s">
        <v>10727</v>
      </c>
      <c r="F1547" s="12" t="s">
        <v>19</v>
      </c>
      <c r="G1547" s="12" t="s">
        <v>11247</v>
      </c>
      <c r="H1547" s="114">
        <v>1</v>
      </c>
      <c r="I1547" s="114">
        <v>1</v>
      </c>
      <c r="J1547" s="168">
        <v>1</v>
      </c>
      <c r="K1547" s="168">
        <v>1</v>
      </c>
      <c r="L1547" s="114">
        <v>1</v>
      </c>
      <c r="M1547" s="114">
        <v>1</v>
      </c>
      <c r="N1547" s="114">
        <v>1</v>
      </c>
      <c r="O1547" s="168">
        <v>1</v>
      </c>
      <c r="P1547" s="176">
        <v>1</v>
      </c>
      <c r="Q1547" s="114">
        <v>9</v>
      </c>
      <c r="R1547" s="114"/>
      <c r="S1547" s="153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</row>
    <row r="1548" spans="1:30" ht="14.5" x14ac:dyDescent="0.25">
      <c r="A1548" s="38">
        <v>1542</v>
      </c>
      <c r="B1548" s="114" t="s">
        <v>1516</v>
      </c>
      <c r="C1548" s="11" t="s">
        <v>10370</v>
      </c>
      <c r="D1548" s="160" t="s">
        <v>10681</v>
      </c>
      <c r="E1548" s="10" t="s">
        <v>495</v>
      </c>
      <c r="F1548" s="12" t="s">
        <v>495</v>
      </c>
      <c r="G1548" s="12" t="s">
        <v>11277</v>
      </c>
      <c r="H1548" s="114">
        <v>31</v>
      </c>
      <c r="I1548" s="114">
        <v>34</v>
      </c>
      <c r="J1548" s="168">
        <v>1</v>
      </c>
      <c r="K1548" s="168">
        <v>1</v>
      </c>
      <c r="L1548" s="114">
        <v>1</v>
      </c>
      <c r="M1548" s="114">
        <v>28</v>
      </c>
      <c r="N1548" s="114">
        <v>130</v>
      </c>
      <c r="O1548" s="168">
        <v>1</v>
      </c>
      <c r="P1548" s="176">
        <v>1</v>
      </c>
      <c r="Q1548" s="114">
        <v>228</v>
      </c>
      <c r="R1548" s="114"/>
      <c r="S1548" s="153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</row>
    <row r="1549" spans="1:30" ht="14.5" x14ac:dyDescent="0.25">
      <c r="A1549" s="38">
        <v>1543</v>
      </c>
      <c r="B1549" s="114"/>
      <c r="C1549" s="11" t="s">
        <v>10610</v>
      </c>
      <c r="D1549" s="160" t="s">
        <v>9619</v>
      </c>
      <c r="E1549" s="10" t="s">
        <v>11179</v>
      </c>
      <c r="F1549" s="12" t="s">
        <v>9664</v>
      </c>
      <c r="G1549" s="12" t="s">
        <v>11258</v>
      </c>
      <c r="H1549" s="114">
        <v>1</v>
      </c>
      <c r="I1549" s="114">
        <v>1</v>
      </c>
      <c r="J1549" s="168">
        <v>1</v>
      </c>
      <c r="K1549" s="168">
        <v>1</v>
      </c>
      <c r="L1549" s="114">
        <v>1</v>
      </c>
      <c r="M1549" s="114">
        <v>1</v>
      </c>
      <c r="N1549" s="114">
        <v>1</v>
      </c>
      <c r="O1549" s="168">
        <v>1</v>
      </c>
      <c r="P1549" s="176">
        <v>1</v>
      </c>
      <c r="Q1549" s="114">
        <v>9</v>
      </c>
      <c r="R1549" s="114"/>
      <c r="S1549" s="153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</row>
    <row r="1550" spans="1:30" ht="14.5" x14ac:dyDescent="0.25">
      <c r="A1550" s="38">
        <v>1544</v>
      </c>
      <c r="B1550" s="114" t="s">
        <v>9665</v>
      </c>
      <c r="C1550" s="11" t="s">
        <v>10611</v>
      </c>
      <c r="D1550" s="160" t="s">
        <v>9639</v>
      </c>
      <c r="E1550" s="10"/>
      <c r="F1550" s="12" t="s">
        <v>11242</v>
      </c>
      <c r="G1550" s="12" t="s">
        <v>11290</v>
      </c>
      <c r="H1550" s="114">
        <v>2</v>
      </c>
      <c r="I1550" s="114">
        <v>1</v>
      </c>
      <c r="J1550" s="168">
        <v>1</v>
      </c>
      <c r="K1550" s="168">
        <v>1</v>
      </c>
      <c r="L1550" s="114">
        <v>1</v>
      </c>
      <c r="M1550" s="114">
        <v>1</v>
      </c>
      <c r="N1550" s="114">
        <v>1</v>
      </c>
      <c r="O1550" s="168">
        <v>1</v>
      </c>
      <c r="P1550" s="176">
        <v>1</v>
      </c>
      <c r="Q1550" s="114">
        <v>10</v>
      </c>
      <c r="R1550" s="114"/>
      <c r="S1550" s="153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</row>
    <row r="1551" spans="1:30" ht="14.5" x14ac:dyDescent="0.25">
      <c r="A1551" s="38">
        <v>1545</v>
      </c>
      <c r="B1551" s="166" t="s">
        <v>9801</v>
      </c>
      <c r="C1551" s="11" t="s">
        <v>10612</v>
      </c>
      <c r="D1551" s="160" t="s">
        <v>9639</v>
      </c>
      <c r="E1551" s="10" t="s">
        <v>10777</v>
      </c>
      <c r="F1551" s="12" t="s">
        <v>169</v>
      </c>
      <c r="G1551" s="12" t="s">
        <v>11263</v>
      </c>
      <c r="H1551" s="114">
        <v>1</v>
      </c>
      <c r="I1551" s="114">
        <v>1</v>
      </c>
      <c r="J1551" s="168">
        <v>1</v>
      </c>
      <c r="K1551" s="168">
        <v>1</v>
      </c>
      <c r="L1551" s="114">
        <v>1</v>
      </c>
      <c r="M1551" s="114">
        <v>1</v>
      </c>
      <c r="N1551" s="114">
        <v>1</v>
      </c>
      <c r="O1551" s="168">
        <v>1</v>
      </c>
      <c r="P1551" s="176">
        <v>1</v>
      </c>
      <c r="Q1551" s="114">
        <v>9</v>
      </c>
      <c r="R1551" s="114"/>
      <c r="S1551" s="153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</row>
    <row r="1552" spans="1:30" ht="14.5" x14ac:dyDescent="0.25">
      <c r="A1552" s="38">
        <v>1546</v>
      </c>
      <c r="B1552" s="166" t="s">
        <v>9802</v>
      </c>
      <c r="C1552" s="11" t="s">
        <v>10613</v>
      </c>
      <c r="D1552" s="160" t="s">
        <v>5</v>
      </c>
      <c r="E1552" s="10" t="s">
        <v>10765</v>
      </c>
      <c r="F1552" s="12" t="s">
        <v>11243</v>
      </c>
      <c r="G1552" s="12">
        <v>2</v>
      </c>
      <c r="H1552" s="114">
        <v>1</v>
      </c>
      <c r="I1552" s="114">
        <v>1</v>
      </c>
      <c r="J1552" s="168">
        <v>1</v>
      </c>
      <c r="K1552" s="168">
        <v>1</v>
      </c>
      <c r="L1552" s="114">
        <v>20</v>
      </c>
      <c r="M1552" s="114">
        <v>1</v>
      </c>
      <c r="N1552" s="114">
        <v>1</v>
      </c>
      <c r="O1552" s="168">
        <v>1</v>
      </c>
      <c r="P1552" s="176">
        <v>1</v>
      </c>
      <c r="Q1552" s="114">
        <v>28</v>
      </c>
      <c r="R1552" s="114"/>
      <c r="S1552" s="153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</row>
    <row r="1553" spans="1:30" ht="14.5" x14ac:dyDescent="0.25">
      <c r="A1553" s="38">
        <v>1547</v>
      </c>
      <c r="B1553" s="114"/>
      <c r="C1553" s="11" t="s">
        <v>10614</v>
      </c>
      <c r="D1553" s="160" t="s">
        <v>5</v>
      </c>
      <c r="E1553" s="10" t="s">
        <v>27</v>
      </c>
      <c r="F1553" s="12" t="s">
        <v>25</v>
      </c>
      <c r="G1553" s="12" t="s">
        <v>11250</v>
      </c>
      <c r="H1553" s="114">
        <v>1</v>
      </c>
      <c r="I1553" s="114">
        <v>1</v>
      </c>
      <c r="J1553" s="168">
        <v>1</v>
      </c>
      <c r="K1553" s="168">
        <v>3</v>
      </c>
      <c r="L1553" s="114">
        <v>1</v>
      </c>
      <c r="M1553" s="114">
        <v>1</v>
      </c>
      <c r="N1553" s="114">
        <v>5</v>
      </c>
      <c r="O1553" s="168">
        <v>1</v>
      </c>
      <c r="P1553" s="176">
        <v>1</v>
      </c>
      <c r="Q1553" s="114">
        <v>15</v>
      </c>
      <c r="R1553" s="114"/>
      <c r="S1553" s="153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</row>
    <row r="1554" spans="1:30" ht="14.5" x14ac:dyDescent="0.25">
      <c r="A1554" s="38">
        <v>1548</v>
      </c>
      <c r="B1554" s="166" t="s">
        <v>9803</v>
      </c>
      <c r="C1554" s="11" t="s">
        <v>10615</v>
      </c>
      <c r="D1554" s="160" t="s">
        <v>9619</v>
      </c>
      <c r="E1554" s="10" t="s">
        <v>9629</v>
      </c>
      <c r="F1554" s="12" t="s">
        <v>157</v>
      </c>
      <c r="G1554" s="12" t="s">
        <v>11250</v>
      </c>
      <c r="H1554" s="114">
        <v>1</v>
      </c>
      <c r="I1554" s="114">
        <v>1</v>
      </c>
      <c r="J1554" s="168">
        <v>1</v>
      </c>
      <c r="K1554" s="168">
        <v>1</v>
      </c>
      <c r="L1554" s="114">
        <v>1</v>
      </c>
      <c r="M1554" s="114">
        <v>1</v>
      </c>
      <c r="N1554" s="114">
        <v>1</v>
      </c>
      <c r="O1554" s="168">
        <v>1</v>
      </c>
      <c r="P1554" s="176">
        <v>10</v>
      </c>
      <c r="Q1554" s="114">
        <v>18</v>
      </c>
      <c r="R1554" s="114"/>
      <c r="S1554" s="153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</row>
    <row r="1555" spans="1:30" ht="14.5" x14ac:dyDescent="0.25">
      <c r="A1555" s="38">
        <v>1549</v>
      </c>
      <c r="B1555" s="166" t="s">
        <v>9764</v>
      </c>
      <c r="C1555" s="11" t="s">
        <v>10525</v>
      </c>
      <c r="D1555" s="160" t="s">
        <v>9619</v>
      </c>
      <c r="E1555" s="10" t="s">
        <v>4221</v>
      </c>
      <c r="F1555" s="12" t="s">
        <v>196</v>
      </c>
      <c r="G1555" s="12" t="s">
        <v>11245</v>
      </c>
      <c r="H1555" s="114">
        <v>1</v>
      </c>
      <c r="I1555" s="114">
        <v>1</v>
      </c>
      <c r="J1555" s="168">
        <v>1</v>
      </c>
      <c r="K1555" s="168">
        <v>1</v>
      </c>
      <c r="L1555" s="114">
        <v>1</v>
      </c>
      <c r="M1555" s="114">
        <v>1</v>
      </c>
      <c r="N1555" s="114">
        <v>1</v>
      </c>
      <c r="O1555" s="168">
        <v>1</v>
      </c>
      <c r="P1555" s="176">
        <v>1</v>
      </c>
      <c r="Q1555" s="114">
        <v>9</v>
      </c>
      <c r="R1555" s="114"/>
      <c r="S1555" s="153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</row>
    <row r="1556" spans="1:30" ht="14.5" x14ac:dyDescent="0.25">
      <c r="A1556" s="38">
        <v>1550</v>
      </c>
      <c r="B1556" s="169" t="s">
        <v>9804</v>
      </c>
      <c r="C1556" s="11" t="s">
        <v>10616</v>
      </c>
      <c r="D1556" s="160" t="s">
        <v>9619</v>
      </c>
      <c r="E1556" s="10" t="s">
        <v>10727</v>
      </c>
      <c r="F1556" s="12" t="s">
        <v>196</v>
      </c>
      <c r="G1556" s="12" t="s">
        <v>11245</v>
      </c>
      <c r="H1556" s="114">
        <v>1</v>
      </c>
      <c r="I1556" s="114">
        <v>1</v>
      </c>
      <c r="J1556" s="168">
        <v>1</v>
      </c>
      <c r="K1556" s="168">
        <v>1</v>
      </c>
      <c r="L1556" s="114">
        <v>1</v>
      </c>
      <c r="M1556" s="114">
        <v>1</v>
      </c>
      <c r="N1556" s="114">
        <v>1</v>
      </c>
      <c r="O1556" s="168">
        <v>1</v>
      </c>
      <c r="P1556" s="176">
        <v>1</v>
      </c>
      <c r="Q1556" s="114">
        <v>9</v>
      </c>
      <c r="R1556" s="114"/>
      <c r="S1556" s="153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</row>
    <row r="1557" spans="1:30" ht="14.5" x14ac:dyDescent="0.25">
      <c r="A1557" s="38">
        <v>1551</v>
      </c>
      <c r="B1557" s="166" t="s">
        <v>9805</v>
      </c>
      <c r="C1557" s="11" t="s">
        <v>10617</v>
      </c>
      <c r="D1557" s="160" t="s">
        <v>9639</v>
      </c>
      <c r="E1557" s="10" t="s">
        <v>3644</v>
      </c>
      <c r="F1557" s="12" t="s">
        <v>114</v>
      </c>
      <c r="G1557" s="12" t="s">
        <v>11246</v>
      </c>
      <c r="H1557" s="114">
        <v>1</v>
      </c>
      <c r="I1557" s="114">
        <v>1</v>
      </c>
      <c r="J1557" s="168">
        <v>13</v>
      </c>
      <c r="K1557" s="168">
        <v>10</v>
      </c>
      <c r="L1557" s="114">
        <v>1</v>
      </c>
      <c r="M1557" s="114">
        <v>9</v>
      </c>
      <c r="N1557" s="114">
        <v>1</v>
      </c>
      <c r="O1557" s="168">
        <v>1</v>
      </c>
      <c r="P1557" s="176">
        <v>1</v>
      </c>
      <c r="Q1557" s="114">
        <v>38</v>
      </c>
      <c r="R1557" s="114"/>
      <c r="S1557" s="153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</row>
    <row r="1558" spans="1:30" ht="14.5" x14ac:dyDescent="0.25">
      <c r="A1558" s="38">
        <v>1552</v>
      </c>
      <c r="B1558" s="114" t="s">
        <v>949</v>
      </c>
      <c r="C1558" s="11" t="s">
        <v>3502</v>
      </c>
      <c r="D1558" s="160" t="s">
        <v>9639</v>
      </c>
      <c r="E1558" s="10" t="s">
        <v>1630</v>
      </c>
      <c r="F1558" s="12" t="s">
        <v>95</v>
      </c>
      <c r="G1558" s="12" t="s">
        <v>11245</v>
      </c>
      <c r="H1558" s="114">
        <v>1</v>
      </c>
      <c r="I1558" s="114">
        <v>1</v>
      </c>
      <c r="J1558" s="168">
        <v>6</v>
      </c>
      <c r="K1558" s="168">
        <v>3</v>
      </c>
      <c r="L1558" s="114">
        <v>1</v>
      </c>
      <c r="M1558" s="114">
        <v>1</v>
      </c>
      <c r="N1558" s="114">
        <v>1</v>
      </c>
      <c r="O1558" s="168">
        <v>8</v>
      </c>
      <c r="P1558" s="176">
        <v>1</v>
      </c>
      <c r="Q1558" s="114">
        <v>23</v>
      </c>
      <c r="R1558" s="114"/>
      <c r="S1558" s="153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</row>
    <row r="1559" spans="1:30" ht="14.5" x14ac:dyDescent="0.25">
      <c r="A1559" s="38">
        <v>1553</v>
      </c>
      <c r="B1559" s="114" t="s">
        <v>317</v>
      </c>
      <c r="C1559" s="11" t="s">
        <v>1563</v>
      </c>
      <c r="D1559" s="160" t="s">
        <v>9639</v>
      </c>
      <c r="E1559" s="10" t="s">
        <v>3644</v>
      </c>
      <c r="F1559" s="12" t="s">
        <v>95</v>
      </c>
      <c r="G1559" s="12" t="s">
        <v>11245</v>
      </c>
      <c r="H1559" s="114">
        <v>1</v>
      </c>
      <c r="I1559" s="114">
        <v>1</v>
      </c>
      <c r="J1559" s="168">
        <v>1</v>
      </c>
      <c r="K1559" s="168">
        <v>1</v>
      </c>
      <c r="L1559" s="114">
        <v>1</v>
      </c>
      <c r="M1559" s="114">
        <v>1</v>
      </c>
      <c r="N1559" s="114">
        <v>1</v>
      </c>
      <c r="O1559" s="168">
        <v>1</v>
      </c>
      <c r="P1559" s="176">
        <v>1</v>
      </c>
      <c r="Q1559" s="114">
        <v>9</v>
      </c>
      <c r="R1559" s="114"/>
      <c r="S1559" s="153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</row>
    <row r="1560" spans="1:30" ht="14.5" x14ac:dyDescent="0.25">
      <c r="A1560" s="38">
        <v>1554</v>
      </c>
      <c r="B1560" s="114" t="s">
        <v>547</v>
      </c>
      <c r="C1560" s="11" t="s">
        <v>1281</v>
      </c>
      <c r="D1560" s="160" t="s">
        <v>9639</v>
      </c>
      <c r="E1560" s="10" t="s">
        <v>10920</v>
      </c>
      <c r="F1560" s="12" t="s">
        <v>158</v>
      </c>
      <c r="G1560" s="12" t="s">
        <v>11251</v>
      </c>
      <c r="H1560" s="114">
        <v>1</v>
      </c>
      <c r="I1560" s="114">
        <v>1</v>
      </c>
      <c r="J1560" s="168">
        <v>1</v>
      </c>
      <c r="K1560" s="168">
        <v>1</v>
      </c>
      <c r="L1560" s="114">
        <v>1</v>
      </c>
      <c r="M1560" s="114">
        <v>1</v>
      </c>
      <c r="N1560" s="114">
        <v>1</v>
      </c>
      <c r="O1560" s="168">
        <v>5</v>
      </c>
      <c r="P1560" s="176">
        <v>1</v>
      </c>
      <c r="Q1560" s="114">
        <v>13</v>
      </c>
      <c r="R1560" s="114"/>
      <c r="S1560" s="153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</row>
    <row r="1561" spans="1:30" ht="14.5" x14ac:dyDescent="0.25">
      <c r="A1561" s="38">
        <v>1555</v>
      </c>
      <c r="B1561" s="114" t="s">
        <v>9795</v>
      </c>
      <c r="C1561" s="11" t="s">
        <v>10618</v>
      </c>
      <c r="D1561" s="160" t="s">
        <v>5</v>
      </c>
      <c r="E1561" s="10" t="s">
        <v>272</v>
      </c>
      <c r="F1561" s="12" t="s">
        <v>59</v>
      </c>
      <c r="G1561" s="12" t="s">
        <v>11248</v>
      </c>
      <c r="H1561" s="114">
        <v>1</v>
      </c>
      <c r="I1561" s="114">
        <v>9</v>
      </c>
      <c r="J1561" s="168">
        <v>1</v>
      </c>
      <c r="K1561" s="168">
        <v>1</v>
      </c>
      <c r="L1561" s="114">
        <v>1</v>
      </c>
      <c r="M1561" s="114">
        <v>1</v>
      </c>
      <c r="N1561" s="114">
        <v>1</v>
      </c>
      <c r="O1561" s="168">
        <v>1</v>
      </c>
      <c r="P1561" s="176">
        <v>1</v>
      </c>
      <c r="Q1561" s="114">
        <v>17</v>
      </c>
      <c r="R1561" s="114"/>
      <c r="S1561" s="153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</row>
    <row r="1562" spans="1:30" ht="14.5" x14ac:dyDescent="0.25">
      <c r="A1562" s="38">
        <v>1556</v>
      </c>
      <c r="B1562" s="114" t="s">
        <v>9670</v>
      </c>
      <c r="C1562" s="11" t="s">
        <v>10619</v>
      </c>
      <c r="D1562" s="160" t="s">
        <v>5</v>
      </c>
      <c r="E1562" s="10" t="s">
        <v>11180</v>
      </c>
      <c r="F1562" s="12" t="s">
        <v>61</v>
      </c>
      <c r="G1562" s="12">
        <v>1</v>
      </c>
      <c r="H1562" s="114">
        <v>1</v>
      </c>
      <c r="I1562" s="114">
        <v>1</v>
      </c>
      <c r="J1562" s="168">
        <v>1</v>
      </c>
      <c r="K1562" s="168">
        <v>1</v>
      </c>
      <c r="L1562" s="114">
        <v>1</v>
      </c>
      <c r="M1562" s="114">
        <v>1</v>
      </c>
      <c r="N1562" s="114">
        <v>1</v>
      </c>
      <c r="O1562" s="168">
        <v>1</v>
      </c>
      <c r="P1562" s="176">
        <v>1</v>
      </c>
      <c r="Q1562" s="114">
        <v>9</v>
      </c>
      <c r="R1562" s="114"/>
      <c r="S1562" s="153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</row>
    <row r="1563" spans="1:30" ht="14.5" x14ac:dyDescent="0.25">
      <c r="A1563" s="38">
        <v>1557</v>
      </c>
      <c r="B1563" s="166" t="s">
        <v>9806</v>
      </c>
      <c r="C1563" s="11" t="s">
        <v>10620</v>
      </c>
      <c r="D1563" s="160" t="s">
        <v>2007</v>
      </c>
      <c r="E1563" s="10" t="s">
        <v>2034</v>
      </c>
      <c r="F1563" s="12" t="s">
        <v>451</v>
      </c>
      <c r="G1563" s="12" t="s">
        <v>11272</v>
      </c>
      <c r="H1563" s="114">
        <v>1</v>
      </c>
      <c r="I1563" s="114">
        <v>1</v>
      </c>
      <c r="J1563" s="168">
        <v>1</v>
      </c>
      <c r="K1563" s="168">
        <v>1</v>
      </c>
      <c r="L1563" s="114">
        <v>1</v>
      </c>
      <c r="M1563" s="114">
        <v>1</v>
      </c>
      <c r="N1563" s="114">
        <v>1</v>
      </c>
      <c r="O1563" s="168">
        <v>1</v>
      </c>
      <c r="P1563" s="176">
        <v>1</v>
      </c>
      <c r="Q1563" s="114">
        <v>9</v>
      </c>
      <c r="R1563" s="114"/>
      <c r="S1563" s="153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</row>
    <row r="1564" spans="1:30" ht="14.5" x14ac:dyDescent="0.25">
      <c r="A1564" s="38">
        <v>1558</v>
      </c>
      <c r="B1564" s="166" t="s">
        <v>9782</v>
      </c>
      <c r="C1564" s="11" t="s">
        <v>10573</v>
      </c>
      <c r="D1564" s="160" t="s">
        <v>10662</v>
      </c>
      <c r="E1564" s="10" t="s">
        <v>11181</v>
      </c>
      <c r="F1564" s="12" t="s">
        <v>95</v>
      </c>
      <c r="G1564" s="12" t="s">
        <v>11245</v>
      </c>
      <c r="H1564" s="114">
        <v>1</v>
      </c>
      <c r="I1564" s="114">
        <v>1</v>
      </c>
      <c r="J1564" s="168">
        <v>1</v>
      </c>
      <c r="K1564" s="168">
        <v>1</v>
      </c>
      <c r="L1564" s="114">
        <v>1</v>
      </c>
      <c r="M1564" s="114">
        <v>1</v>
      </c>
      <c r="N1564" s="114">
        <v>1</v>
      </c>
      <c r="O1564" s="168">
        <v>1</v>
      </c>
      <c r="P1564" s="176">
        <v>1</v>
      </c>
      <c r="Q1564" s="114">
        <v>9</v>
      </c>
      <c r="R1564" s="114"/>
      <c r="S1564" s="153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</row>
    <row r="1565" spans="1:30" ht="14.5" x14ac:dyDescent="0.25">
      <c r="A1565" s="38">
        <v>1559</v>
      </c>
      <c r="B1565" s="166" t="s">
        <v>9715</v>
      </c>
      <c r="C1565" s="11" t="s">
        <v>10031</v>
      </c>
      <c r="D1565" s="160" t="s">
        <v>5</v>
      </c>
      <c r="E1565" s="10" t="s">
        <v>11182</v>
      </c>
      <c r="F1565" s="12" t="s">
        <v>1973</v>
      </c>
      <c r="G1565" s="12" t="s">
        <v>11288</v>
      </c>
      <c r="H1565" s="114">
        <v>1</v>
      </c>
      <c r="I1565" s="114">
        <v>1</v>
      </c>
      <c r="J1565" s="168">
        <v>1</v>
      </c>
      <c r="K1565" s="168">
        <v>1</v>
      </c>
      <c r="L1565" s="114">
        <v>5</v>
      </c>
      <c r="M1565" s="114">
        <v>1</v>
      </c>
      <c r="N1565" s="114">
        <v>1</v>
      </c>
      <c r="O1565" s="168">
        <v>1</v>
      </c>
      <c r="P1565" s="176">
        <v>1</v>
      </c>
      <c r="Q1565" s="114">
        <v>13</v>
      </c>
      <c r="R1565" s="114"/>
      <c r="S1565" s="153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</row>
    <row r="1566" spans="1:30" ht="14.5" x14ac:dyDescent="0.25">
      <c r="A1566" s="38">
        <v>1560</v>
      </c>
      <c r="B1566" s="166" t="s">
        <v>9807</v>
      </c>
      <c r="C1566" s="11" t="s">
        <v>10621</v>
      </c>
      <c r="D1566" s="160" t="s">
        <v>5</v>
      </c>
      <c r="E1566" s="10" t="s">
        <v>11183</v>
      </c>
      <c r="F1566" s="12" t="s">
        <v>215</v>
      </c>
      <c r="G1566" s="12" t="s">
        <v>11247</v>
      </c>
      <c r="H1566" s="114">
        <v>1</v>
      </c>
      <c r="I1566" s="114">
        <v>25</v>
      </c>
      <c r="J1566" s="168">
        <v>1</v>
      </c>
      <c r="K1566" s="168">
        <v>1</v>
      </c>
      <c r="L1566" s="114">
        <v>1</v>
      </c>
      <c r="M1566" s="114">
        <v>1</v>
      </c>
      <c r="N1566" s="114">
        <v>1</v>
      </c>
      <c r="O1566" s="168">
        <v>1</v>
      </c>
      <c r="P1566" s="176">
        <v>1</v>
      </c>
      <c r="Q1566" s="114">
        <v>33</v>
      </c>
      <c r="R1566" s="114"/>
      <c r="S1566" s="153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</row>
    <row r="1567" spans="1:30" ht="14.5" x14ac:dyDescent="0.25">
      <c r="A1567" s="38">
        <v>1561</v>
      </c>
      <c r="B1567" s="114" t="s">
        <v>1621</v>
      </c>
      <c r="C1567" s="11" t="s">
        <v>10622</v>
      </c>
      <c r="D1567" s="160" t="s">
        <v>9619</v>
      </c>
      <c r="E1567" s="10" t="s">
        <v>9652</v>
      </c>
      <c r="F1567" s="12" t="s">
        <v>1041</v>
      </c>
      <c r="G1567" s="12" t="s">
        <v>11248</v>
      </c>
      <c r="H1567" s="114">
        <v>1</v>
      </c>
      <c r="I1567" s="114">
        <v>3</v>
      </c>
      <c r="J1567" s="168">
        <v>1</v>
      </c>
      <c r="K1567" s="168">
        <v>1</v>
      </c>
      <c r="L1567" s="114">
        <v>1</v>
      </c>
      <c r="M1567" s="114">
        <v>1</v>
      </c>
      <c r="N1567" s="114">
        <v>18</v>
      </c>
      <c r="O1567" s="168">
        <v>1</v>
      </c>
      <c r="P1567" s="176">
        <v>1</v>
      </c>
      <c r="Q1567" s="114">
        <v>28</v>
      </c>
      <c r="R1567" s="114"/>
      <c r="S1567" s="153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</row>
    <row r="1568" spans="1:30" x14ac:dyDescent="0.25">
      <c r="A1568" s="65"/>
      <c r="B1568" s="150"/>
      <c r="C1568" s="150"/>
      <c r="D1568" s="173"/>
      <c r="E1568" s="41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150"/>
      <c r="S1568" s="150"/>
      <c r="T1568" s="150"/>
      <c r="U1568" s="150"/>
      <c r="V1568" s="150"/>
      <c r="W1568" s="150"/>
      <c r="X1568" s="150"/>
      <c r="Y1568" s="150"/>
      <c r="Z1568" s="150"/>
      <c r="AA1568" s="150"/>
      <c r="AB1568" s="150"/>
      <c r="AC1568" s="150"/>
      <c r="AD1568" s="150"/>
    </row>
    <row r="1569" spans="1:30" x14ac:dyDescent="0.25">
      <c r="A1569" s="65"/>
      <c r="B1569" s="150"/>
      <c r="C1569" s="150"/>
      <c r="D1569" s="173"/>
      <c r="E1569" s="41"/>
      <c r="F1569" s="27"/>
      <c r="G1569" s="27"/>
      <c r="H1569" s="27"/>
      <c r="I1569" s="41"/>
      <c r="J1569" s="41"/>
      <c r="K1569" s="41"/>
      <c r="L1569" s="41"/>
      <c r="M1569" s="41"/>
      <c r="N1569" s="41"/>
      <c r="O1569" s="41"/>
      <c r="P1569" s="41"/>
      <c r="Q1569" s="174"/>
      <c r="R1569" s="150"/>
      <c r="S1569" s="150"/>
      <c r="T1569" s="150"/>
      <c r="U1569" s="150"/>
      <c r="V1569" s="150"/>
      <c r="W1569" s="150"/>
      <c r="X1569" s="150"/>
      <c r="Y1569" s="150"/>
      <c r="Z1569" s="150"/>
      <c r="AA1569" s="150"/>
      <c r="AB1569" s="150"/>
      <c r="AC1569" s="150"/>
      <c r="AD1569" s="150"/>
    </row>
    <row r="1570" spans="1:30" x14ac:dyDescent="0.25">
      <c r="A1570" s="65"/>
      <c r="B1570" s="150"/>
      <c r="C1570" s="150"/>
      <c r="D1570" s="173"/>
      <c r="E1570" s="41"/>
      <c r="F1570" s="27"/>
      <c r="G1570" s="27"/>
      <c r="H1570" s="190"/>
      <c r="I1570" s="190"/>
      <c r="J1570" s="190"/>
      <c r="K1570" s="190"/>
      <c r="L1570" s="190"/>
      <c r="M1570" s="190"/>
      <c r="N1570" s="190"/>
      <c r="O1570" s="190"/>
      <c r="P1570" s="190"/>
      <c r="Q1570" s="190"/>
      <c r="R1570" s="150"/>
      <c r="S1570" s="150"/>
      <c r="T1570" s="150"/>
      <c r="U1570" s="150"/>
      <c r="V1570" s="150"/>
      <c r="W1570" s="150"/>
      <c r="X1570" s="150"/>
      <c r="Y1570" s="150"/>
      <c r="Z1570" s="150"/>
      <c r="AA1570" s="150"/>
      <c r="AB1570" s="150"/>
      <c r="AC1570" s="150"/>
      <c r="AD1570" s="150"/>
    </row>
    <row r="1571" spans="1:30" x14ac:dyDescent="0.25">
      <c r="A1571" s="65"/>
      <c r="B1571" s="150"/>
      <c r="C1571" s="150"/>
      <c r="D1571" s="173"/>
      <c r="E1571" s="41"/>
      <c r="F1571" s="27"/>
      <c r="G1571" s="27"/>
      <c r="H1571" s="27"/>
      <c r="I1571" s="41"/>
      <c r="J1571" s="41"/>
      <c r="K1571" s="41"/>
      <c r="L1571" s="41"/>
      <c r="M1571" s="41"/>
      <c r="N1571" s="41"/>
      <c r="O1571" s="41"/>
      <c r="P1571" s="41"/>
      <c r="Q1571" s="174"/>
      <c r="R1571" s="150"/>
      <c r="S1571" s="150"/>
      <c r="T1571" s="150"/>
      <c r="U1571" s="150"/>
      <c r="V1571" s="150"/>
      <c r="W1571" s="150"/>
      <c r="X1571" s="150"/>
      <c r="Y1571" s="150"/>
      <c r="Z1571" s="150"/>
      <c r="AA1571" s="150"/>
      <c r="AB1571" s="150"/>
      <c r="AC1571" s="150"/>
      <c r="AD1571" s="150"/>
    </row>
    <row r="1572" spans="1:30" x14ac:dyDescent="0.25">
      <c r="A1572" s="65"/>
      <c r="B1572" s="150"/>
      <c r="C1572" s="150"/>
      <c r="D1572" s="173"/>
      <c r="E1572" s="41"/>
      <c r="F1572" s="27"/>
      <c r="G1572" s="27"/>
      <c r="H1572" s="27"/>
      <c r="I1572" s="41"/>
      <c r="J1572" s="41"/>
      <c r="K1572" s="41"/>
      <c r="L1572" s="41"/>
      <c r="M1572" s="41"/>
      <c r="N1572" s="41"/>
      <c r="O1572" s="41"/>
      <c r="P1572" s="41"/>
      <c r="Q1572" s="174"/>
      <c r="R1572" s="150"/>
      <c r="S1572" s="150"/>
      <c r="T1572" s="150"/>
      <c r="U1572" s="150"/>
      <c r="V1572" s="150"/>
      <c r="W1572" s="150"/>
      <c r="X1572" s="150"/>
      <c r="Y1572" s="150"/>
      <c r="Z1572" s="150"/>
      <c r="AA1572" s="150"/>
      <c r="AB1572" s="150"/>
      <c r="AC1572" s="150"/>
      <c r="AD1572" s="150"/>
    </row>
    <row r="1573" spans="1:30" x14ac:dyDescent="0.25">
      <c r="A1573" s="65"/>
      <c r="B1573" s="150"/>
      <c r="C1573" s="150"/>
      <c r="D1573" s="173"/>
      <c r="E1573" s="41"/>
      <c r="F1573" s="27"/>
      <c r="G1573" s="27"/>
      <c r="H1573" s="27"/>
      <c r="I1573" s="41"/>
      <c r="J1573" s="41"/>
      <c r="K1573" s="41"/>
      <c r="L1573" s="41"/>
      <c r="M1573" s="41"/>
      <c r="N1573" s="41"/>
      <c r="O1573" s="41"/>
      <c r="P1573" s="41"/>
      <c r="Q1573" s="174"/>
      <c r="R1573" s="150"/>
      <c r="S1573" s="150"/>
      <c r="T1573" s="150"/>
      <c r="U1573" s="150"/>
      <c r="V1573" s="150"/>
      <c r="W1573" s="150"/>
      <c r="X1573" s="150"/>
      <c r="Y1573" s="150"/>
      <c r="Z1573" s="150"/>
      <c r="AA1573" s="150"/>
      <c r="AB1573" s="150"/>
      <c r="AC1573" s="150"/>
      <c r="AD1573" s="150"/>
    </row>
    <row r="1574" spans="1:30" x14ac:dyDescent="0.25">
      <c r="A1574" s="65"/>
      <c r="B1574" s="150"/>
      <c r="C1574" s="150"/>
      <c r="D1574" s="173"/>
      <c r="E1574" s="41"/>
      <c r="F1574" s="27"/>
      <c r="G1574" s="27"/>
      <c r="H1574" s="27"/>
      <c r="I1574" s="41"/>
      <c r="J1574" s="41"/>
      <c r="K1574" s="41"/>
      <c r="L1574" s="41"/>
      <c r="M1574" s="41"/>
      <c r="N1574" s="41"/>
      <c r="O1574" s="41"/>
      <c r="P1574" s="41"/>
      <c r="Q1574" s="174"/>
      <c r="R1574" s="150"/>
      <c r="S1574" s="150"/>
      <c r="T1574" s="150"/>
      <c r="U1574" s="150"/>
      <c r="V1574" s="150"/>
      <c r="W1574" s="150"/>
      <c r="X1574" s="150"/>
      <c r="Y1574" s="150"/>
      <c r="Z1574" s="150"/>
      <c r="AA1574" s="150"/>
      <c r="AB1574" s="150"/>
      <c r="AC1574" s="150"/>
      <c r="AD1574" s="150"/>
    </row>
    <row r="1575" spans="1:30" x14ac:dyDescent="0.25">
      <c r="A1575" s="65"/>
      <c r="B1575" s="150"/>
      <c r="C1575" s="150"/>
      <c r="D1575" s="173"/>
      <c r="E1575" s="41"/>
      <c r="F1575" s="27"/>
      <c r="G1575" s="27"/>
      <c r="H1575" s="27"/>
      <c r="I1575" s="41"/>
      <c r="J1575" s="41"/>
      <c r="K1575" s="41"/>
      <c r="L1575" s="41"/>
      <c r="M1575" s="41"/>
      <c r="N1575" s="41"/>
      <c r="O1575" s="41"/>
      <c r="P1575" s="41"/>
      <c r="Q1575" s="174"/>
      <c r="R1575" s="150"/>
      <c r="S1575" s="150"/>
      <c r="T1575" s="150"/>
      <c r="U1575" s="150"/>
      <c r="V1575" s="150"/>
      <c r="W1575" s="150"/>
      <c r="X1575" s="150"/>
      <c r="Y1575" s="150"/>
      <c r="Z1575" s="150"/>
      <c r="AA1575" s="150"/>
      <c r="AB1575" s="150"/>
      <c r="AC1575" s="150"/>
      <c r="AD1575" s="150"/>
    </row>
    <row r="1576" spans="1:30" x14ac:dyDescent="0.25">
      <c r="A1576" s="65"/>
      <c r="B1576" s="150"/>
      <c r="C1576" s="150"/>
      <c r="D1576" s="173"/>
      <c r="E1576" s="41"/>
      <c r="F1576" s="27"/>
      <c r="G1576" s="27"/>
      <c r="H1576" s="27"/>
      <c r="I1576" s="41"/>
      <c r="J1576" s="41"/>
      <c r="K1576" s="41"/>
      <c r="L1576" s="41"/>
      <c r="M1576" s="41"/>
      <c r="N1576" s="41"/>
      <c r="O1576" s="41"/>
      <c r="P1576" s="41"/>
      <c r="Q1576" s="174"/>
      <c r="R1576" s="150"/>
      <c r="S1576" s="150"/>
      <c r="T1576" s="150"/>
      <c r="U1576" s="150"/>
      <c r="V1576" s="150"/>
      <c r="W1576" s="150"/>
      <c r="X1576" s="150"/>
      <c r="Y1576" s="150"/>
      <c r="Z1576" s="150"/>
      <c r="AA1576" s="150"/>
      <c r="AB1576" s="150"/>
      <c r="AC1576" s="150"/>
      <c r="AD1576" s="150"/>
    </row>
    <row r="1577" spans="1:30" x14ac:dyDescent="0.25">
      <c r="A1577" s="65"/>
      <c r="B1577" s="150"/>
      <c r="C1577" s="150"/>
      <c r="D1577" s="173"/>
      <c r="E1577" s="41"/>
      <c r="F1577" s="27"/>
      <c r="G1577" s="27"/>
      <c r="H1577" s="27"/>
      <c r="I1577" s="41"/>
      <c r="J1577" s="41"/>
      <c r="K1577" s="41"/>
      <c r="L1577" s="41"/>
      <c r="M1577" s="41"/>
      <c r="N1577" s="41"/>
      <c r="O1577" s="41"/>
      <c r="P1577" s="41"/>
      <c r="Q1577" s="174"/>
      <c r="R1577" s="150"/>
      <c r="S1577" s="150"/>
      <c r="T1577" s="150"/>
      <c r="U1577" s="150"/>
      <c r="V1577" s="150"/>
      <c r="W1577" s="150"/>
      <c r="X1577" s="150"/>
      <c r="Y1577" s="150"/>
      <c r="Z1577" s="150"/>
      <c r="AA1577" s="150"/>
      <c r="AB1577" s="150"/>
      <c r="AC1577" s="150"/>
      <c r="AD1577" s="150"/>
    </row>
    <row r="1578" spans="1:30" x14ac:dyDescent="0.25">
      <c r="A1578" s="65"/>
      <c r="B1578" s="150"/>
      <c r="C1578" s="150"/>
      <c r="D1578" s="173"/>
      <c r="E1578" s="41"/>
      <c r="F1578" s="27"/>
      <c r="G1578" s="27"/>
      <c r="H1578" s="27"/>
      <c r="I1578" s="41"/>
      <c r="J1578" s="41"/>
      <c r="K1578" s="41"/>
      <c r="L1578" s="41"/>
      <c r="M1578" s="41"/>
      <c r="N1578" s="41"/>
      <c r="O1578" s="41"/>
      <c r="P1578" s="41"/>
      <c r="Q1578" s="174"/>
      <c r="R1578" s="150"/>
      <c r="S1578" s="150"/>
      <c r="T1578" s="150"/>
      <c r="U1578" s="150"/>
      <c r="V1578" s="150"/>
      <c r="W1578" s="150"/>
      <c r="X1578" s="150"/>
      <c r="Y1578" s="150"/>
      <c r="Z1578" s="150"/>
      <c r="AA1578" s="150"/>
      <c r="AB1578" s="150"/>
      <c r="AC1578" s="150"/>
      <c r="AD1578" s="150"/>
    </row>
    <row r="1579" spans="1:30" x14ac:dyDescent="0.25">
      <c r="A1579" s="65"/>
      <c r="B1579" s="150"/>
      <c r="C1579" s="150"/>
      <c r="D1579" s="173"/>
      <c r="E1579" s="41"/>
      <c r="F1579" s="27"/>
      <c r="G1579" s="27"/>
      <c r="H1579" s="27"/>
      <c r="I1579" s="41"/>
      <c r="J1579" s="41"/>
      <c r="K1579" s="41"/>
      <c r="L1579" s="41"/>
      <c r="M1579" s="41"/>
      <c r="N1579" s="41"/>
      <c r="O1579" s="41"/>
      <c r="P1579" s="41"/>
      <c r="Q1579" s="174"/>
      <c r="R1579" s="150"/>
      <c r="S1579" s="150"/>
      <c r="T1579" s="150"/>
      <c r="U1579" s="150"/>
      <c r="V1579" s="150"/>
      <c r="W1579" s="150"/>
      <c r="X1579" s="150"/>
      <c r="Y1579" s="150"/>
      <c r="Z1579" s="150"/>
      <c r="AA1579" s="150"/>
      <c r="AB1579" s="150"/>
      <c r="AC1579" s="150"/>
      <c r="AD1579" s="150"/>
    </row>
    <row r="1580" spans="1:30" x14ac:dyDescent="0.25">
      <c r="A1580" s="65"/>
      <c r="B1580" s="150"/>
      <c r="C1580" s="150"/>
      <c r="D1580" s="173"/>
      <c r="E1580" s="41"/>
      <c r="F1580" s="27"/>
      <c r="G1580" s="27"/>
      <c r="H1580" s="27"/>
      <c r="I1580" s="41"/>
      <c r="J1580" s="41"/>
      <c r="K1580" s="41"/>
      <c r="L1580" s="41"/>
      <c r="M1580" s="41"/>
      <c r="N1580" s="41"/>
      <c r="O1580" s="41"/>
      <c r="P1580" s="41"/>
      <c r="Q1580" s="174"/>
      <c r="R1580" s="150"/>
      <c r="S1580" s="150"/>
      <c r="T1580" s="150"/>
      <c r="U1580" s="150"/>
      <c r="V1580" s="150"/>
      <c r="W1580" s="150"/>
      <c r="X1580" s="150"/>
      <c r="Y1580" s="150"/>
      <c r="Z1580" s="150"/>
      <c r="AA1580" s="150"/>
      <c r="AB1580" s="150"/>
      <c r="AC1580" s="150"/>
      <c r="AD1580" s="150"/>
    </row>
    <row r="1581" spans="1:30" x14ac:dyDescent="0.25">
      <c r="A1581" s="65"/>
      <c r="B1581" s="150"/>
      <c r="C1581" s="150"/>
      <c r="D1581" s="173"/>
      <c r="E1581" s="41"/>
      <c r="F1581" s="27"/>
      <c r="G1581" s="27"/>
      <c r="H1581" s="27"/>
      <c r="I1581" s="41"/>
      <c r="J1581" s="41"/>
      <c r="K1581" s="41"/>
      <c r="L1581" s="41"/>
      <c r="M1581" s="41"/>
      <c r="N1581" s="41"/>
      <c r="O1581" s="41"/>
      <c r="P1581" s="41"/>
      <c r="Q1581" s="174"/>
      <c r="R1581" s="150"/>
      <c r="S1581" s="150"/>
      <c r="T1581" s="150"/>
      <c r="U1581" s="150"/>
      <c r="V1581" s="150"/>
      <c r="W1581" s="150"/>
      <c r="X1581" s="150"/>
      <c r="Y1581" s="150"/>
      <c r="Z1581" s="150"/>
      <c r="AA1581" s="150"/>
      <c r="AB1581" s="150"/>
      <c r="AC1581" s="150"/>
      <c r="AD1581" s="150"/>
    </row>
    <row r="1582" spans="1:30" x14ac:dyDescent="0.25">
      <c r="A1582" s="65"/>
      <c r="B1582" s="150"/>
      <c r="C1582" s="150"/>
      <c r="D1582" s="173"/>
      <c r="E1582" s="41"/>
      <c r="F1582" s="27"/>
      <c r="G1582" s="27"/>
      <c r="H1582" s="27"/>
      <c r="I1582" s="41"/>
      <c r="J1582" s="41"/>
      <c r="K1582" s="41"/>
      <c r="L1582" s="41"/>
      <c r="M1582" s="41"/>
      <c r="N1582" s="41"/>
      <c r="O1582" s="41"/>
      <c r="P1582" s="41"/>
      <c r="Q1582" s="174"/>
      <c r="R1582" s="150"/>
      <c r="S1582" s="150"/>
      <c r="T1582" s="150"/>
      <c r="U1582" s="150"/>
      <c r="V1582" s="150"/>
      <c r="W1582" s="150"/>
      <c r="X1582" s="150"/>
      <c r="Y1582" s="150"/>
      <c r="Z1582" s="150"/>
      <c r="AA1582" s="150"/>
      <c r="AB1582" s="150"/>
      <c r="AC1582" s="150"/>
      <c r="AD1582" s="150"/>
    </row>
    <row r="1583" spans="1:30" x14ac:dyDescent="0.25">
      <c r="A1583" s="65"/>
      <c r="B1583" s="150"/>
      <c r="C1583" s="150"/>
      <c r="D1583" s="173"/>
      <c r="E1583" s="41"/>
      <c r="F1583" s="27"/>
      <c r="G1583" s="27"/>
      <c r="H1583" s="27"/>
      <c r="I1583" s="41"/>
      <c r="J1583" s="41"/>
      <c r="K1583" s="41"/>
      <c r="L1583" s="41"/>
      <c r="M1583" s="41"/>
      <c r="N1583" s="41"/>
      <c r="O1583" s="41"/>
      <c r="P1583" s="41"/>
      <c r="Q1583" s="174"/>
      <c r="R1583" s="150"/>
      <c r="S1583" s="150"/>
      <c r="T1583" s="150"/>
      <c r="U1583" s="150"/>
      <c r="V1583" s="150"/>
      <c r="W1583" s="150"/>
      <c r="X1583" s="150"/>
      <c r="Y1583" s="150"/>
      <c r="Z1583" s="150"/>
      <c r="AA1583" s="150"/>
      <c r="AB1583" s="150"/>
      <c r="AC1583" s="150"/>
      <c r="AD1583" s="150"/>
    </row>
    <row r="1584" spans="1:30" x14ac:dyDescent="0.25">
      <c r="A1584" s="65"/>
      <c r="B1584" s="150"/>
      <c r="C1584" s="150"/>
      <c r="D1584" s="173"/>
      <c r="E1584" s="41"/>
      <c r="F1584" s="27"/>
      <c r="G1584" s="27"/>
      <c r="H1584" s="27"/>
      <c r="I1584" s="41"/>
      <c r="J1584" s="41"/>
      <c r="K1584" s="41"/>
      <c r="L1584" s="41"/>
      <c r="M1584" s="41"/>
      <c r="N1584" s="41"/>
      <c r="O1584" s="41"/>
      <c r="P1584" s="41"/>
      <c r="Q1584" s="174"/>
      <c r="R1584" s="150"/>
      <c r="S1584" s="150"/>
      <c r="T1584" s="150"/>
      <c r="U1584" s="150"/>
      <c r="V1584" s="150"/>
      <c r="W1584" s="150"/>
      <c r="X1584" s="150"/>
      <c r="Y1584" s="150"/>
      <c r="Z1584" s="150"/>
      <c r="AA1584" s="150"/>
      <c r="AB1584" s="150"/>
      <c r="AC1584" s="150"/>
      <c r="AD1584" s="150"/>
    </row>
    <row r="1585" spans="1:30" x14ac:dyDescent="0.25">
      <c r="A1585" s="65"/>
      <c r="B1585" s="150"/>
      <c r="C1585" s="150"/>
      <c r="D1585" s="173"/>
      <c r="E1585" s="41"/>
      <c r="F1585" s="27"/>
      <c r="G1585" s="27"/>
      <c r="H1585" s="27"/>
      <c r="I1585" s="41"/>
      <c r="J1585" s="41"/>
      <c r="K1585" s="41"/>
      <c r="L1585" s="41"/>
      <c r="M1585" s="41"/>
      <c r="N1585" s="41"/>
      <c r="O1585" s="41"/>
      <c r="P1585" s="41"/>
      <c r="Q1585" s="174"/>
      <c r="R1585" s="150"/>
      <c r="S1585" s="150"/>
      <c r="T1585" s="150"/>
      <c r="U1585" s="150"/>
      <c r="V1585" s="150"/>
      <c r="W1585" s="150"/>
      <c r="X1585" s="150"/>
      <c r="Y1585" s="150"/>
      <c r="Z1585" s="150"/>
      <c r="AA1585" s="150"/>
      <c r="AB1585" s="150"/>
      <c r="AC1585" s="150"/>
      <c r="AD1585" s="150"/>
    </row>
    <row r="1586" spans="1:30" x14ac:dyDescent="0.25">
      <c r="A1586" s="65"/>
      <c r="B1586" s="150"/>
      <c r="C1586" s="150"/>
      <c r="D1586" s="173"/>
      <c r="E1586" s="41"/>
      <c r="F1586" s="27"/>
      <c r="G1586" s="27"/>
      <c r="H1586" s="27"/>
      <c r="I1586" s="41"/>
      <c r="J1586" s="41"/>
      <c r="K1586" s="41"/>
      <c r="L1586" s="41"/>
      <c r="M1586" s="41"/>
      <c r="N1586" s="41"/>
      <c r="O1586" s="41"/>
      <c r="P1586" s="41"/>
      <c r="Q1586" s="174"/>
      <c r="R1586" s="150"/>
      <c r="S1586" s="150"/>
      <c r="T1586" s="150"/>
      <c r="U1586" s="150"/>
      <c r="V1586" s="150"/>
      <c r="W1586" s="150"/>
      <c r="X1586" s="150"/>
      <c r="Y1586" s="150"/>
      <c r="Z1586" s="150"/>
      <c r="AA1586" s="150"/>
      <c r="AB1586" s="150"/>
      <c r="AC1586" s="150"/>
      <c r="AD1586" s="150"/>
    </row>
    <row r="1587" spans="1:30" x14ac:dyDescent="0.25">
      <c r="A1587" s="65"/>
      <c r="B1587" s="150"/>
      <c r="C1587" s="150"/>
      <c r="D1587" s="173"/>
      <c r="E1587" s="41"/>
      <c r="F1587" s="27"/>
      <c r="G1587" s="27"/>
      <c r="H1587" s="27"/>
      <c r="I1587" s="41"/>
      <c r="J1587" s="41"/>
      <c r="K1587" s="41"/>
      <c r="L1587" s="41"/>
      <c r="M1587" s="41"/>
      <c r="N1587" s="41"/>
      <c r="O1587" s="41"/>
      <c r="P1587" s="41"/>
      <c r="Q1587" s="174"/>
      <c r="R1587" s="150"/>
      <c r="S1587" s="150"/>
      <c r="T1587" s="150"/>
      <c r="U1587" s="150"/>
      <c r="V1587" s="150"/>
      <c r="W1587" s="150"/>
      <c r="X1587" s="150"/>
      <c r="Y1587" s="150"/>
      <c r="Z1587" s="150"/>
      <c r="AA1587" s="150"/>
      <c r="AB1587" s="150"/>
      <c r="AC1587" s="150"/>
      <c r="AD1587" s="150"/>
    </row>
    <row r="1588" spans="1:30" x14ac:dyDescent="0.25">
      <c r="A1588" s="65"/>
      <c r="B1588" s="150"/>
      <c r="C1588" s="150"/>
      <c r="D1588" s="173"/>
      <c r="E1588" s="41"/>
      <c r="F1588" s="27"/>
      <c r="G1588" s="27"/>
      <c r="H1588" s="27"/>
      <c r="I1588" s="41"/>
      <c r="J1588" s="41"/>
      <c r="K1588" s="41"/>
      <c r="L1588" s="41"/>
      <c r="M1588" s="41"/>
      <c r="N1588" s="41"/>
      <c r="O1588" s="41"/>
      <c r="P1588" s="41"/>
      <c r="Q1588" s="174"/>
      <c r="R1588" s="150"/>
      <c r="S1588" s="150"/>
      <c r="T1588" s="150"/>
      <c r="U1588" s="150"/>
      <c r="V1588" s="150"/>
      <c r="W1588" s="150"/>
      <c r="X1588" s="150"/>
      <c r="Y1588" s="150"/>
      <c r="Z1588" s="150"/>
      <c r="AA1588" s="150"/>
      <c r="AB1588" s="150"/>
      <c r="AC1588" s="150"/>
      <c r="AD1588" s="150"/>
    </row>
    <row r="1589" spans="1:30" x14ac:dyDescent="0.25">
      <c r="A1589" s="65"/>
      <c r="B1589" s="150"/>
      <c r="C1589" s="150"/>
      <c r="D1589" s="173"/>
      <c r="E1589" s="41"/>
      <c r="F1589" s="27"/>
      <c r="G1589" s="27"/>
      <c r="H1589" s="27"/>
      <c r="I1589" s="41"/>
      <c r="J1589" s="41"/>
      <c r="K1589" s="41"/>
      <c r="L1589" s="41"/>
      <c r="M1589" s="41"/>
      <c r="N1589" s="41"/>
      <c r="O1589" s="41"/>
      <c r="P1589" s="41"/>
      <c r="Q1589" s="174"/>
      <c r="R1589" s="150"/>
      <c r="S1589" s="150"/>
      <c r="T1589" s="150"/>
      <c r="U1589" s="150"/>
      <c r="V1589" s="150"/>
      <c r="W1589" s="150"/>
      <c r="X1589" s="150"/>
      <c r="Y1589" s="150"/>
      <c r="Z1589" s="150"/>
      <c r="AA1589" s="150"/>
      <c r="AB1589" s="150"/>
      <c r="AC1589" s="150"/>
      <c r="AD1589" s="150"/>
    </row>
    <row r="1590" spans="1:30" x14ac:dyDescent="0.25">
      <c r="A1590" s="65"/>
      <c r="B1590" s="150"/>
      <c r="C1590" s="150"/>
      <c r="D1590" s="173"/>
      <c r="E1590" s="41"/>
      <c r="F1590" s="27"/>
      <c r="G1590" s="27"/>
      <c r="H1590" s="27"/>
      <c r="I1590" s="41"/>
      <c r="J1590" s="41"/>
      <c r="K1590" s="41"/>
      <c r="L1590" s="41"/>
      <c r="M1590" s="41"/>
      <c r="N1590" s="41"/>
      <c r="O1590" s="41"/>
      <c r="P1590" s="41"/>
      <c r="Q1590" s="174"/>
      <c r="R1590" s="150"/>
      <c r="S1590" s="150"/>
      <c r="T1590" s="150"/>
      <c r="U1590" s="150"/>
      <c r="V1590" s="150"/>
      <c r="W1590" s="150"/>
      <c r="X1590" s="150"/>
      <c r="Y1590" s="150"/>
      <c r="Z1590" s="150"/>
      <c r="AA1590" s="150"/>
      <c r="AB1590" s="150"/>
      <c r="AC1590" s="150"/>
      <c r="AD1590" s="150"/>
    </row>
    <row r="1591" spans="1:30" x14ac:dyDescent="0.25">
      <c r="A1591" s="65"/>
      <c r="B1591" s="150"/>
      <c r="C1591" s="150"/>
      <c r="D1591" s="173"/>
      <c r="E1591" s="41"/>
      <c r="F1591" s="27"/>
      <c r="G1591" s="27"/>
      <c r="H1591" s="27"/>
      <c r="I1591" s="41"/>
      <c r="J1591" s="41"/>
      <c r="K1591" s="41"/>
      <c r="L1591" s="41"/>
      <c r="M1591" s="41"/>
      <c r="N1591" s="41"/>
      <c r="O1591" s="41"/>
      <c r="P1591" s="41"/>
      <c r="Q1591" s="174"/>
      <c r="R1591" s="150"/>
      <c r="S1591" s="150"/>
      <c r="T1591" s="150"/>
      <c r="U1591" s="150"/>
      <c r="V1591" s="150"/>
      <c r="W1591" s="150"/>
      <c r="X1591" s="150"/>
      <c r="Y1591" s="150"/>
      <c r="Z1591" s="150"/>
      <c r="AA1591" s="150"/>
      <c r="AB1591" s="150"/>
      <c r="AC1591" s="150"/>
      <c r="AD1591" s="150"/>
    </row>
    <row r="1592" spans="1:30" x14ac:dyDescent="0.25">
      <c r="A1592" s="65"/>
      <c r="B1592" s="150"/>
      <c r="C1592" s="150"/>
      <c r="D1592" s="173"/>
      <c r="E1592" s="41"/>
      <c r="F1592" s="27"/>
      <c r="G1592" s="27"/>
      <c r="H1592" s="27"/>
      <c r="I1592" s="41"/>
      <c r="J1592" s="41"/>
      <c r="K1592" s="41"/>
      <c r="L1592" s="41"/>
      <c r="M1592" s="41"/>
      <c r="N1592" s="41"/>
      <c r="O1592" s="41"/>
      <c r="P1592" s="41"/>
      <c r="Q1592" s="174"/>
      <c r="R1592" s="150"/>
      <c r="S1592" s="150"/>
      <c r="T1592" s="150"/>
      <c r="U1592" s="150"/>
      <c r="V1592" s="150"/>
      <c r="W1592" s="150"/>
      <c r="X1592" s="150"/>
      <c r="Y1592" s="150"/>
      <c r="Z1592" s="150"/>
      <c r="AA1592" s="150"/>
      <c r="AB1592" s="150"/>
      <c r="AC1592" s="150"/>
      <c r="AD1592" s="150"/>
    </row>
    <row r="1593" spans="1:30" x14ac:dyDescent="0.25">
      <c r="A1593" s="65"/>
      <c r="B1593" s="150"/>
      <c r="C1593" s="150"/>
      <c r="D1593" s="173"/>
      <c r="E1593" s="41"/>
      <c r="F1593" s="27"/>
      <c r="G1593" s="27"/>
      <c r="H1593" s="27"/>
      <c r="I1593" s="41"/>
      <c r="J1593" s="41"/>
      <c r="K1593" s="41"/>
      <c r="L1593" s="41"/>
      <c r="M1593" s="41"/>
      <c r="N1593" s="41"/>
      <c r="O1593" s="41"/>
      <c r="P1593" s="41"/>
      <c r="Q1593" s="174"/>
      <c r="R1593" s="150"/>
      <c r="S1593" s="150"/>
      <c r="T1593" s="150"/>
      <c r="U1593" s="150"/>
      <c r="V1593" s="150"/>
      <c r="W1593" s="150"/>
      <c r="X1593" s="150"/>
      <c r="Y1593" s="150"/>
      <c r="Z1593" s="150"/>
      <c r="AA1593" s="150"/>
      <c r="AB1593" s="150"/>
      <c r="AC1593" s="150"/>
      <c r="AD1593" s="150"/>
    </row>
    <row r="1594" spans="1:30" x14ac:dyDescent="0.25">
      <c r="A1594" s="65"/>
      <c r="B1594" s="150"/>
      <c r="C1594" s="150"/>
      <c r="D1594" s="173"/>
      <c r="E1594" s="41"/>
      <c r="F1594" s="27"/>
      <c r="G1594" s="27"/>
      <c r="H1594" s="27"/>
      <c r="I1594" s="41"/>
      <c r="J1594" s="41"/>
      <c r="K1594" s="41"/>
      <c r="L1594" s="41"/>
      <c r="M1594" s="41"/>
      <c r="N1594" s="41"/>
      <c r="O1594" s="41"/>
      <c r="P1594" s="41"/>
      <c r="Q1594" s="174"/>
      <c r="R1594" s="150"/>
      <c r="S1594" s="150"/>
      <c r="T1594" s="150"/>
      <c r="U1594" s="150"/>
      <c r="V1594" s="150"/>
      <c r="W1594" s="150"/>
      <c r="X1594" s="150"/>
      <c r="Y1594" s="150"/>
      <c r="Z1594" s="150"/>
      <c r="AA1594" s="150"/>
      <c r="AB1594" s="150"/>
      <c r="AC1594" s="150"/>
      <c r="AD1594" s="150"/>
    </row>
    <row r="1595" spans="1:30" x14ac:dyDescent="0.25">
      <c r="A1595" s="65"/>
      <c r="B1595" s="150"/>
      <c r="C1595" s="150"/>
      <c r="D1595" s="173"/>
      <c r="E1595" s="41"/>
      <c r="F1595" s="27"/>
      <c r="G1595" s="27"/>
      <c r="H1595" s="27"/>
      <c r="I1595" s="41"/>
      <c r="J1595" s="41"/>
      <c r="K1595" s="41"/>
      <c r="L1595" s="41"/>
      <c r="M1595" s="41"/>
      <c r="N1595" s="41"/>
      <c r="O1595" s="41"/>
      <c r="P1595" s="41"/>
      <c r="Q1595" s="174"/>
      <c r="R1595" s="150"/>
      <c r="S1595" s="150"/>
      <c r="T1595" s="150"/>
      <c r="U1595" s="150"/>
      <c r="V1595" s="150"/>
      <c r="W1595" s="150"/>
      <c r="X1595" s="150"/>
      <c r="Y1595" s="150"/>
      <c r="Z1595" s="150"/>
      <c r="AA1595" s="150"/>
      <c r="AB1595" s="150"/>
      <c r="AC1595" s="150"/>
      <c r="AD1595" s="150"/>
    </row>
    <row r="1596" spans="1:30" x14ac:dyDescent="0.25">
      <c r="A1596" s="65"/>
      <c r="B1596" s="150"/>
      <c r="C1596" s="150"/>
      <c r="D1596" s="173"/>
      <c r="E1596" s="41"/>
      <c r="F1596" s="27"/>
      <c r="G1596" s="27"/>
      <c r="H1596" s="27"/>
      <c r="I1596" s="41"/>
      <c r="J1596" s="41"/>
      <c r="K1596" s="41"/>
      <c r="L1596" s="41"/>
      <c r="M1596" s="41"/>
      <c r="N1596" s="41"/>
      <c r="O1596" s="41"/>
      <c r="P1596" s="41"/>
      <c r="Q1596" s="174"/>
      <c r="R1596" s="150"/>
      <c r="S1596" s="150"/>
      <c r="T1596" s="150"/>
      <c r="U1596" s="150"/>
      <c r="V1596" s="150"/>
      <c r="W1596" s="150"/>
      <c r="X1596" s="150"/>
      <c r="Y1596" s="150"/>
      <c r="Z1596" s="150"/>
      <c r="AA1596" s="150"/>
      <c r="AB1596" s="150"/>
      <c r="AC1596" s="150"/>
      <c r="AD1596" s="150"/>
    </row>
    <row r="1597" spans="1:30" x14ac:dyDescent="0.25">
      <c r="A1597" s="65"/>
      <c r="B1597" s="150"/>
      <c r="C1597" s="150"/>
      <c r="D1597" s="173"/>
      <c r="E1597" s="41"/>
      <c r="F1597" s="27"/>
      <c r="G1597" s="27"/>
      <c r="H1597" s="27"/>
      <c r="I1597" s="41"/>
      <c r="J1597" s="41"/>
      <c r="K1597" s="41"/>
      <c r="L1597" s="41"/>
      <c r="M1597" s="41"/>
      <c r="N1597" s="41"/>
      <c r="O1597" s="41"/>
      <c r="P1597" s="41"/>
      <c r="Q1597" s="174"/>
      <c r="R1597" s="150"/>
      <c r="S1597" s="150"/>
      <c r="T1597" s="150"/>
      <c r="U1597" s="150"/>
      <c r="V1597" s="150"/>
      <c r="W1597" s="150"/>
      <c r="X1597" s="150"/>
      <c r="Y1597" s="150"/>
      <c r="Z1597" s="150"/>
      <c r="AA1597" s="150"/>
      <c r="AB1597" s="150"/>
      <c r="AC1597" s="150"/>
      <c r="AD1597" s="150"/>
    </row>
    <row r="1598" spans="1:30" x14ac:dyDescent="0.25">
      <c r="A1598" s="65"/>
      <c r="B1598" s="150"/>
      <c r="C1598" s="150"/>
      <c r="D1598" s="173"/>
      <c r="E1598" s="41"/>
      <c r="F1598" s="27"/>
      <c r="G1598" s="27"/>
      <c r="H1598" s="27"/>
      <c r="I1598" s="41"/>
      <c r="J1598" s="41"/>
      <c r="K1598" s="41"/>
      <c r="L1598" s="41"/>
      <c r="M1598" s="41"/>
      <c r="N1598" s="41"/>
      <c r="O1598" s="41"/>
      <c r="P1598" s="41"/>
      <c r="Q1598" s="174"/>
      <c r="R1598" s="150"/>
      <c r="S1598" s="150"/>
      <c r="T1598" s="150"/>
      <c r="U1598" s="150"/>
      <c r="V1598" s="150"/>
      <c r="W1598" s="150"/>
      <c r="X1598" s="150"/>
      <c r="Y1598" s="150"/>
      <c r="Z1598" s="150"/>
      <c r="AA1598" s="150"/>
      <c r="AB1598" s="150"/>
      <c r="AC1598" s="150"/>
      <c r="AD1598" s="150"/>
    </row>
    <row r="1599" spans="1:30" x14ac:dyDescent="0.25">
      <c r="A1599" s="65"/>
      <c r="B1599" s="150"/>
      <c r="C1599" s="150"/>
      <c r="D1599" s="173"/>
      <c r="E1599" s="41"/>
      <c r="F1599" s="27"/>
      <c r="G1599" s="27"/>
      <c r="H1599" s="27"/>
      <c r="I1599" s="41"/>
      <c r="J1599" s="41"/>
      <c r="K1599" s="41"/>
      <c r="L1599" s="41"/>
      <c r="M1599" s="41"/>
      <c r="N1599" s="41"/>
      <c r="O1599" s="41"/>
      <c r="P1599" s="41"/>
      <c r="Q1599" s="174"/>
      <c r="R1599" s="150"/>
      <c r="S1599" s="150"/>
      <c r="T1599" s="150"/>
      <c r="U1599" s="150"/>
      <c r="V1599" s="150"/>
      <c r="W1599" s="150"/>
      <c r="X1599" s="150"/>
      <c r="Y1599" s="150"/>
      <c r="Z1599" s="150"/>
      <c r="AA1599" s="150"/>
      <c r="AB1599" s="150"/>
      <c r="AC1599" s="150"/>
      <c r="AD1599" s="150"/>
    </row>
    <row r="1600" spans="1:30" x14ac:dyDescent="0.25">
      <c r="A1600" s="65"/>
      <c r="B1600" s="150"/>
      <c r="C1600" s="150"/>
      <c r="D1600" s="173"/>
      <c r="E1600" s="41"/>
      <c r="F1600" s="27"/>
      <c r="G1600" s="27"/>
      <c r="H1600" s="27"/>
      <c r="I1600" s="41"/>
      <c r="J1600" s="41"/>
      <c r="K1600" s="41"/>
      <c r="L1600" s="41"/>
      <c r="M1600" s="41"/>
      <c r="N1600" s="41"/>
      <c r="O1600" s="41"/>
      <c r="P1600" s="41"/>
      <c r="Q1600" s="174"/>
      <c r="R1600" s="150"/>
      <c r="S1600" s="150"/>
      <c r="T1600" s="150"/>
      <c r="U1600" s="150"/>
      <c r="V1600" s="150"/>
      <c r="W1600" s="150"/>
      <c r="X1600" s="150"/>
      <c r="Y1600" s="150"/>
      <c r="Z1600" s="150"/>
      <c r="AA1600" s="150"/>
      <c r="AB1600" s="150"/>
      <c r="AC1600" s="150"/>
      <c r="AD1600" s="150"/>
    </row>
    <row r="1601" spans="1:30" x14ac:dyDescent="0.25">
      <c r="A1601" s="65"/>
      <c r="B1601" s="150"/>
      <c r="C1601" s="150"/>
      <c r="D1601" s="173"/>
      <c r="E1601" s="41"/>
      <c r="F1601" s="27"/>
      <c r="G1601" s="27"/>
      <c r="H1601" s="27"/>
      <c r="I1601" s="41"/>
      <c r="J1601" s="41"/>
      <c r="K1601" s="41"/>
      <c r="L1601" s="41"/>
      <c r="M1601" s="41"/>
      <c r="N1601" s="41"/>
      <c r="O1601" s="41"/>
      <c r="P1601" s="41"/>
      <c r="Q1601" s="174"/>
      <c r="R1601" s="150"/>
      <c r="S1601" s="150"/>
      <c r="T1601" s="150"/>
      <c r="U1601" s="150"/>
      <c r="V1601" s="150"/>
      <c r="W1601" s="150"/>
      <c r="X1601" s="150"/>
      <c r="Y1601" s="150"/>
      <c r="Z1601" s="150"/>
      <c r="AA1601" s="150"/>
      <c r="AB1601" s="150"/>
      <c r="AC1601" s="150"/>
      <c r="AD1601" s="150"/>
    </row>
    <row r="1602" spans="1:30" x14ac:dyDescent="0.25">
      <c r="A1602" s="65"/>
      <c r="B1602" s="150"/>
      <c r="C1602" s="150"/>
      <c r="D1602" s="173"/>
      <c r="E1602" s="41"/>
      <c r="F1602" s="27"/>
      <c r="G1602" s="27"/>
      <c r="H1602" s="27"/>
      <c r="I1602" s="41"/>
      <c r="J1602" s="41"/>
      <c r="K1602" s="41"/>
      <c r="L1602" s="41"/>
      <c r="M1602" s="41"/>
      <c r="N1602" s="41"/>
      <c r="O1602" s="41"/>
      <c r="P1602" s="41"/>
      <c r="Q1602" s="174"/>
      <c r="R1602" s="150"/>
      <c r="S1602" s="150"/>
      <c r="T1602" s="150"/>
      <c r="U1602" s="150"/>
      <c r="V1602" s="150"/>
      <c r="W1602" s="150"/>
      <c r="X1602" s="150"/>
      <c r="Y1602" s="150"/>
      <c r="Z1602" s="150"/>
      <c r="AA1602" s="150"/>
      <c r="AB1602" s="150"/>
      <c r="AC1602" s="150"/>
      <c r="AD1602" s="150"/>
    </row>
    <row r="1603" spans="1:30" x14ac:dyDescent="0.25">
      <c r="A1603" s="65"/>
      <c r="B1603" s="150"/>
      <c r="C1603" s="150"/>
      <c r="D1603" s="173"/>
      <c r="E1603" s="41"/>
      <c r="F1603" s="27"/>
      <c r="G1603" s="27"/>
      <c r="H1603" s="27"/>
      <c r="I1603" s="41"/>
      <c r="J1603" s="41"/>
      <c r="K1603" s="41"/>
      <c r="L1603" s="41"/>
      <c r="M1603" s="41"/>
      <c r="N1603" s="41"/>
      <c r="O1603" s="41"/>
      <c r="P1603" s="41"/>
      <c r="Q1603" s="174"/>
      <c r="R1603" s="150"/>
      <c r="S1603" s="150"/>
      <c r="T1603" s="150"/>
      <c r="U1603" s="150"/>
      <c r="V1603" s="150"/>
      <c r="W1603" s="150"/>
      <c r="X1603" s="150"/>
      <c r="Y1603" s="150"/>
      <c r="Z1603" s="150"/>
      <c r="AA1603" s="150"/>
      <c r="AB1603" s="150"/>
      <c r="AC1603" s="150"/>
      <c r="AD1603" s="150"/>
    </row>
    <row r="1604" spans="1:30" x14ac:dyDescent="0.25">
      <c r="A1604" s="65"/>
      <c r="B1604" s="150"/>
      <c r="C1604" s="150"/>
      <c r="D1604" s="173"/>
      <c r="E1604" s="41"/>
      <c r="F1604" s="27"/>
      <c r="G1604" s="27"/>
      <c r="H1604" s="27"/>
      <c r="I1604" s="41"/>
      <c r="J1604" s="41"/>
      <c r="K1604" s="41"/>
      <c r="L1604" s="41"/>
      <c r="M1604" s="41"/>
      <c r="N1604" s="41"/>
      <c r="O1604" s="41"/>
      <c r="P1604" s="41"/>
      <c r="Q1604" s="174"/>
      <c r="R1604" s="150"/>
      <c r="S1604" s="150"/>
      <c r="T1604" s="150"/>
      <c r="U1604" s="150"/>
      <c r="V1604" s="150"/>
      <c r="W1604" s="150"/>
      <c r="X1604" s="150"/>
      <c r="Y1604" s="150"/>
      <c r="Z1604" s="150"/>
      <c r="AA1604" s="150"/>
      <c r="AB1604" s="150"/>
      <c r="AC1604" s="150"/>
      <c r="AD1604" s="150"/>
    </row>
    <row r="1605" spans="1:30" x14ac:dyDescent="0.25">
      <c r="A1605" s="65"/>
      <c r="B1605" s="150"/>
      <c r="C1605" s="150"/>
      <c r="D1605" s="173"/>
      <c r="E1605" s="41"/>
      <c r="F1605" s="27"/>
      <c r="G1605" s="27"/>
      <c r="H1605" s="27"/>
      <c r="I1605" s="41"/>
      <c r="J1605" s="41"/>
      <c r="K1605" s="41"/>
      <c r="L1605" s="41"/>
      <c r="M1605" s="41"/>
      <c r="N1605" s="41"/>
      <c r="O1605" s="41"/>
      <c r="P1605" s="41"/>
      <c r="Q1605" s="174"/>
      <c r="R1605" s="150"/>
      <c r="S1605" s="150"/>
      <c r="T1605" s="150"/>
      <c r="U1605" s="150"/>
      <c r="V1605" s="150"/>
      <c r="W1605" s="150"/>
      <c r="X1605" s="150"/>
      <c r="Y1605" s="150"/>
      <c r="Z1605" s="150"/>
      <c r="AA1605" s="150"/>
      <c r="AB1605" s="150"/>
      <c r="AC1605" s="150"/>
      <c r="AD1605" s="150"/>
    </row>
    <row r="1606" spans="1:30" x14ac:dyDescent="0.25">
      <c r="A1606" s="65"/>
      <c r="B1606" s="150"/>
      <c r="C1606" s="150"/>
      <c r="D1606" s="173"/>
      <c r="E1606" s="41"/>
      <c r="F1606" s="27"/>
      <c r="G1606" s="27"/>
      <c r="H1606" s="27"/>
      <c r="I1606" s="41"/>
      <c r="J1606" s="41"/>
      <c r="K1606" s="41"/>
      <c r="L1606" s="41"/>
      <c r="M1606" s="41"/>
      <c r="N1606" s="41"/>
      <c r="O1606" s="41"/>
      <c r="P1606" s="41"/>
      <c r="Q1606" s="174"/>
      <c r="R1606" s="150"/>
      <c r="S1606" s="150"/>
      <c r="T1606" s="150"/>
      <c r="U1606" s="150"/>
      <c r="V1606" s="150"/>
      <c r="W1606" s="150"/>
      <c r="X1606" s="150"/>
      <c r="Y1606" s="150"/>
      <c r="Z1606" s="150"/>
      <c r="AA1606" s="150"/>
      <c r="AB1606" s="150"/>
      <c r="AC1606" s="150"/>
      <c r="AD1606" s="150"/>
    </row>
    <row r="1607" spans="1:30" x14ac:dyDescent="0.25">
      <c r="A1607" s="65"/>
      <c r="B1607" s="150"/>
      <c r="C1607" s="150"/>
      <c r="D1607" s="173"/>
      <c r="E1607" s="41"/>
      <c r="F1607" s="27"/>
      <c r="G1607" s="27"/>
      <c r="H1607" s="27"/>
      <c r="I1607" s="41"/>
      <c r="J1607" s="41"/>
      <c r="K1607" s="41"/>
      <c r="L1607" s="41"/>
      <c r="M1607" s="41"/>
      <c r="N1607" s="41"/>
      <c r="O1607" s="41"/>
      <c r="P1607" s="41"/>
      <c r="Q1607" s="174"/>
      <c r="R1607" s="150"/>
      <c r="S1607" s="150"/>
      <c r="T1607" s="150"/>
      <c r="U1607" s="150"/>
      <c r="V1607" s="150"/>
      <c r="W1607" s="150"/>
      <c r="X1607" s="150"/>
      <c r="Y1607" s="150"/>
      <c r="Z1607" s="150"/>
      <c r="AA1607" s="150"/>
      <c r="AB1607" s="150"/>
      <c r="AC1607" s="150"/>
      <c r="AD1607" s="150"/>
    </row>
    <row r="1608" spans="1:30" x14ac:dyDescent="0.25">
      <c r="A1608" s="65"/>
      <c r="B1608" s="150"/>
      <c r="C1608" s="150"/>
      <c r="D1608" s="173"/>
      <c r="E1608" s="41"/>
      <c r="F1608" s="27"/>
      <c r="G1608" s="27"/>
      <c r="H1608" s="27"/>
      <c r="I1608" s="41"/>
      <c r="J1608" s="41"/>
      <c r="K1608" s="41"/>
      <c r="L1608" s="41"/>
      <c r="M1608" s="41"/>
      <c r="N1608" s="41"/>
      <c r="O1608" s="41"/>
      <c r="P1608" s="41"/>
      <c r="Q1608" s="174"/>
      <c r="R1608" s="150"/>
      <c r="S1608" s="150"/>
      <c r="T1608" s="150"/>
      <c r="U1608" s="150"/>
      <c r="V1608" s="150"/>
      <c r="W1608" s="150"/>
      <c r="X1608" s="150"/>
      <c r="Y1608" s="150"/>
      <c r="Z1608" s="150"/>
      <c r="AA1608" s="150"/>
      <c r="AB1608" s="150"/>
      <c r="AC1608" s="150"/>
      <c r="AD1608" s="150"/>
    </row>
    <row r="1609" spans="1:30" x14ac:dyDescent="0.25">
      <c r="A1609" s="65"/>
      <c r="B1609" s="150"/>
      <c r="C1609" s="150"/>
      <c r="D1609" s="173"/>
      <c r="E1609" s="41"/>
      <c r="F1609" s="27"/>
      <c r="G1609" s="27"/>
      <c r="H1609" s="27"/>
      <c r="I1609" s="41"/>
      <c r="J1609" s="41"/>
      <c r="K1609" s="41"/>
      <c r="L1609" s="41"/>
      <c r="M1609" s="41"/>
      <c r="N1609" s="41"/>
      <c r="O1609" s="41"/>
      <c r="P1609" s="41"/>
      <c r="Q1609" s="174"/>
      <c r="R1609" s="150"/>
      <c r="S1609" s="150"/>
      <c r="T1609" s="150"/>
      <c r="U1609" s="150"/>
      <c r="V1609" s="150"/>
      <c r="W1609" s="150"/>
      <c r="X1609" s="150"/>
      <c r="Y1609" s="150"/>
      <c r="Z1609" s="150"/>
      <c r="AA1609" s="150"/>
      <c r="AB1609" s="150"/>
      <c r="AC1609" s="150"/>
      <c r="AD1609" s="150"/>
    </row>
    <row r="1610" spans="1:30" x14ac:dyDescent="0.25">
      <c r="A1610" s="65"/>
      <c r="B1610" s="150"/>
      <c r="C1610" s="150"/>
      <c r="D1610" s="173"/>
      <c r="E1610" s="41"/>
      <c r="F1610" s="27"/>
      <c r="G1610" s="27"/>
      <c r="H1610" s="27"/>
      <c r="I1610" s="41"/>
      <c r="J1610" s="41"/>
      <c r="K1610" s="41"/>
      <c r="L1610" s="41"/>
      <c r="M1610" s="41"/>
      <c r="N1610" s="41"/>
      <c r="O1610" s="41"/>
      <c r="P1610" s="41"/>
      <c r="Q1610" s="174"/>
      <c r="R1610" s="150"/>
      <c r="S1610" s="150"/>
      <c r="T1610" s="150"/>
      <c r="U1610" s="150"/>
      <c r="V1610" s="150"/>
      <c r="W1610" s="150"/>
      <c r="X1610" s="150"/>
      <c r="Y1610" s="150"/>
      <c r="Z1610" s="150"/>
      <c r="AA1610" s="150"/>
      <c r="AB1610" s="150"/>
      <c r="AC1610" s="150"/>
      <c r="AD1610" s="150"/>
    </row>
    <row r="1611" spans="1:30" x14ac:dyDescent="0.25">
      <c r="A1611" s="65"/>
      <c r="B1611" s="150"/>
      <c r="C1611" s="150"/>
      <c r="D1611" s="173"/>
      <c r="E1611" s="41"/>
      <c r="F1611" s="27"/>
      <c r="G1611" s="27"/>
      <c r="H1611" s="27"/>
      <c r="I1611" s="41"/>
      <c r="J1611" s="41"/>
      <c r="K1611" s="41"/>
      <c r="L1611" s="41"/>
      <c r="M1611" s="41"/>
      <c r="N1611" s="41"/>
      <c r="O1611" s="41"/>
      <c r="P1611" s="41"/>
      <c r="Q1611" s="174"/>
      <c r="R1611" s="150"/>
      <c r="S1611" s="150"/>
      <c r="T1611" s="150"/>
      <c r="U1611" s="150"/>
      <c r="V1611" s="150"/>
      <c r="W1611" s="150"/>
      <c r="X1611" s="150"/>
      <c r="Y1611" s="150"/>
      <c r="Z1611" s="150"/>
      <c r="AA1611" s="150"/>
      <c r="AB1611" s="150"/>
      <c r="AC1611" s="150"/>
      <c r="AD1611" s="150"/>
    </row>
    <row r="1612" spans="1:30" x14ac:dyDescent="0.25">
      <c r="A1612" s="65"/>
      <c r="B1612" s="150"/>
      <c r="C1612" s="150"/>
      <c r="D1612" s="173"/>
      <c r="E1612" s="41"/>
      <c r="F1612" s="27"/>
      <c r="G1612" s="27"/>
      <c r="H1612" s="27"/>
      <c r="I1612" s="41"/>
      <c r="J1612" s="41"/>
      <c r="K1612" s="41"/>
      <c r="L1612" s="41"/>
      <c r="M1612" s="41"/>
      <c r="N1612" s="41"/>
      <c r="O1612" s="41"/>
      <c r="P1612" s="41"/>
      <c r="Q1612" s="174"/>
      <c r="R1612" s="150"/>
      <c r="S1612" s="150"/>
      <c r="T1612" s="150"/>
      <c r="U1612" s="150"/>
      <c r="V1612" s="150"/>
      <c r="W1612" s="150"/>
      <c r="X1612" s="150"/>
      <c r="Y1612" s="150"/>
      <c r="Z1612" s="150"/>
      <c r="AA1612" s="150"/>
      <c r="AB1612" s="150"/>
      <c r="AC1612" s="150"/>
      <c r="AD1612" s="150"/>
    </row>
    <row r="1613" spans="1:30" x14ac:dyDescent="0.25">
      <c r="A1613" s="65"/>
      <c r="B1613" s="150"/>
      <c r="C1613" s="150"/>
      <c r="D1613" s="173"/>
      <c r="E1613" s="41"/>
      <c r="F1613" s="27"/>
      <c r="G1613" s="27"/>
      <c r="H1613" s="27"/>
      <c r="I1613" s="41"/>
      <c r="J1613" s="41"/>
      <c r="K1613" s="41"/>
      <c r="L1613" s="41"/>
      <c r="M1613" s="41"/>
      <c r="N1613" s="41"/>
      <c r="O1613" s="41"/>
      <c r="P1613" s="41"/>
      <c r="Q1613" s="174"/>
      <c r="R1613" s="150"/>
      <c r="S1613" s="150"/>
      <c r="T1613" s="150"/>
      <c r="U1613" s="150"/>
      <c r="V1613" s="150"/>
      <c r="W1613" s="150"/>
      <c r="X1613" s="150"/>
      <c r="Y1613" s="150"/>
      <c r="Z1613" s="150"/>
      <c r="AA1613" s="150"/>
      <c r="AB1613" s="150"/>
      <c r="AC1613" s="150"/>
      <c r="AD1613" s="150"/>
    </row>
    <row r="1614" spans="1:30" x14ac:dyDescent="0.25">
      <c r="A1614" s="65"/>
      <c r="B1614" s="150"/>
      <c r="C1614" s="150"/>
      <c r="D1614" s="173"/>
      <c r="E1614" s="41"/>
      <c r="F1614" s="27"/>
      <c r="G1614" s="27"/>
      <c r="H1614" s="27"/>
      <c r="I1614" s="41"/>
      <c r="J1614" s="41"/>
      <c r="K1614" s="41"/>
      <c r="L1614" s="41"/>
      <c r="M1614" s="41"/>
      <c r="N1614" s="41"/>
      <c r="O1614" s="41"/>
      <c r="P1614" s="41"/>
      <c r="Q1614" s="174"/>
      <c r="R1614" s="150"/>
      <c r="S1614" s="150"/>
      <c r="T1614" s="150"/>
      <c r="U1614" s="150"/>
      <c r="V1614" s="150"/>
      <c r="W1614" s="150"/>
      <c r="X1614" s="150"/>
      <c r="Y1614" s="150"/>
      <c r="Z1614" s="150"/>
      <c r="AA1614" s="150"/>
      <c r="AB1614" s="150"/>
      <c r="AC1614" s="150"/>
      <c r="AD1614" s="150"/>
    </row>
    <row r="1615" spans="1:30" x14ac:dyDescent="0.25">
      <c r="A1615" s="65"/>
      <c r="B1615" s="150"/>
      <c r="C1615" s="150"/>
      <c r="D1615" s="173"/>
      <c r="E1615" s="41"/>
      <c r="F1615" s="27"/>
      <c r="G1615" s="27"/>
      <c r="H1615" s="27"/>
      <c r="I1615" s="41"/>
      <c r="J1615" s="41"/>
      <c r="K1615" s="41"/>
      <c r="L1615" s="41"/>
      <c r="M1615" s="41"/>
      <c r="N1615" s="41"/>
      <c r="O1615" s="41"/>
      <c r="P1615" s="41"/>
      <c r="Q1615" s="174"/>
      <c r="R1615" s="150"/>
      <c r="S1615" s="150"/>
      <c r="T1615" s="150"/>
      <c r="U1615" s="150"/>
      <c r="V1615" s="150"/>
      <c r="W1615" s="150"/>
      <c r="X1615" s="150"/>
      <c r="Y1615" s="150"/>
      <c r="Z1615" s="150"/>
      <c r="AA1615" s="150"/>
      <c r="AB1615" s="150"/>
      <c r="AC1615" s="150"/>
      <c r="AD1615" s="150"/>
    </row>
    <row r="1616" spans="1:30" x14ac:dyDescent="0.25">
      <c r="A1616" s="65"/>
      <c r="B1616" s="150"/>
      <c r="C1616" s="150"/>
      <c r="D1616" s="173"/>
      <c r="E1616" s="41"/>
      <c r="F1616" s="27"/>
      <c r="G1616" s="27"/>
      <c r="H1616" s="27"/>
      <c r="I1616" s="41"/>
      <c r="J1616" s="41"/>
      <c r="K1616" s="41"/>
      <c r="L1616" s="41"/>
      <c r="M1616" s="41"/>
      <c r="N1616" s="41"/>
      <c r="O1616" s="41"/>
      <c r="P1616" s="41"/>
      <c r="Q1616" s="174"/>
      <c r="R1616" s="150"/>
      <c r="S1616" s="150"/>
      <c r="T1616" s="150"/>
      <c r="U1616" s="150"/>
      <c r="V1616" s="150"/>
      <c r="W1616" s="150"/>
      <c r="X1616" s="150"/>
      <c r="Y1616" s="150"/>
      <c r="Z1616" s="150"/>
      <c r="AA1616" s="150"/>
      <c r="AB1616" s="150"/>
      <c r="AC1616" s="150"/>
      <c r="AD1616" s="150"/>
    </row>
    <row r="1617" spans="1:30" x14ac:dyDescent="0.25">
      <c r="A1617" s="65"/>
      <c r="B1617" s="150"/>
      <c r="C1617" s="150"/>
      <c r="D1617" s="173"/>
      <c r="E1617" s="41"/>
      <c r="F1617" s="27"/>
      <c r="G1617" s="27"/>
      <c r="H1617" s="27"/>
      <c r="I1617" s="41"/>
      <c r="J1617" s="41"/>
      <c r="K1617" s="41"/>
      <c r="L1617" s="41"/>
      <c r="M1617" s="41"/>
      <c r="N1617" s="41"/>
      <c r="O1617" s="41"/>
      <c r="P1617" s="41"/>
      <c r="Q1617" s="174"/>
      <c r="R1617" s="150"/>
      <c r="S1617" s="150"/>
      <c r="T1617" s="150"/>
      <c r="U1617" s="150"/>
      <c r="V1617" s="150"/>
      <c r="W1617" s="150"/>
      <c r="X1617" s="150"/>
      <c r="Y1617" s="150"/>
      <c r="Z1617" s="150"/>
      <c r="AA1617" s="150"/>
      <c r="AB1617" s="150"/>
      <c r="AC1617" s="150"/>
      <c r="AD1617" s="150"/>
    </row>
    <row r="1618" spans="1:30" x14ac:dyDescent="0.25">
      <c r="A1618" s="65"/>
      <c r="B1618" s="150"/>
      <c r="C1618" s="150"/>
      <c r="D1618" s="173"/>
      <c r="E1618" s="41"/>
      <c r="F1618" s="27"/>
      <c r="G1618" s="27"/>
      <c r="H1618" s="27"/>
      <c r="I1618" s="41"/>
      <c r="J1618" s="41"/>
      <c r="K1618" s="41"/>
      <c r="L1618" s="41"/>
      <c r="M1618" s="41"/>
      <c r="N1618" s="41"/>
      <c r="O1618" s="41"/>
      <c r="P1618" s="41"/>
      <c r="Q1618" s="174"/>
      <c r="R1618" s="150"/>
      <c r="S1618" s="150"/>
      <c r="T1618" s="150"/>
      <c r="U1618" s="150"/>
      <c r="V1618" s="150"/>
      <c r="W1618" s="150"/>
      <c r="X1618" s="150"/>
      <c r="Y1618" s="150"/>
      <c r="Z1618" s="150"/>
      <c r="AA1618" s="150"/>
      <c r="AB1618" s="150"/>
      <c r="AC1618" s="150"/>
      <c r="AD1618" s="150"/>
    </row>
    <row r="1619" spans="1:30" x14ac:dyDescent="0.25">
      <c r="A1619" s="65"/>
      <c r="B1619" s="150"/>
      <c r="C1619" s="150"/>
      <c r="D1619" s="173"/>
      <c r="E1619" s="41"/>
      <c r="F1619" s="27"/>
      <c r="G1619" s="27"/>
      <c r="H1619" s="27"/>
      <c r="I1619" s="41"/>
      <c r="J1619" s="41"/>
      <c r="K1619" s="41"/>
      <c r="L1619" s="41"/>
      <c r="M1619" s="41"/>
      <c r="N1619" s="41"/>
      <c r="O1619" s="41"/>
      <c r="P1619" s="41"/>
      <c r="Q1619" s="174"/>
      <c r="R1619" s="150"/>
      <c r="S1619" s="150"/>
      <c r="T1619" s="150"/>
      <c r="U1619" s="150"/>
      <c r="V1619" s="150"/>
      <c r="W1619" s="150"/>
      <c r="X1619" s="150"/>
      <c r="Y1619" s="150"/>
      <c r="Z1619" s="150"/>
      <c r="AA1619" s="150"/>
      <c r="AB1619" s="150"/>
      <c r="AC1619" s="150"/>
      <c r="AD1619" s="150"/>
    </row>
    <row r="1620" spans="1:30" x14ac:dyDescent="0.25">
      <c r="A1620" s="65"/>
      <c r="B1620" s="150"/>
      <c r="C1620" s="150"/>
      <c r="D1620" s="173"/>
      <c r="E1620" s="41"/>
      <c r="F1620" s="27"/>
      <c r="G1620" s="27"/>
      <c r="H1620" s="27"/>
      <c r="I1620" s="41"/>
      <c r="J1620" s="41"/>
      <c r="K1620" s="41"/>
      <c r="L1620" s="41"/>
      <c r="M1620" s="41"/>
      <c r="N1620" s="41"/>
      <c r="O1620" s="41"/>
      <c r="P1620" s="41"/>
      <c r="Q1620" s="174"/>
      <c r="R1620" s="150"/>
      <c r="S1620" s="150"/>
      <c r="T1620" s="150"/>
      <c r="U1620" s="150"/>
      <c r="V1620" s="150"/>
      <c r="W1620" s="150"/>
      <c r="X1620" s="150"/>
      <c r="Y1620" s="150"/>
      <c r="Z1620" s="150"/>
      <c r="AA1620" s="150"/>
      <c r="AB1620" s="150"/>
      <c r="AC1620" s="150"/>
      <c r="AD1620" s="150"/>
    </row>
    <row r="1621" spans="1:30" x14ac:dyDescent="0.25">
      <c r="A1621" s="65"/>
      <c r="B1621" s="150"/>
      <c r="C1621" s="150"/>
      <c r="D1621" s="173"/>
      <c r="E1621" s="41"/>
      <c r="F1621" s="27"/>
      <c r="G1621" s="27"/>
      <c r="H1621" s="27"/>
      <c r="I1621" s="41"/>
      <c r="J1621" s="41"/>
      <c r="K1621" s="41"/>
      <c r="L1621" s="41"/>
      <c r="M1621" s="41"/>
      <c r="N1621" s="41"/>
      <c r="O1621" s="41"/>
      <c r="P1621" s="41"/>
      <c r="Q1621" s="174"/>
      <c r="R1621" s="150"/>
      <c r="S1621" s="150"/>
      <c r="T1621" s="150"/>
      <c r="U1621" s="150"/>
      <c r="V1621" s="150"/>
      <c r="W1621" s="150"/>
      <c r="X1621" s="150"/>
      <c r="Y1621" s="150"/>
      <c r="Z1621" s="150"/>
      <c r="AA1621" s="150"/>
      <c r="AB1621" s="150"/>
      <c r="AC1621" s="150"/>
      <c r="AD1621" s="150"/>
    </row>
    <row r="1622" spans="1:30" x14ac:dyDescent="0.25">
      <c r="A1622" s="65"/>
      <c r="B1622" s="150"/>
      <c r="C1622" s="150"/>
      <c r="D1622" s="173"/>
      <c r="E1622" s="41"/>
      <c r="F1622" s="27"/>
      <c r="G1622" s="27"/>
      <c r="H1622" s="27"/>
      <c r="I1622" s="41"/>
      <c r="J1622" s="41"/>
      <c r="K1622" s="41"/>
      <c r="L1622" s="41"/>
      <c r="M1622" s="41"/>
      <c r="N1622" s="41"/>
      <c r="O1622" s="41"/>
      <c r="P1622" s="41"/>
      <c r="Q1622" s="174"/>
      <c r="R1622" s="150"/>
      <c r="S1622" s="150"/>
      <c r="T1622" s="150"/>
      <c r="U1622" s="150"/>
      <c r="V1622" s="150"/>
      <c r="W1622" s="150"/>
      <c r="X1622" s="150"/>
      <c r="Y1622" s="150"/>
      <c r="Z1622" s="150"/>
      <c r="AA1622" s="150"/>
      <c r="AB1622" s="150"/>
      <c r="AC1622" s="150"/>
      <c r="AD1622" s="150"/>
    </row>
    <row r="1623" spans="1:30" x14ac:dyDescent="0.25">
      <c r="A1623" s="65"/>
      <c r="B1623" s="150"/>
      <c r="C1623" s="150"/>
      <c r="D1623" s="173"/>
      <c r="E1623" s="41"/>
      <c r="F1623" s="27"/>
      <c r="G1623" s="27"/>
      <c r="H1623" s="27"/>
      <c r="I1623" s="41"/>
      <c r="J1623" s="41"/>
      <c r="K1623" s="41"/>
      <c r="L1623" s="41"/>
      <c r="M1623" s="41"/>
      <c r="N1623" s="41"/>
      <c r="O1623" s="41"/>
      <c r="P1623" s="41"/>
      <c r="Q1623" s="174"/>
      <c r="R1623" s="150"/>
      <c r="S1623" s="150"/>
      <c r="T1623" s="150"/>
      <c r="U1623" s="150"/>
      <c r="V1623" s="150"/>
      <c r="W1623" s="150"/>
      <c r="X1623" s="150"/>
      <c r="Y1623" s="150"/>
      <c r="Z1623" s="150"/>
      <c r="AA1623" s="150"/>
      <c r="AB1623" s="150"/>
      <c r="AC1623" s="150"/>
      <c r="AD1623" s="150"/>
    </row>
    <row r="1624" spans="1:30" x14ac:dyDescent="0.25">
      <c r="A1624" s="65"/>
      <c r="B1624" s="150"/>
      <c r="C1624" s="150"/>
      <c r="D1624" s="173"/>
      <c r="E1624" s="41"/>
      <c r="F1624" s="27"/>
      <c r="G1624" s="27"/>
      <c r="H1624" s="27"/>
      <c r="I1624" s="41"/>
      <c r="J1624" s="41"/>
      <c r="K1624" s="41"/>
      <c r="L1624" s="41"/>
      <c r="M1624" s="41"/>
      <c r="N1624" s="41"/>
      <c r="O1624" s="41"/>
      <c r="P1624" s="41"/>
      <c r="Q1624" s="174"/>
      <c r="R1624" s="150"/>
      <c r="S1624" s="150"/>
      <c r="T1624" s="150"/>
      <c r="U1624" s="150"/>
      <c r="V1624" s="150"/>
      <c r="W1624" s="150"/>
      <c r="X1624" s="150"/>
      <c r="Y1624" s="150"/>
      <c r="Z1624" s="150"/>
      <c r="AA1624" s="150"/>
      <c r="AB1624" s="150"/>
      <c r="AC1624" s="150"/>
      <c r="AD1624" s="150"/>
    </row>
    <row r="1625" spans="1:30" x14ac:dyDescent="0.25">
      <c r="A1625" s="65"/>
      <c r="B1625" s="150"/>
      <c r="C1625" s="150"/>
      <c r="D1625" s="173"/>
      <c r="E1625" s="41"/>
      <c r="F1625" s="27"/>
      <c r="G1625" s="27"/>
      <c r="H1625" s="27"/>
      <c r="I1625" s="41"/>
      <c r="J1625" s="41"/>
      <c r="K1625" s="41"/>
      <c r="L1625" s="41"/>
      <c r="M1625" s="41"/>
      <c r="N1625" s="41"/>
      <c r="O1625" s="41"/>
      <c r="P1625" s="41"/>
      <c r="Q1625" s="174"/>
      <c r="R1625" s="150"/>
      <c r="S1625" s="150"/>
      <c r="T1625" s="150"/>
      <c r="U1625" s="150"/>
      <c r="V1625" s="150"/>
      <c r="W1625" s="150"/>
      <c r="X1625" s="150"/>
      <c r="Y1625" s="150"/>
      <c r="Z1625" s="150"/>
      <c r="AA1625" s="150"/>
      <c r="AB1625" s="150"/>
      <c r="AC1625" s="150"/>
      <c r="AD1625" s="150"/>
    </row>
    <row r="1626" spans="1:30" x14ac:dyDescent="0.25">
      <c r="A1626" s="65"/>
      <c r="B1626" s="150"/>
      <c r="C1626" s="150"/>
      <c r="D1626" s="173"/>
      <c r="E1626" s="41"/>
      <c r="F1626" s="27"/>
      <c r="G1626" s="27"/>
      <c r="H1626" s="27"/>
      <c r="I1626" s="41"/>
      <c r="J1626" s="41"/>
      <c r="K1626" s="41"/>
      <c r="L1626" s="41"/>
      <c r="M1626" s="41"/>
      <c r="N1626" s="41"/>
      <c r="O1626" s="41"/>
      <c r="P1626" s="41"/>
      <c r="Q1626" s="174"/>
      <c r="R1626" s="150"/>
      <c r="S1626" s="150"/>
      <c r="T1626" s="150"/>
      <c r="U1626" s="150"/>
      <c r="V1626" s="150"/>
      <c r="W1626" s="150"/>
      <c r="X1626" s="150"/>
      <c r="Y1626" s="150"/>
      <c r="Z1626" s="150"/>
      <c r="AA1626" s="150"/>
      <c r="AB1626" s="150"/>
      <c r="AC1626" s="150"/>
      <c r="AD1626" s="150"/>
    </row>
    <row r="1627" spans="1:30" x14ac:dyDescent="0.25">
      <c r="A1627" s="65"/>
      <c r="B1627" s="150"/>
      <c r="C1627" s="150"/>
      <c r="D1627" s="173"/>
      <c r="E1627" s="41"/>
      <c r="F1627" s="27"/>
      <c r="G1627" s="27"/>
      <c r="H1627" s="27"/>
      <c r="I1627" s="41"/>
      <c r="J1627" s="41"/>
      <c r="K1627" s="41"/>
      <c r="L1627" s="41"/>
      <c r="M1627" s="41"/>
      <c r="N1627" s="41"/>
      <c r="O1627" s="41"/>
      <c r="P1627" s="41"/>
      <c r="Q1627" s="174"/>
      <c r="R1627" s="150"/>
      <c r="S1627" s="150"/>
      <c r="T1627" s="150"/>
      <c r="U1627" s="150"/>
      <c r="V1627" s="150"/>
      <c r="W1627" s="150"/>
      <c r="X1627" s="150"/>
      <c r="Y1627" s="150"/>
      <c r="Z1627" s="150"/>
      <c r="AA1627" s="150"/>
      <c r="AB1627" s="150"/>
      <c r="AC1627" s="150"/>
      <c r="AD1627" s="150"/>
    </row>
    <row r="1628" spans="1:30" x14ac:dyDescent="0.25">
      <c r="A1628" s="65"/>
      <c r="B1628" s="150"/>
      <c r="C1628" s="150"/>
      <c r="D1628" s="173"/>
      <c r="E1628" s="41"/>
      <c r="F1628" s="27"/>
      <c r="G1628" s="27"/>
      <c r="H1628" s="27"/>
      <c r="I1628" s="41"/>
      <c r="J1628" s="41"/>
      <c r="K1628" s="41"/>
      <c r="L1628" s="41"/>
      <c r="M1628" s="41"/>
      <c r="N1628" s="41"/>
      <c r="O1628" s="41"/>
      <c r="P1628" s="41"/>
      <c r="Q1628" s="174"/>
      <c r="R1628" s="150"/>
      <c r="S1628" s="150"/>
      <c r="T1628" s="150"/>
      <c r="U1628" s="150"/>
      <c r="V1628" s="150"/>
      <c r="W1628" s="150"/>
      <c r="X1628" s="150"/>
      <c r="Y1628" s="150"/>
      <c r="Z1628" s="150"/>
      <c r="AA1628" s="150"/>
      <c r="AB1628" s="150"/>
      <c r="AC1628" s="150"/>
      <c r="AD1628" s="150"/>
    </row>
    <row r="1629" spans="1:30" x14ac:dyDescent="0.25">
      <c r="A1629" s="65"/>
      <c r="B1629" s="150"/>
      <c r="C1629" s="150"/>
      <c r="D1629" s="173"/>
      <c r="E1629" s="41"/>
      <c r="F1629" s="27"/>
      <c r="G1629" s="27"/>
      <c r="H1629" s="27"/>
      <c r="I1629" s="41"/>
      <c r="J1629" s="41"/>
      <c r="K1629" s="41"/>
      <c r="L1629" s="41"/>
      <c r="M1629" s="41"/>
      <c r="N1629" s="41"/>
      <c r="O1629" s="41"/>
      <c r="P1629" s="41"/>
      <c r="Q1629" s="174"/>
      <c r="R1629" s="150"/>
      <c r="S1629" s="150"/>
      <c r="T1629" s="150"/>
      <c r="U1629" s="150"/>
      <c r="V1629" s="150"/>
      <c r="W1629" s="150"/>
      <c r="X1629" s="150"/>
      <c r="Y1629" s="150"/>
      <c r="Z1629" s="150"/>
      <c r="AA1629" s="150"/>
      <c r="AB1629" s="150"/>
      <c r="AC1629" s="150"/>
      <c r="AD1629" s="150"/>
    </row>
    <row r="1630" spans="1:30" x14ac:dyDescent="0.25">
      <c r="A1630" s="65"/>
      <c r="B1630" s="150"/>
      <c r="C1630" s="150"/>
      <c r="D1630" s="173"/>
      <c r="E1630" s="41"/>
      <c r="F1630" s="27"/>
      <c r="G1630" s="27"/>
      <c r="H1630" s="27"/>
      <c r="I1630" s="41"/>
      <c r="J1630" s="41"/>
      <c r="K1630" s="41"/>
      <c r="L1630" s="41"/>
      <c r="M1630" s="41"/>
      <c r="N1630" s="41"/>
      <c r="O1630" s="41"/>
      <c r="P1630" s="41"/>
      <c r="Q1630" s="174"/>
      <c r="R1630" s="150"/>
      <c r="S1630" s="150"/>
      <c r="T1630" s="150"/>
      <c r="U1630" s="150"/>
      <c r="V1630" s="150"/>
      <c r="W1630" s="150"/>
      <c r="X1630" s="150"/>
      <c r="Y1630" s="150"/>
      <c r="Z1630" s="150"/>
      <c r="AA1630" s="150"/>
      <c r="AB1630" s="150"/>
      <c r="AC1630" s="150"/>
      <c r="AD1630" s="150"/>
    </row>
    <row r="1631" spans="1:30" x14ac:dyDescent="0.25">
      <c r="A1631" s="65"/>
      <c r="B1631" s="150"/>
      <c r="C1631" s="150"/>
      <c r="D1631" s="173"/>
      <c r="E1631" s="41"/>
      <c r="F1631" s="27"/>
      <c r="G1631" s="27"/>
      <c r="H1631" s="27"/>
      <c r="I1631" s="41"/>
      <c r="J1631" s="41"/>
      <c r="K1631" s="41"/>
      <c r="L1631" s="41"/>
      <c r="M1631" s="41"/>
      <c r="N1631" s="41"/>
      <c r="O1631" s="41"/>
      <c r="P1631" s="41"/>
      <c r="Q1631" s="174"/>
      <c r="R1631" s="150"/>
      <c r="S1631" s="150"/>
      <c r="T1631" s="150"/>
      <c r="U1631" s="150"/>
      <c r="V1631" s="150"/>
      <c r="W1631" s="150"/>
      <c r="X1631" s="150"/>
      <c r="Y1631" s="150"/>
      <c r="Z1631" s="150"/>
      <c r="AA1631" s="150"/>
      <c r="AB1631" s="150"/>
      <c r="AC1631" s="150"/>
      <c r="AD1631" s="150"/>
    </row>
    <row r="1632" spans="1:30" x14ac:dyDescent="0.25">
      <c r="A1632" s="65"/>
      <c r="B1632" s="150"/>
      <c r="C1632" s="150"/>
      <c r="D1632" s="173"/>
      <c r="E1632" s="41"/>
      <c r="F1632" s="27"/>
      <c r="G1632" s="27"/>
      <c r="H1632" s="27"/>
      <c r="I1632" s="41"/>
      <c r="J1632" s="41"/>
      <c r="K1632" s="41"/>
      <c r="L1632" s="41"/>
      <c r="M1632" s="41"/>
      <c r="N1632" s="41"/>
      <c r="O1632" s="41"/>
      <c r="P1632" s="41"/>
      <c r="Q1632" s="174"/>
      <c r="R1632" s="150"/>
      <c r="S1632" s="150"/>
      <c r="T1632" s="150"/>
      <c r="U1632" s="150"/>
      <c r="V1632" s="150"/>
      <c r="W1632" s="150"/>
      <c r="X1632" s="150"/>
      <c r="Y1632" s="150"/>
      <c r="Z1632" s="150"/>
      <c r="AA1632" s="150"/>
      <c r="AB1632" s="150"/>
      <c r="AC1632" s="150"/>
      <c r="AD1632" s="150"/>
    </row>
    <row r="1633" spans="1:30" x14ac:dyDescent="0.25">
      <c r="A1633" s="65"/>
      <c r="B1633" s="150"/>
      <c r="C1633" s="150"/>
      <c r="D1633" s="173"/>
      <c r="E1633" s="41"/>
      <c r="F1633" s="27"/>
      <c r="G1633" s="27"/>
      <c r="H1633" s="27"/>
      <c r="I1633" s="41"/>
      <c r="J1633" s="41"/>
      <c r="K1633" s="41"/>
      <c r="L1633" s="41"/>
      <c r="M1633" s="41"/>
      <c r="N1633" s="41"/>
      <c r="O1633" s="41"/>
      <c r="P1633" s="41"/>
      <c r="Q1633" s="174"/>
      <c r="R1633" s="150"/>
      <c r="S1633" s="150"/>
      <c r="T1633" s="150"/>
      <c r="U1633" s="150"/>
      <c r="V1633" s="150"/>
      <c r="W1633" s="150"/>
      <c r="X1633" s="150"/>
      <c r="Y1633" s="150"/>
      <c r="Z1633" s="150"/>
      <c r="AA1633" s="150"/>
      <c r="AB1633" s="150"/>
      <c r="AC1633" s="150"/>
      <c r="AD1633" s="150"/>
    </row>
    <row r="1634" spans="1:30" x14ac:dyDescent="0.25">
      <c r="A1634" s="65"/>
      <c r="B1634" s="150"/>
      <c r="C1634" s="150"/>
      <c r="D1634" s="173"/>
      <c r="E1634" s="41"/>
      <c r="F1634" s="27"/>
      <c r="G1634" s="27"/>
      <c r="H1634" s="27"/>
      <c r="I1634" s="41"/>
      <c r="J1634" s="41"/>
      <c r="K1634" s="41"/>
      <c r="L1634" s="41"/>
      <c r="M1634" s="41"/>
      <c r="N1634" s="41"/>
      <c r="O1634" s="41"/>
      <c r="P1634" s="41"/>
      <c r="Q1634" s="174"/>
      <c r="R1634" s="150"/>
      <c r="S1634" s="150"/>
      <c r="T1634" s="150"/>
      <c r="U1634" s="150"/>
      <c r="V1634" s="150"/>
      <c r="W1634" s="150"/>
      <c r="X1634" s="150"/>
      <c r="Y1634" s="150"/>
      <c r="Z1634" s="150"/>
      <c r="AA1634" s="150"/>
      <c r="AB1634" s="150"/>
      <c r="AC1634" s="150"/>
      <c r="AD1634" s="150"/>
    </row>
    <row r="1635" spans="1:30" x14ac:dyDescent="0.25">
      <c r="A1635" s="65"/>
      <c r="B1635" s="150"/>
      <c r="C1635" s="150"/>
      <c r="D1635" s="173"/>
      <c r="E1635" s="41"/>
      <c r="F1635" s="27"/>
      <c r="G1635" s="27"/>
      <c r="H1635" s="27"/>
      <c r="I1635" s="41"/>
      <c r="J1635" s="41"/>
      <c r="K1635" s="41"/>
      <c r="L1635" s="41"/>
      <c r="M1635" s="41"/>
      <c r="N1635" s="41"/>
      <c r="O1635" s="41"/>
      <c r="P1635" s="41"/>
      <c r="Q1635" s="174"/>
      <c r="R1635" s="150"/>
      <c r="S1635" s="150"/>
      <c r="T1635" s="150"/>
      <c r="U1635" s="150"/>
      <c r="V1635" s="150"/>
      <c r="W1635" s="150"/>
      <c r="X1635" s="150"/>
      <c r="Y1635" s="150"/>
      <c r="Z1635" s="150"/>
      <c r="AA1635" s="150"/>
      <c r="AB1635" s="150"/>
      <c r="AC1635" s="150"/>
      <c r="AD1635" s="150"/>
    </row>
    <row r="1636" spans="1:30" x14ac:dyDescent="0.25">
      <c r="A1636" s="65"/>
      <c r="B1636" s="150"/>
      <c r="C1636" s="150"/>
      <c r="D1636" s="173"/>
      <c r="E1636" s="41"/>
      <c r="F1636" s="27"/>
      <c r="G1636" s="27"/>
      <c r="H1636" s="27"/>
      <c r="I1636" s="41"/>
      <c r="J1636" s="41"/>
      <c r="K1636" s="41"/>
      <c r="L1636" s="41"/>
      <c r="M1636" s="41"/>
      <c r="N1636" s="41"/>
      <c r="O1636" s="41"/>
      <c r="P1636" s="41"/>
      <c r="Q1636" s="174"/>
      <c r="R1636" s="150"/>
      <c r="S1636" s="150"/>
      <c r="T1636" s="150"/>
      <c r="U1636" s="150"/>
      <c r="V1636" s="150"/>
      <c r="W1636" s="150"/>
      <c r="X1636" s="150"/>
      <c r="Y1636" s="150"/>
      <c r="Z1636" s="150"/>
      <c r="AA1636" s="150"/>
      <c r="AB1636" s="150"/>
      <c r="AC1636" s="150"/>
      <c r="AD1636" s="150"/>
    </row>
    <row r="1637" spans="1:30" x14ac:dyDescent="0.25">
      <c r="A1637" s="65"/>
      <c r="B1637" s="150"/>
      <c r="C1637" s="150"/>
      <c r="D1637" s="173"/>
      <c r="E1637" s="41"/>
      <c r="F1637" s="27"/>
      <c r="G1637" s="27"/>
      <c r="H1637" s="27"/>
      <c r="I1637" s="41"/>
      <c r="J1637" s="41"/>
      <c r="K1637" s="41"/>
      <c r="L1637" s="41"/>
      <c r="M1637" s="41"/>
      <c r="N1637" s="41"/>
      <c r="O1637" s="41"/>
      <c r="P1637" s="41"/>
      <c r="Q1637" s="174"/>
      <c r="R1637" s="150"/>
      <c r="S1637" s="150"/>
      <c r="T1637" s="150"/>
      <c r="U1637" s="150"/>
      <c r="V1637" s="150"/>
      <c r="W1637" s="150"/>
      <c r="X1637" s="150"/>
      <c r="Y1637" s="150"/>
      <c r="Z1637" s="150"/>
      <c r="AA1637" s="150"/>
      <c r="AB1637" s="150"/>
      <c r="AC1637" s="150"/>
      <c r="AD1637" s="150"/>
    </row>
    <row r="1638" spans="1:30" x14ac:dyDescent="0.25">
      <c r="A1638" s="65"/>
      <c r="B1638" s="150"/>
      <c r="C1638" s="150"/>
      <c r="D1638" s="173"/>
      <c r="E1638" s="41"/>
      <c r="F1638" s="27"/>
      <c r="G1638" s="27"/>
      <c r="H1638" s="27"/>
      <c r="I1638" s="41"/>
      <c r="J1638" s="41"/>
      <c r="K1638" s="41"/>
      <c r="L1638" s="41"/>
      <c r="M1638" s="41"/>
      <c r="N1638" s="41"/>
      <c r="O1638" s="41"/>
      <c r="P1638" s="41"/>
      <c r="Q1638" s="174"/>
      <c r="R1638" s="150"/>
      <c r="S1638" s="150"/>
      <c r="T1638" s="150"/>
      <c r="U1638" s="150"/>
      <c r="V1638" s="150"/>
      <c r="W1638" s="150"/>
      <c r="X1638" s="150"/>
      <c r="Y1638" s="150"/>
      <c r="Z1638" s="150"/>
      <c r="AA1638" s="150"/>
      <c r="AB1638" s="150"/>
      <c r="AC1638" s="150"/>
      <c r="AD1638" s="150"/>
    </row>
    <row r="1639" spans="1:30" x14ac:dyDescent="0.25">
      <c r="A1639" s="65"/>
      <c r="B1639" s="150"/>
      <c r="C1639" s="150"/>
      <c r="D1639" s="173"/>
      <c r="E1639" s="41"/>
      <c r="F1639" s="27"/>
      <c r="G1639" s="27"/>
      <c r="H1639" s="27"/>
      <c r="I1639" s="41"/>
      <c r="J1639" s="41"/>
      <c r="K1639" s="41"/>
      <c r="L1639" s="41"/>
      <c r="M1639" s="41"/>
      <c r="N1639" s="41"/>
      <c r="O1639" s="41"/>
      <c r="P1639" s="41"/>
      <c r="Q1639" s="174"/>
      <c r="R1639" s="150"/>
      <c r="S1639" s="150"/>
      <c r="T1639" s="150"/>
      <c r="U1639" s="150"/>
      <c r="V1639" s="150"/>
      <c r="W1639" s="150"/>
      <c r="X1639" s="150"/>
      <c r="Y1639" s="150"/>
      <c r="Z1639" s="150"/>
      <c r="AA1639" s="150"/>
      <c r="AB1639" s="150"/>
      <c r="AC1639" s="150"/>
      <c r="AD1639" s="150"/>
    </row>
    <row r="1640" spans="1:30" ht="81" customHeight="1" x14ac:dyDescent="0.3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175"/>
    </row>
  </sheetData>
  <autoFilter ref="A6:Q1640" xr:uid="{00000000-0009-0000-0000-000000000000}"/>
  <sortState xmlns:xlrd2="http://schemas.microsoft.com/office/spreadsheetml/2017/richdata2" ref="B2:X1576">
    <sortCondition ref="B1"/>
  </sortState>
  <mergeCells count="5">
    <mergeCell ref="B1:D1"/>
    <mergeCell ref="R3:AD3"/>
    <mergeCell ref="H5:Q5"/>
    <mergeCell ref="A5:G5"/>
    <mergeCell ref="R5:AD5"/>
  </mergeCells>
  <phoneticPr fontId="30" type="noConversion"/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A1110"/>
  <sheetViews>
    <sheetView topLeftCell="B612" zoomScale="75" zoomScaleNormal="75" workbookViewId="0">
      <selection activeCell="S3" sqref="S3:S621"/>
    </sheetView>
  </sheetViews>
  <sheetFormatPr defaultRowHeight="14.5" x14ac:dyDescent="0.35"/>
  <cols>
    <col min="1" max="1" width="2.6328125" customWidth="1"/>
    <col min="2" max="2" width="6.08984375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2124</v>
      </c>
      <c r="C3" s="38"/>
      <c r="D3" s="38" t="s">
        <v>898</v>
      </c>
      <c r="E3" s="38" t="s">
        <v>65</v>
      </c>
      <c r="F3" s="12" t="s">
        <v>20</v>
      </c>
      <c r="G3" s="38" t="s">
        <v>21</v>
      </c>
      <c r="H3" s="38">
        <v>1</v>
      </c>
      <c r="I3" s="38">
        <v>1</v>
      </c>
      <c r="J3" s="45">
        <v>1</v>
      </c>
      <c r="K3" s="38">
        <v>1</v>
      </c>
      <c r="L3" s="38">
        <v>1</v>
      </c>
      <c r="M3" s="38">
        <v>1</v>
      </c>
      <c r="N3" s="38">
        <v>1</v>
      </c>
      <c r="O3" s="38">
        <v>1</v>
      </c>
      <c r="P3" s="38">
        <v>1</v>
      </c>
      <c r="Q3" s="38">
        <v>1</v>
      </c>
      <c r="R3" s="46">
        <v>9</v>
      </c>
      <c r="S3" s="48">
        <v>6.41</v>
      </c>
      <c r="T3" s="17">
        <v>1</v>
      </c>
      <c r="U3" s="49">
        <v>6.41</v>
      </c>
      <c r="V3" s="17" t="s">
        <v>4403</v>
      </c>
      <c r="W3" s="49">
        <v>6.92</v>
      </c>
      <c r="X3" s="17" t="s">
        <v>4404</v>
      </c>
      <c r="Y3" s="38" t="s">
        <v>4405</v>
      </c>
      <c r="Z3" s="38" t="s">
        <v>4406</v>
      </c>
      <c r="AA3" s="38" t="s">
        <v>4407</v>
      </c>
    </row>
    <row r="4" spans="2:27" ht="37.5" x14ac:dyDescent="0.35">
      <c r="B4" s="38" t="s">
        <v>2140</v>
      </c>
      <c r="C4" s="38" t="s">
        <v>640</v>
      </c>
      <c r="D4" s="38" t="s">
        <v>639</v>
      </c>
      <c r="E4" s="38" t="s">
        <v>93</v>
      </c>
      <c r="F4" s="38" t="s">
        <v>183</v>
      </c>
      <c r="G4" s="38" t="s">
        <v>95</v>
      </c>
      <c r="H4" s="38">
        <v>30</v>
      </c>
      <c r="I4" s="38">
        <v>1</v>
      </c>
      <c r="J4" s="45">
        <v>1</v>
      </c>
      <c r="K4" s="38">
        <v>1</v>
      </c>
      <c r="L4" s="38">
        <v>1</v>
      </c>
      <c r="M4" s="38">
        <v>1</v>
      </c>
      <c r="N4" s="38">
        <v>1</v>
      </c>
      <c r="O4" s="38">
        <v>1</v>
      </c>
      <c r="P4" s="38">
        <v>1</v>
      </c>
      <c r="Q4" s="38">
        <v>1</v>
      </c>
      <c r="R4" s="46">
        <v>9</v>
      </c>
      <c r="S4" s="48">
        <v>0.19467000000000001</v>
      </c>
      <c r="T4" s="17">
        <v>30</v>
      </c>
      <c r="U4" s="49">
        <v>5.84</v>
      </c>
      <c r="V4" s="17" t="s">
        <v>4403</v>
      </c>
      <c r="W4" s="49">
        <v>6.31</v>
      </c>
      <c r="X4" s="17" t="s">
        <v>4415</v>
      </c>
      <c r="Y4" s="38" t="s">
        <v>4416</v>
      </c>
      <c r="Z4" s="38" t="s">
        <v>4410</v>
      </c>
      <c r="AA4" s="38" t="s">
        <v>4417</v>
      </c>
    </row>
    <row r="5" spans="2:27" ht="37.5" x14ac:dyDescent="0.35">
      <c r="B5" s="38" t="s">
        <v>2126</v>
      </c>
      <c r="C5" s="38" t="s">
        <v>640</v>
      </c>
      <c r="D5" s="38" t="s">
        <v>639</v>
      </c>
      <c r="E5" s="38" t="s">
        <v>93</v>
      </c>
      <c r="F5" s="38" t="s">
        <v>144</v>
      </c>
      <c r="G5" s="38" t="s">
        <v>95</v>
      </c>
      <c r="H5" s="38">
        <v>30</v>
      </c>
      <c r="I5" s="38">
        <v>1</v>
      </c>
      <c r="J5" s="45">
        <v>1</v>
      </c>
      <c r="K5" s="38">
        <v>1</v>
      </c>
      <c r="L5" s="38">
        <v>1</v>
      </c>
      <c r="M5" s="38">
        <v>1</v>
      </c>
      <c r="N5" s="38">
        <v>1</v>
      </c>
      <c r="O5" s="38">
        <v>1</v>
      </c>
      <c r="P5" s="38">
        <v>1</v>
      </c>
      <c r="Q5" s="38">
        <v>1</v>
      </c>
      <c r="R5" s="46">
        <v>9</v>
      </c>
      <c r="S5" s="48">
        <v>0.39033000000000001</v>
      </c>
      <c r="T5" s="17">
        <v>30</v>
      </c>
      <c r="U5" s="49">
        <v>11.71</v>
      </c>
      <c r="V5" s="17" t="s">
        <v>4403</v>
      </c>
      <c r="W5" s="49">
        <v>12.65</v>
      </c>
      <c r="X5" s="17" t="s">
        <v>4418</v>
      </c>
      <c r="Y5" s="38" t="s">
        <v>4419</v>
      </c>
      <c r="Z5" s="38" t="s">
        <v>4410</v>
      </c>
      <c r="AA5" s="38" t="s">
        <v>4417</v>
      </c>
    </row>
    <row r="6" spans="2:27" ht="50" x14ac:dyDescent="0.35">
      <c r="B6" s="38" t="s">
        <v>2142</v>
      </c>
      <c r="C6" s="38" t="s">
        <v>914</v>
      </c>
      <c r="D6" s="38" t="s">
        <v>913</v>
      </c>
      <c r="E6" s="38" t="s">
        <v>101</v>
      </c>
      <c r="F6" s="38" t="s">
        <v>736</v>
      </c>
      <c r="G6" s="38" t="s">
        <v>114</v>
      </c>
      <c r="H6" s="38">
        <v>60</v>
      </c>
      <c r="I6" s="12">
        <v>12</v>
      </c>
      <c r="J6" s="45">
        <v>12</v>
      </c>
      <c r="K6" s="12">
        <v>3</v>
      </c>
      <c r="L6" s="12">
        <v>2</v>
      </c>
      <c r="M6" s="12">
        <v>3</v>
      </c>
      <c r="N6" s="38">
        <v>1</v>
      </c>
      <c r="O6" s="38">
        <v>1</v>
      </c>
      <c r="P6" s="12">
        <v>3</v>
      </c>
      <c r="Q6" s="12">
        <v>5</v>
      </c>
      <c r="R6" s="46">
        <v>42</v>
      </c>
      <c r="S6" s="48">
        <v>0.13133</v>
      </c>
      <c r="T6" s="10">
        <v>60</v>
      </c>
      <c r="U6" s="49">
        <v>7.88</v>
      </c>
      <c r="V6" s="17" t="s">
        <v>4403</v>
      </c>
      <c r="W6" s="49">
        <v>8.51</v>
      </c>
      <c r="X6" s="17" t="s">
        <v>4424</v>
      </c>
      <c r="Y6" s="38" t="s">
        <v>4425</v>
      </c>
      <c r="Z6" s="38" t="s">
        <v>4426</v>
      </c>
      <c r="AA6" s="38" t="s">
        <v>4427</v>
      </c>
    </row>
    <row r="7" spans="2:27" ht="37.5" x14ac:dyDescent="0.35">
      <c r="B7" s="38" t="s">
        <v>2128</v>
      </c>
      <c r="C7" s="38" t="s">
        <v>1007</v>
      </c>
      <c r="D7" s="38" t="s">
        <v>997</v>
      </c>
      <c r="E7" s="38" t="s">
        <v>101</v>
      </c>
      <c r="F7" s="38" t="s">
        <v>111</v>
      </c>
      <c r="G7" s="38" t="s">
        <v>95</v>
      </c>
      <c r="H7" s="38">
        <v>30</v>
      </c>
      <c r="I7" s="12">
        <v>1</v>
      </c>
      <c r="J7" s="45">
        <v>1</v>
      </c>
      <c r="K7" s="12">
        <v>56</v>
      </c>
      <c r="L7" s="12">
        <v>2</v>
      </c>
      <c r="M7" s="12">
        <v>1</v>
      </c>
      <c r="N7" s="38">
        <v>1</v>
      </c>
      <c r="O7" s="38">
        <v>1</v>
      </c>
      <c r="P7" s="12">
        <v>1</v>
      </c>
      <c r="Q7" s="12">
        <v>5</v>
      </c>
      <c r="R7" s="46">
        <v>69</v>
      </c>
      <c r="S7" s="48">
        <v>0.32267000000000001</v>
      </c>
      <c r="T7" s="10">
        <v>30</v>
      </c>
      <c r="U7" s="49">
        <v>9.68</v>
      </c>
      <c r="V7" s="17" t="s">
        <v>4403</v>
      </c>
      <c r="W7" s="49">
        <v>10.45</v>
      </c>
      <c r="X7" s="17" t="s">
        <v>4430</v>
      </c>
      <c r="Y7" s="38" t="s">
        <v>4431</v>
      </c>
      <c r="Z7" s="38" t="s">
        <v>4432</v>
      </c>
      <c r="AA7" s="38" t="s">
        <v>4433</v>
      </c>
    </row>
    <row r="8" spans="2:27" ht="37.5" x14ac:dyDescent="0.35">
      <c r="B8" s="38" t="s">
        <v>2132</v>
      </c>
      <c r="C8" s="38" t="s">
        <v>124</v>
      </c>
      <c r="D8" s="38" t="s">
        <v>264</v>
      </c>
      <c r="E8" s="38" t="s">
        <v>265</v>
      </c>
      <c r="F8" s="38" t="s">
        <v>183</v>
      </c>
      <c r="G8" s="38" t="s">
        <v>267</v>
      </c>
      <c r="H8" s="38">
        <v>20</v>
      </c>
      <c r="I8" s="12">
        <v>77</v>
      </c>
      <c r="J8" s="45">
        <v>2</v>
      </c>
      <c r="K8" s="12">
        <v>2</v>
      </c>
      <c r="L8" s="12">
        <v>13</v>
      </c>
      <c r="M8" s="38">
        <v>1</v>
      </c>
      <c r="N8" s="38">
        <v>1</v>
      </c>
      <c r="O8" s="38">
        <v>1</v>
      </c>
      <c r="P8" s="12">
        <v>1</v>
      </c>
      <c r="Q8" s="12">
        <v>1</v>
      </c>
      <c r="R8" s="46">
        <v>99</v>
      </c>
      <c r="S8" s="48">
        <v>0.48949999999999999</v>
      </c>
      <c r="T8" s="10">
        <v>20</v>
      </c>
      <c r="U8" s="49">
        <v>9.7899999999999991</v>
      </c>
      <c r="V8" s="17" t="s">
        <v>4403</v>
      </c>
      <c r="W8" s="49">
        <v>10.57</v>
      </c>
      <c r="X8" s="17" t="s">
        <v>4440</v>
      </c>
      <c r="Y8" s="38" t="s">
        <v>4441</v>
      </c>
      <c r="Z8" s="38" t="s">
        <v>4442</v>
      </c>
      <c r="AA8" s="38" t="s">
        <v>4443</v>
      </c>
    </row>
    <row r="9" spans="2:27" ht="37.5" x14ac:dyDescent="0.35">
      <c r="B9" s="38" t="s">
        <v>2125</v>
      </c>
      <c r="C9" s="38" t="s">
        <v>124</v>
      </c>
      <c r="D9" s="38" t="s">
        <v>263</v>
      </c>
      <c r="E9" s="38" t="s">
        <v>265</v>
      </c>
      <c r="F9" s="38" t="s">
        <v>266</v>
      </c>
      <c r="G9" s="38" t="s">
        <v>267</v>
      </c>
      <c r="H9" s="38">
        <v>20</v>
      </c>
      <c r="I9" s="12">
        <v>24</v>
      </c>
      <c r="J9" s="45">
        <v>12</v>
      </c>
      <c r="K9" s="12">
        <v>2</v>
      </c>
      <c r="L9" s="12">
        <v>14</v>
      </c>
      <c r="M9" s="38">
        <v>1</v>
      </c>
      <c r="N9" s="38">
        <v>1</v>
      </c>
      <c r="O9" s="38">
        <v>20</v>
      </c>
      <c r="P9" s="12">
        <v>1</v>
      </c>
      <c r="Q9" s="12">
        <v>15</v>
      </c>
      <c r="R9" s="46">
        <v>90</v>
      </c>
      <c r="S9" s="48">
        <v>0.76600000000000001</v>
      </c>
      <c r="T9" s="17">
        <v>20</v>
      </c>
      <c r="U9" s="49">
        <v>15.32</v>
      </c>
      <c r="V9" s="17" t="s">
        <v>4403</v>
      </c>
      <c r="W9" s="49">
        <v>16.55</v>
      </c>
      <c r="X9" s="17" t="s">
        <v>4444</v>
      </c>
      <c r="Y9" s="38" t="s">
        <v>4445</v>
      </c>
      <c r="Z9" s="38" t="s">
        <v>4442</v>
      </c>
      <c r="AA9" s="38" t="s">
        <v>4443</v>
      </c>
    </row>
    <row r="10" spans="2:27" ht="37.5" x14ac:dyDescent="0.35">
      <c r="B10" s="38" t="s">
        <v>2146</v>
      </c>
      <c r="C10" s="38" t="s">
        <v>418</v>
      </c>
      <c r="D10" s="38" t="s">
        <v>967</v>
      </c>
      <c r="E10" s="38" t="s">
        <v>93</v>
      </c>
      <c r="F10" s="38" t="s">
        <v>41</v>
      </c>
      <c r="G10" s="38" t="s">
        <v>105</v>
      </c>
      <c r="H10" s="38">
        <v>20</v>
      </c>
      <c r="I10" s="12">
        <v>5</v>
      </c>
      <c r="J10" s="45">
        <v>78</v>
      </c>
      <c r="K10" s="12">
        <v>1</v>
      </c>
      <c r="L10" s="38">
        <v>1</v>
      </c>
      <c r="M10" s="38">
        <v>1</v>
      </c>
      <c r="N10" s="38">
        <v>6</v>
      </c>
      <c r="O10" s="38">
        <v>2</v>
      </c>
      <c r="P10" s="12">
        <v>1</v>
      </c>
      <c r="Q10" s="12">
        <v>1</v>
      </c>
      <c r="R10" s="46">
        <v>96</v>
      </c>
      <c r="S10" s="48">
        <v>0.52700000000000002</v>
      </c>
      <c r="T10" s="10">
        <v>20</v>
      </c>
      <c r="U10" s="49">
        <v>10.54</v>
      </c>
      <c r="V10" s="17" t="s">
        <v>4403</v>
      </c>
      <c r="W10" s="49">
        <v>11.38</v>
      </c>
      <c r="X10" s="17" t="s">
        <v>4450</v>
      </c>
      <c r="Y10" s="38" t="s">
        <v>4451</v>
      </c>
      <c r="Z10" s="38" t="s">
        <v>4452</v>
      </c>
      <c r="AA10" s="38" t="s">
        <v>4453</v>
      </c>
    </row>
    <row r="11" spans="2:27" ht="37.5" x14ac:dyDescent="0.35">
      <c r="B11" s="38" t="s">
        <v>2154</v>
      </c>
      <c r="C11" s="38" t="s">
        <v>172</v>
      </c>
      <c r="D11" s="38" t="s">
        <v>641</v>
      </c>
      <c r="E11" s="38" t="s">
        <v>101</v>
      </c>
      <c r="F11" s="38" t="s">
        <v>144</v>
      </c>
      <c r="G11" s="38" t="s">
        <v>95</v>
      </c>
      <c r="H11" s="38">
        <v>30</v>
      </c>
      <c r="I11" s="38">
        <v>5</v>
      </c>
      <c r="J11" s="45">
        <v>5</v>
      </c>
      <c r="K11" s="38">
        <v>1</v>
      </c>
      <c r="L11" s="38">
        <v>1</v>
      </c>
      <c r="M11" s="38">
        <v>12</v>
      </c>
      <c r="N11" s="38">
        <v>1</v>
      </c>
      <c r="O11" s="38">
        <v>1</v>
      </c>
      <c r="P11" s="12">
        <v>1</v>
      </c>
      <c r="Q11" s="38">
        <v>1</v>
      </c>
      <c r="R11" s="46">
        <v>28</v>
      </c>
      <c r="S11" s="48">
        <v>0.48866999999999999</v>
      </c>
      <c r="T11" s="17">
        <v>30</v>
      </c>
      <c r="U11" s="49">
        <v>14.66</v>
      </c>
      <c r="V11" s="17" t="s">
        <v>4403</v>
      </c>
      <c r="W11" s="49">
        <v>15.83</v>
      </c>
      <c r="X11" s="17" t="s">
        <v>4474</v>
      </c>
      <c r="Y11" s="38" t="s">
        <v>4475</v>
      </c>
      <c r="Z11" s="38" t="s">
        <v>4476</v>
      </c>
      <c r="AA11" s="38" t="s">
        <v>4473</v>
      </c>
    </row>
    <row r="12" spans="2:27" ht="50" x14ac:dyDescent="0.35">
      <c r="B12" s="38" t="s">
        <v>2160</v>
      </c>
      <c r="C12" s="38" t="s">
        <v>1029</v>
      </c>
      <c r="D12" s="38" t="s">
        <v>1020</v>
      </c>
      <c r="E12" s="38" t="s">
        <v>1030</v>
      </c>
      <c r="F12" s="38" t="s">
        <v>144</v>
      </c>
      <c r="G12" s="38" t="s">
        <v>1009</v>
      </c>
      <c r="H12" s="38">
        <v>1</v>
      </c>
      <c r="I12" s="12">
        <v>1</v>
      </c>
      <c r="J12" s="45">
        <v>1</v>
      </c>
      <c r="K12" s="12">
        <v>1</v>
      </c>
      <c r="L12" s="38">
        <v>1</v>
      </c>
      <c r="M12" s="38">
        <v>1</v>
      </c>
      <c r="N12" s="38">
        <v>1</v>
      </c>
      <c r="O12" s="38">
        <v>1</v>
      </c>
      <c r="P12" s="12">
        <v>22</v>
      </c>
      <c r="Q12" s="12">
        <v>1</v>
      </c>
      <c r="R12" s="46">
        <v>30</v>
      </c>
      <c r="S12" s="48">
        <v>10.050000000000001</v>
      </c>
      <c r="T12" s="17">
        <v>1</v>
      </c>
      <c r="U12" s="49">
        <v>10.050000000000001</v>
      </c>
      <c r="V12" s="17" t="s">
        <v>4403</v>
      </c>
      <c r="W12" s="49">
        <v>10.85</v>
      </c>
      <c r="X12" s="17" t="s">
        <v>4489</v>
      </c>
      <c r="Y12" s="38" t="s">
        <v>4490</v>
      </c>
      <c r="Z12" s="38" t="s">
        <v>4491</v>
      </c>
      <c r="AA12" s="38" t="s">
        <v>4492</v>
      </c>
    </row>
    <row r="13" spans="2:27" ht="50" x14ac:dyDescent="0.35">
      <c r="B13" s="38" t="s">
        <v>2164</v>
      </c>
      <c r="C13" s="38" t="s">
        <v>1012</v>
      </c>
      <c r="D13" s="38" t="s">
        <v>1011</v>
      </c>
      <c r="E13" s="38" t="s">
        <v>156</v>
      </c>
      <c r="F13" s="38" t="s">
        <v>1014</v>
      </c>
      <c r="G13" s="38" t="s">
        <v>406</v>
      </c>
      <c r="H13" s="38">
        <v>100</v>
      </c>
      <c r="I13" s="12">
        <v>3</v>
      </c>
      <c r="J13" s="45">
        <v>8</v>
      </c>
      <c r="K13" s="12">
        <v>1</v>
      </c>
      <c r="L13" s="38">
        <v>1</v>
      </c>
      <c r="M13" s="12">
        <v>1</v>
      </c>
      <c r="N13" s="38">
        <v>5</v>
      </c>
      <c r="O13" s="38">
        <v>1</v>
      </c>
      <c r="P13" s="12">
        <v>4</v>
      </c>
      <c r="Q13" s="12">
        <v>5</v>
      </c>
      <c r="R13" s="46">
        <v>29</v>
      </c>
      <c r="S13" s="48">
        <v>0.1154</v>
      </c>
      <c r="T13" s="17">
        <v>100</v>
      </c>
      <c r="U13" s="49">
        <v>11.54</v>
      </c>
      <c r="V13" s="17" t="s">
        <v>4403</v>
      </c>
      <c r="W13" s="49">
        <v>12.46</v>
      </c>
      <c r="X13" s="17" t="s">
        <v>4500</v>
      </c>
      <c r="Y13" s="38" t="s">
        <v>4501</v>
      </c>
      <c r="Z13" s="38" t="s">
        <v>4502</v>
      </c>
      <c r="AA13" s="38" t="s">
        <v>4492</v>
      </c>
    </row>
    <row r="14" spans="2:27" ht="50" x14ac:dyDescent="0.35">
      <c r="B14" s="38" t="s">
        <v>2165</v>
      </c>
      <c r="C14" s="38" t="s">
        <v>1012</v>
      </c>
      <c r="D14" s="38" t="s">
        <v>1011</v>
      </c>
      <c r="E14" s="38" t="s">
        <v>156</v>
      </c>
      <c r="F14" s="38" t="s">
        <v>1013</v>
      </c>
      <c r="G14" s="38" t="s">
        <v>406</v>
      </c>
      <c r="H14" s="38">
        <v>100</v>
      </c>
      <c r="I14" s="38">
        <v>1</v>
      </c>
      <c r="J14" s="45">
        <v>4</v>
      </c>
      <c r="K14" s="38">
        <v>7</v>
      </c>
      <c r="L14" s="38">
        <v>1</v>
      </c>
      <c r="M14" s="38">
        <v>1</v>
      </c>
      <c r="N14" s="38">
        <v>2</v>
      </c>
      <c r="O14" s="38">
        <v>1</v>
      </c>
      <c r="P14" s="38">
        <v>1</v>
      </c>
      <c r="Q14" s="38">
        <v>1</v>
      </c>
      <c r="R14" s="46">
        <v>19</v>
      </c>
      <c r="S14" s="48">
        <v>8.1199999999999994E-2</v>
      </c>
      <c r="T14" s="17">
        <v>100</v>
      </c>
      <c r="U14" s="49">
        <v>8.1199999999999992</v>
      </c>
      <c r="V14" s="17" t="s">
        <v>4403</v>
      </c>
      <c r="W14" s="49">
        <v>8.77</v>
      </c>
      <c r="X14" s="17" t="s">
        <v>4503</v>
      </c>
      <c r="Y14" s="38" t="s">
        <v>4504</v>
      </c>
      <c r="Z14" s="38" t="s">
        <v>4502</v>
      </c>
      <c r="AA14" s="38" t="s">
        <v>4492</v>
      </c>
    </row>
    <row r="15" spans="2:27" ht="50" x14ac:dyDescent="0.35">
      <c r="B15" s="38" t="s">
        <v>2139</v>
      </c>
      <c r="C15" s="38" t="s">
        <v>1036</v>
      </c>
      <c r="D15" s="38" t="s">
        <v>1026</v>
      </c>
      <c r="E15" s="38" t="s">
        <v>156</v>
      </c>
      <c r="F15" s="38" t="s">
        <v>223</v>
      </c>
      <c r="G15" s="38" t="s">
        <v>157</v>
      </c>
      <c r="H15" s="38">
        <v>20</v>
      </c>
      <c r="I15" s="38">
        <v>1</v>
      </c>
      <c r="J15" s="45">
        <v>1</v>
      </c>
      <c r="K15" s="38">
        <v>5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15</v>
      </c>
      <c r="R15" s="46">
        <v>27</v>
      </c>
      <c r="S15" s="48">
        <v>0.82950000000000002</v>
      </c>
      <c r="T15" s="17">
        <v>20</v>
      </c>
      <c r="U15" s="49">
        <v>16.59</v>
      </c>
      <c r="V15" s="17" t="s">
        <v>4403</v>
      </c>
      <c r="W15" s="49">
        <v>17.920000000000002</v>
      </c>
      <c r="X15" s="17" t="s">
        <v>4546</v>
      </c>
      <c r="Y15" s="38" t="s">
        <v>4547</v>
      </c>
      <c r="Z15" s="38" t="s">
        <v>4548</v>
      </c>
      <c r="AA15" s="38" t="s">
        <v>4549</v>
      </c>
    </row>
    <row r="16" spans="2:27" ht="50" x14ac:dyDescent="0.35">
      <c r="B16" s="38" t="s">
        <v>2184</v>
      </c>
      <c r="C16" s="38" t="s">
        <v>351</v>
      </c>
      <c r="D16" s="38" t="s">
        <v>1028</v>
      </c>
      <c r="E16" s="38" t="s">
        <v>156</v>
      </c>
      <c r="F16" s="38" t="s">
        <v>97</v>
      </c>
      <c r="G16" s="38" t="s">
        <v>1027</v>
      </c>
      <c r="H16" s="38">
        <v>50</v>
      </c>
      <c r="I16" s="38">
        <v>3</v>
      </c>
      <c r="J16" s="45">
        <v>1</v>
      </c>
      <c r="K16" s="38">
        <v>4</v>
      </c>
      <c r="L16" s="38">
        <v>1</v>
      </c>
      <c r="M16" s="38">
        <v>1</v>
      </c>
      <c r="N16" s="38">
        <v>5</v>
      </c>
      <c r="O16" s="38">
        <v>1</v>
      </c>
      <c r="P16" s="38">
        <v>1</v>
      </c>
      <c r="Q16" s="38">
        <v>1</v>
      </c>
      <c r="R16" s="46">
        <v>18</v>
      </c>
      <c r="S16" s="48">
        <v>0.28399999999999997</v>
      </c>
      <c r="T16" s="10">
        <v>50</v>
      </c>
      <c r="U16" s="49">
        <v>14.2</v>
      </c>
      <c r="V16" s="17" t="s">
        <v>4403</v>
      </c>
      <c r="W16" s="49">
        <v>15.34</v>
      </c>
      <c r="X16" s="17" t="s">
        <v>4558</v>
      </c>
      <c r="Y16" s="38" t="s">
        <v>4559</v>
      </c>
      <c r="Z16" s="38" t="s">
        <v>4560</v>
      </c>
      <c r="AA16" s="38" t="s">
        <v>4561</v>
      </c>
    </row>
    <row r="17" spans="2:27" ht="37.5" x14ac:dyDescent="0.35">
      <c r="B17" s="38" t="s">
        <v>2187</v>
      </c>
      <c r="C17" s="38" t="s">
        <v>203</v>
      </c>
      <c r="D17" s="38" t="s">
        <v>645</v>
      </c>
      <c r="E17" s="38" t="s">
        <v>65</v>
      </c>
      <c r="F17" s="38" t="s">
        <v>646</v>
      </c>
      <c r="G17" s="38" t="s">
        <v>20</v>
      </c>
      <c r="H17" s="38">
        <v>1</v>
      </c>
      <c r="I17" s="38">
        <v>3</v>
      </c>
      <c r="J17" s="45">
        <v>45</v>
      </c>
      <c r="K17" s="38">
        <v>6</v>
      </c>
      <c r="L17" s="38">
        <v>1</v>
      </c>
      <c r="M17" s="12">
        <v>27</v>
      </c>
      <c r="N17" s="38">
        <v>1</v>
      </c>
      <c r="O17" s="38">
        <v>1</v>
      </c>
      <c r="P17" s="38">
        <v>37</v>
      </c>
      <c r="Q17" s="38">
        <v>25</v>
      </c>
      <c r="R17" s="46">
        <v>146</v>
      </c>
      <c r="S17" s="48">
        <v>18.809999999999999</v>
      </c>
      <c r="T17" s="10">
        <v>1</v>
      </c>
      <c r="U17" s="49">
        <v>18.809999999999999</v>
      </c>
      <c r="V17" s="17" t="s">
        <v>4403</v>
      </c>
      <c r="W17" s="49">
        <v>20.309999999999999</v>
      </c>
      <c r="X17" s="17" t="s">
        <v>4569</v>
      </c>
      <c r="Y17" s="38" t="s">
        <v>4570</v>
      </c>
      <c r="Z17" s="38" t="s">
        <v>4571</v>
      </c>
      <c r="AA17" s="38" t="s">
        <v>4443</v>
      </c>
    </row>
    <row r="18" spans="2:27" ht="37.5" x14ac:dyDescent="0.35">
      <c r="B18" s="38" t="s">
        <v>2136</v>
      </c>
      <c r="C18" s="38" t="s">
        <v>1048</v>
      </c>
      <c r="D18" s="38" t="s">
        <v>1047</v>
      </c>
      <c r="E18" s="38" t="s">
        <v>101</v>
      </c>
      <c r="F18" s="38" t="s">
        <v>1049</v>
      </c>
      <c r="G18" s="38" t="s">
        <v>158</v>
      </c>
      <c r="H18" s="38">
        <v>50</v>
      </c>
      <c r="I18" s="38">
        <v>1</v>
      </c>
      <c r="J18" s="45">
        <v>15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3</v>
      </c>
      <c r="Q18" s="38">
        <v>1</v>
      </c>
      <c r="R18" s="46">
        <v>25</v>
      </c>
      <c r="S18" s="48">
        <v>9.8599999999999993E-2</v>
      </c>
      <c r="T18" s="17">
        <v>50</v>
      </c>
      <c r="U18" s="49">
        <v>4.93</v>
      </c>
      <c r="V18" s="17" t="s">
        <v>4403</v>
      </c>
      <c r="W18" s="49">
        <v>5.32</v>
      </c>
      <c r="X18" s="17" t="s">
        <v>4590</v>
      </c>
      <c r="Y18" s="38" t="s">
        <v>4591</v>
      </c>
      <c r="Z18" s="38" t="s">
        <v>4589</v>
      </c>
      <c r="AA18" s="38" t="s">
        <v>4453</v>
      </c>
    </row>
    <row r="19" spans="2:27" ht="50" x14ac:dyDescent="0.35">
      <c r="B19" s="38" t="s">
        <v>2195</v>
      </c>
      <c r="C19" s="12" t="s">
        <v>279</v>
      </c>
      <c r="D19" s="12" t="s">
        <v>2039</v>
      </c>
      <c r="E19" s="12" t="s">
        <v>5</v>
      </c>
      <c r="F19" s="12" t="s">
        <v>2040</v>
      </c>
      <c r="G19" s="12" t="s">
        <v>2041</v>
      </c>
      <c r="H19" s="12">
        <v>10</v>
      </c>
      <c r="I19" s="38">
        <v>31</v>
      </c>
      <c r="J19" s="45">
        <v>240</v>
      </c>
      <c r="K19" s="12">
        <v>6</v>
      </c>
      <c r="L19" s="38">
        <v>15</v>
      </c>
      <c r="M19" s="38">
        <v>35</v>
      </c>
      <c r="N19" s="38">
        <v>120</v>
      </c>
      <c r="O19" s="38">
        <v>15</v>
      </c>
      <c r="P19" s="12">
        <v>3</v>
      </c>
      <c r="Q19" s="38">
        <v>50</v>
      </c>
      <c r="R19" s="46">
        <v>515</v>
      </c>
      <c r="S19" s="48">
        <v>1.6379999999999999</v>
      </c>
      <c r="T19" s="10">
        <v>10</v>
      </c>
      <c r="U19" s="49">
        <v>16.38</v>
      </c>
      <c r="V19" s="17" t="s">
        <v>4403</v>
      </c>
      <c r="W19" s="49">
        <v>17.690000000000001</v>
      </c>
      <c r="X19" s="17" t="s">
        <v>4592</v>
      </c>
      <c r="Y19" s="38" t="s">
        <v>4593</v>
      </c>
      <c r="Z19" s="38" t="s">
        <v>4594</v>
      </c>
      <c r="AA19" s="38" t="s">
        <v>4494</v>
      </c>
    </row>
    <row r="20" spans="2:27" ht="37.5" x14ac:dyDescent="0.35">
      <c r="B20" s="38" t="s">
        <v>2213</v>
      </c>
      <c r="C20" s="38" t="s">
        <v>128</v>
      </c>
      <c r="D20" s="38" t="s">
        <v>1053</v>
      </c>
      <c r="E20" s="38" t="s">
        <v>156</v>
      </c>
      <c r="F20" s="38" t="s">
        <v>41</v>
      </c>
      <c r="G20" s="38" t="s">
        <v>185</v>
      </c>
      <c r="H20" s="38">
        <v>16</v>
      </c>
      <c r="I20" s="12">
        <v>1</v>
      </c>
      <c r="J20" s="45">
        <v>1</v>
      </c>
      <c r="K20" s="12">
        <v>1</v>
      </c>
      <c r="L20" s="38">
        <v>1</v>
      </c>
      <c r="M20" s="38">
        <v>1</v>
      </c>
      <c r="N20" s="38">
        <v>1</v>
      </c>
      <c r="O20" s="38">
        <v>1</v>
      </c>
      <c r="P20" s="12">
        <v>1</v>
      </c>
      <c r="Q20" s="12">
        <v>1</v>
      </c>
      <c r="R20" s="46">
        <v>9</v>
      </c>
      <c r="S20" s="48">
        <v>0.34250000000000003</v>
      </c>
      <c r="T20" s="17">
        <v>16</v>
      </c>
      <c r="U20" s="49">
        <v>5.48</v>
      </c>
      <c r="V20" s="17" t="s">
        <v>4403</v>
      </c>
      <c r="W20" s="49">
        <v>5.92</v>
      </c>
      <c r="X20" s="17" t="s">
        <v>4638</v>
      </c>
      <c r="Y20" s="38" t="s">
        <v>4639</v>
      </c>
      <c r="Z20" s="38" t="s">
        <v>4640</v>
      </c>
      <c r="AA20" s="38" t="s">
        <v>4641</v>
      </c>
    </row>
    <row r="21" spans="2:27" ht="50" x14ac:dyDescent="0.35">
      <c r="B21" s="38" t="s">
        <v>2222</v>
      </c>
      <c r="C21" s="38" t="s">
        <v>574</v>
      </c>
      <c r="D21" s="38" t="s">
        <v>574</v>
      </c>
      <c r="E21" s="38" t="s">
        <v>5</v>
      </c>
      <c r="F21" s="38" t="s">
        <v>402</v>
      </c>
      <c r="G21" s="38" t="s">
        <v>19</v>
      </c>
      <c r="H21" s="38">
        <v>1</v>
      </c>
      <c r="I21" s="38">
        <v>180</v>
      </c>
      <c r="J21" s="45">
        <v>10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280</v>
      </c>
      <c r="R21" s="46">
        <v>476</v>
      </c>
      <c r="S21" s="48">
        <v>11.67</v>
      </c>
      <c r="T21" s="17">
        <v>1</v>
      </c>
      <c r="U21" s="49">
        <v>11.67</v>
      </c>
      <c r="V21" s="17" t="s">
        <v>4403</v>
      </c>
      <c r="W21" s="49">
        <v>12.6</v>
      </c>
      <c r="X21" s="17" t="s">
        <v>4656</v>
      </c>
      <c r="Y21" s="38" t="s">
        <v>4657</v>
      </c>
      <c r="Z21" s="38" t="s">
        <v>4655</v>
      </c>
      <c r="AA21" s="38" t="s">
        <v>4634</v>
      </c>
    </row>
    <row r="22" spans="2:27" ht="50" x14ac:dyDescent="0.35">
      <c r="B22" s="38" t="s">
        <v>2226</v>
      </c>
      <c r="C22" s="38" t="s">
        <v>1879</v>
      </c>
      <c r="D22" s="38" t="s">
        <v>1878</v>
      </c>
      <c r="E22" s="38" t="s">
        <v>5</v>
      </c>
      <c r="F22" s="38" t="s">
        <v>1880</v>
      </c>
      <c r="G22" s="38" t="s">
        <v>215</v>
      </c>
      <c r="H22" s="38">
        <v>1</v>
      </c>
      <c r="I22" s="38">
        <v>78</v>
      </c>
      <c r="J22" s="45">
        <v>88</v>
      </c>
      <c r="K22" s="38">
        <v>1</v>
      </c>
      <c r="L22" s="38">
        <v>1</v>
      </c>
      <c r="M22" s="38">
        <v>87</v>
      </c>
      <c r="N22" s="38">
        <v>1</v>
      </c>
      <c r="O22" s="38">
        <v>10</v>
      </c>
      <c r="P22" s="38">
        <v>1</v>
      </c>
      <c r="Q22" s="38">
        <v>44</v>
      </c>
      <c r="R22" s="46">
        <v>311</v>
      </c>
      <c r="S22" s="48">
        <v>259.02999999999997</v>
      </c>
      <c r="T22" s="17">
        <v>1</v>
      </c>
      <c r="U22" s="49">
        <v>259.02999999999997</v>
      </c>
      <c r="V22" s="17" t="s">
        <v>4403</v>
      </c>
      <c r="W22" s="49">
        <v>279.75</v>
      </c>
      <c r="X22" s="17" t="s">
        <v>4665</v>
      </c>
      <c r="Y22" s="38" t="s">
        <v>4666</v>
      </c>
      <c r="Z22" s="38" t="s">
        <v>4667</v>
      </c>
      <c r="AA22" s="38" t="s">
        <v>4494</v>
      </c>
    </row>
    <row r="23" spans="2:27" ht="37.5" x14ac:dyDescent="0.35">
      <c r="B23" s="38" t="s">
        <v>2229</v>
      </c>
      <c r="C23" s="38" t="s">
        <v>1766</v>
      </c>
      <c r="D23" s="38" t="s">
        <v>1765</v>
      </c>
      <c r="E23" s="38" t="s">
        <v>93</v>
      </c>
      <c r="F23" s="38" t="s">
        <v>117</v>
      </c>
      <c r="G23" s="38" t="s">
        <v>114</v>
      </c>
      <c r="H23" s="38">
        <v>60</v>
      </c>
      <c r="I23" s="12">
        <v>18</v>
      </c>
      <c r="J23" s="45">
        <v>10</v>
      </c>
      <c r="K23" s="12">
        <v>1</v>
      </c>
      <c r="L23" s="12">
        <v>5</v>
      </c>
      <c r="M23" s="12">
        <v>25</v>
      </c>
      <c r="N23" s="38">
        <v>1</v>
      </c>
      <c r="O23" s="38">
        <v>1</v>
      </c>
      <c r="P23" s="12">
        <v>4</v>
      </c>
      <c r="Q23" s="12">
        <v>30</v>
      </c>
      <c r="R23" s="46">
        <v>95</v>
      </c>
      <c r="S23" s="48">
        <v>2.2755000000000001</v>
      </c>
      <c r="T23" s="10">
        <v>60</v>
      </c>
      <c r="U23" s="49">
        <v>136.53</v>
      </c>
      <c r="V23" s="17" t="s">
        <v>4403</v>
      </c>
      <c r="W23" s="49">
        <v>147.44999999999999</v>
      </c>
      <c r="X23" s="17" t="s">
        <v>4674</v>
      </c>
      <c r="Y23" s="38" t="s">
        <v>4675</v>
      </c>
      <c r="Z23" s="38" t="s">
        <v>4422</v>
      </c>
      <c r="AA23" s="38" t="s">
        <v>4676</v>
      </c>
    </row>
    <row r="24" spans="2:27" ht="37.5" x14ac:dyDescent="0.35">
      <c r="B24" s="38" t="s">
        <v>2230</v>
      </c>
      <c r="C24" s="38" t="s">
        <v>1766</v>
      </c>
      <c r="D24" s="38" t="s">
        <v>1765</v>
      </c>
      <c r="E24" s="38" t="s">
        <v>93</v>
      </c>
      <c r="F24" s="38" t="s">
        <v>170</v>
      </c>
      <c r="G24" s="38" t="s">
        <v>105</v>
      </c>
      <c r="H24" s="38">
        <v>20</v>
      </c>
      <c r="I24" s="12">
        <v>28</v>
      </c>
      <c r="J24" s="45">
        <v>1</v>
      </c>
      <c r="K24" s="12">
        <v>1</v>
      </c>
      <c r="L24" s="12">
        <v>27</v>
      </c>
      <c r="M24" s="12">
        <v>27</v>
      </c>
      <c r="N24" s="38">
        <v>3</v>
      </c>
      <c r="O24" s="38">
        <v>1</v>
      </c>
      <c r="P24" s="12">
        <v>6</v>
      </c>
      <c r="Q24" s="12">
        <v>1</v>
      </c>
      <c r="R24" s="46">
        <v>95</v>
      </c>
      <c r="S24" s="48">
        <v>2.2755000000000001</v>
      </c>
      <c r="T24" s="17">
        <v>60</v>
      </c>
      <c r="U24" s="49">
        <v>136.53</v>
      </c>
      <c r="V24" s="17" t="s">
        <v>4403</v>
      </c>
      <c r="W24" s="49">
        <v>147.44999999999999</v>
      </c>
      <c r="X24" s="17" t="s">
        <v>4677</v>
      </c>
      <c r="Y24" s="38" t="s">
        <v>4678</v>
      </c>
      <c r="Z24" s="38" t="s">
        <v>4596</v>
      </c>
      <c r="AA24" s="38" t="s">
        <v>4676</v>
      </c>
    </row>
    <row r="25" spans="2:27" ht="37.5" x14ac:dyDescent="0.35">
      <c r="B25" s="38" t="s">
        <v>2232</v>
      </c>
      <c r="C25" s="38" t="s">
        <v>1055</v>
      </c>
      <c r="D25" s="38" t="s">
        <v>1055</v>
      </c>
      <c r="E25" s="38" t="s">
        <v>5</v>
      </c>
      <c r="F25" s="38" t="s">
        <v>375</v>
      </c>
      <c r="G25" s="38" t="s">
        <v>1054</v>
      </c>
      <c r="H25" s="38">
        <v>100</v>
      </c>
      <c r="I25" s="38">
        <v>14</v>
      </c>
      <c r="J25" s="45">
        <v>20</v>
      </c>
      <c r="K25" s="38">
        <v>1</v>
      </c>
      <c r="L25" s="38">
        <v>1</v>
      </c>
      <c r="M25" s="38">
        <v>3</v>
      </c>
      <c r="N25" s="38">
        <v>1</v>
      </c>
      <c r="O25" s="38">
        <v>1</v>
      </c>
      <c r="P25" s="38">
        <v>1</v>
      </c>
      <c r="Q25" s="38">
        <v>1</v>
      </c>
      <c r="R25" s="46">
        <v>43</v>
      </c>
      <c r="S25" s="48">
        <v>0.3498</v>
      </c>
      <c r="T25" s="17">
        <v>100</v>
      </c>
      <c r="U25" s="49">
        <v>34.979999999999997</v>
      </c>
      <c r="V25" s="17" t="s">
        <v>4403</v>
      </c>
      <c r="W25" s="49">
        <v>37.78</v>
      </c>
      <c r="X25" s="17" t="s">
        <v>4681</v>
      </c>
      <c r="Y25" s="38" t="s">
        <v>4682</v>
      </c>
      <c r="Z25" s="38" t="s">
        <v>4683</v>
      </c>
      <c r="AA25" s="38" t="s">
        <v>4684</v>
      </c>
    </row>
    <row r="26" spans="2:27" ht="37.5" x14ac:dyDescent="0.35">
      <c r="B26" s="38" t="s">
        <v>2233</v>
      </c>
      <c r="C26" s="38" t="s">
        <v>1055</v>
      </c>
      <c r="D26" s="38" t="s">
        <v>1055</v>
      </c>
      <c r="E26" s="38" t="s">
        <v>5</v>
      </c>
      <c r="F26" s="38" t="s">
        <v>27</v>
      </c>
      <c r="G26" s="38" t="s">
        <v>1054</v>
      </c>
      <c r="H26" s="38">
        <v>100</v>
      </c>
      <c r="I26" s="38">
        <v>71</v>
      </c>
      <c r="J26" s="45">
        <v>35</v>
      </c>
      <c r="K26" s="38">
        <v>36</v>
      </c>
      <c r="L26" s="38">
        <v>9</v>
      </c>
      <c r="M26" s="38">
        <v>12</v>
      </c>
      <c r="N26" s="38">
        <v>1</v>
      </c>
      <c r="O26" s="38">
        <v>1</v>
      </c>
      <c r="P26" s="38">
        <v>1</v>
      </c>
      <c r="Q26" s="38">
        <v>50</v>
      </c>
      <c r="R26" s="46">
        <v>216</v>
      </c>
      <c r="S26" s="48">
        <v>0.46200000000000002</v>
      </c>
      <c r="T26" s="17">
        <v>100</v>
      </c>
      <c r="U26" s="49">
        <v>46.2</v>
      </c>
      <c r="V26" s="17" t="s">
        <v>4403</v>
      </c>
      <c r="W26" s="49">
        <v>49.9</v>
      </c>
      <c r="X26" s="17" t="s">
        <v>4685</v>
      </c>
      <c r="Y26" s="38" t="s">
        <v>4686</v>
      </c>
      <c r="Z26" s="38" t="s">
        <v>4687</v>
      </c>
      <c r="AA26" s="38" t="s">
        <v>4684</v>
      </c>
    </row>
    <row r="27" spans="2:27" ht="37.5" x14ac:dyDescent="0.35">
      <c r="B27" s="38" t="s">
        <v>2236</v>
      </c>
      <c r="C27" s="12" t="s">
        <v>421</v>
      </c>
      <c r="D27" s="12" t="s">
        <v>1001</v>
      </c>
      <c r="E27" s="12" t="s">
        <v>5</v>
      </c>
      <c r="F27" s="12" t="s">
        <v>3500</v>
      </c>
      <c r="G27" s="12" t="s">
        <v>33</v>
      </c>
      <c r="H27" s="12">
        <v>5</v>
      </c>
      <c r="I27" s="12">
        <v>261</v>
      </c>
      <c r="J27" s="45">
        <v>5</v>
      </c>
      <c r="K27" s="12">
        <v>1</v>
      </c>
      <c r="L27" s="38">
        <v>1</v>
      </c>
      <c r="M27" s="38">
        <v>1</v>
      </c>
      <c r="N27" s="38">
        <v>1</v>
      </c>
      <c r="O27" s="38">
        <v>6</v>
      </c>
      <c r="P27" s="12">
        <v>1</v>
      </c>
      <c r="Q27" s="12">
        <v>1</v>
      </c>
      <c r="R27" s="46">
        <v>278</v>
      </c>
      <c r="S27" s="48">
        <v>4.5259999999999998</v>
      </c>
      <c r="T27" s="10">
        <v>10</v>
      </c>
      <c r="U27" s="49">
        <v>45.26</v>
      </c>
      <c r="V27" s="17" t="s">
        <v>4403</v>
      </c>
      <c r="W27" s="49">
        <v>48.88</v>
      </c>
      <c r="X27" s="17" t="s">
        <v>4693</v>
      </c>
      <c r="Y27" s="38" t="s">
        <v>4694</v>
      </c>
      <c r="Z27" s="38" t="s">
        <v>4695</v>
      </c>
      <c r="AA27" s="38" t="s">
        <v>4696</v>
      </c>
    </row>
    <row r="28" spans="2:27" ht="37.5" x14ac:dyDescent="0.35">
      <c r="B28" s="38" t="s">
        <v>2238</v>
      </c>
      <c r="C28" s="38" t="s">
        <v>421</v>
      </c>
      <c r="D28" s="38" t="s">
        <v>3501</v>
      </c>
      <c r="E28" s="38" t="s">
        <v>5</v>
      </c>
      <c r="F28" s="38" t="s">
        <v>272</v>
      </c>
      <c r="G28" s="38" t="s">
        <v>59</v>
      </c>
      <c r="H28" s="38">
        <v>10</v>
      </c>
      <c r="I28" s="12">
        <v>1</v>
      </c>
      <c r="J28" s="45">
        <v>70</v>
      </c>
      <c r="K28" s="12">
        <v>149</v>
      </c>
      <c r="L28" s="38">
        <v>1</v>
      </c>
      <c r="M28" s="12">
        <v>19</v>
      </c>
      <c r="N28" s="38">
        <v>10</v>
      </c>
      <c r="O28" s="38">
        <v>1</v>
      </c>
      <c r="P28" s="12">
        <v>9</v>
      </c>
      <c r="Q28" s="12">
        <v>10</v>
      </c>
      <c r="R28" s="46">
        <v>270</v>
      </c>
      <c r="S28" s="48">
        <v>4.5259999999999998</v>
      </c>
      <c r="T28" s="10">
        <v>10</v>
      </c>
      <c r="U28" s="49">
        <v>45.26</v>
      </c>
      <c r="V28" s="17" t="s">
        <v>4403</v>
      </c>
      <c r="W28" s="49">
        <v>48.88</v>
      </c>
      <c r="X28" s="17" t="s">
        <v>4434</v>
      </c>
      <c r="Y28" s="38" t="s">
        <v>4694</v>
      </c>
      <c r="Z28" s="38" t="s">
        <v>4435</v>
      </c>
      <c r="AA28" s="38" t="s">
        <v>4434</v>
      </c>
    </row>
    <row r="29" spans="2:27" ht="37.5" x14ac:dyDescent="0.35">
      <c r="B29" s="38" t="s">
        <v>2242</v>
      </c>
      <c r="C29" s="38" t="s">
        <v>889</v>
      </c>
      <c r="D29" s="38" t="s">
        <v>888</v>
      </c>
      <c r="E29" s="38" t="s">
        <v>93</v>
      </c>
      <c r="F29" s="38" t="s">
        <v>890</v>
      </c>
      <c r="G29" s="38" t="s">
        <v>158</v>
      </c>
      <c r="H29" s="38">
        <v>50</v>
      </c>
      <c r="I29" s="12">
        <v>10</v>
      </c>
      <c r="J29" s="45">
        <v>12</v>
      </c>
      <c r="K29" s="12">
        <v>1</v>
      </c>
      <c r="L29" s="12">
        <v>59</v>
      </c>
      <c r="M29" s="12">
        <v>5</v>
      </c>
      <c r="N29" s="38">
        <v>55</v>
      </c>
      <c r="O29" s="38">
        <v>20</v>
      </c>
      <c r="P29" s="12">
        <v>23</v>
      </c>
      <c r="Q29" s="12">
        <v>2</v>
      </c>
      <c r="R29" s="46">
        <v>187</v>
      </c>
      <c r="S29" s="48">
        <v>0.4884</v>
      </c>
      <c r="T29" s="10">
        <v>50</v>
      </c>
      <c r="U29" s="49">
        <v>24.42</v>
      </c>
      <c r="V29" s="17" t="s">
        <v>4403</v>
      </c>
      <c r="W29" s="49">
        <v>26.37</v>
      </c>
      <c r="X29" s="17" t="s">
        <v>4709</v>
      </c>
      <c r="Y29" s="38" t="s">
        <v>4710</v>
      </c>
      <c r="Z29" s="38" t="s">
        <v>4711</v>
      </c>
      <c r="AA29" s="38" t="s">
        <v>4712</v>
      </c>
    </row>
    <row r="30" spans="2:27" ht="50" x14ac:dyDescent="0.35">
      <c r="B30" s="38" t="s">
        <v>2243</v>
      </c>
      <c r="C30" s="38" t="s">
        <v>1867</v>
      </c>
      <c r="D30" s="38" t="s">
        <v>1772</v>
      </c>
      <c r="E30" s="38" t="s">
        <v>93</v>
      </c>
      <c r="F30" s="38" t="s">
        <v>2096</v>
      </c>
      <c r="G30" s="38" t="s">
        <v>169</v>
      </c>
      <c r="H30" s="38">
        <v>28</v>
      </c>
      <c r="I30" s="12">
        <v>9</v>
      </c>
      <c r="J30" s="45">
        <v>1</v>
      </c>
      <c r="K30" s="12">
        <v>1</v>
      </c>
      <c r="L30" s="38">
        <v>1</v>
      </c>
      <c r="M30" s="38">
        <v>1</v>
      </c>
      <c r="N30" s="38">
        <v>1</v>
      </c>
      <c r="O30" s="38">
        <v>1</v>
      </c>
      <c r="P30" s="12">
        <v>1</v>
      </c>
      <c r="Q30" s="12">
        <v>1</v>
      </c>
      <c r="R30" s="46">
        <v>17</v>
      </c>
      <c r="S30" s="48">
        <v>0.61070999999999998</v>
      </c>
      <c r="T30" s="10">
        <v>28</v>
      </c>
      <c r="U30" s="49">
        <v>17.100000000000001</v>
      </c>
      <c r="V30" s="17" t="s">
        <v>4403</v>
      </c>
      <c r="W30" s="49">
        <v>18.47</v>
      </c>
      <c r="X30" s="17" t="s">
        <v>4713</v>
      </c>
      <c r="Y30" s="38" t="s">
        <v>4714</v>
      </c>
      <c r="Z30" s="38" t="s">
        <v>4715</v>
      </c>
      <c r="AA30" s="38" t="s">
        <v>4716</v>
      </c>
    </row>
    <row r="31" spans="2:27" ht="37.5" x14ac:dyDescent="0.35">
      <c r="B31" s="38" t="s">
        <v>2245</v>
      </c>
      <c r="C31" s="38" t="s">
        <v>284</v>
      </c>
      <c r="D31" s="38" t="s">
        <v>284</v>
      </c>
      <c r="E31" s="38" t="s">
        <v>101</v>
      </c>
      <c r="F31" s="38" t="s">
        <v>285</v>
      </c>
      <c r="G31" s="38" t="s">
        <v>114</v>
      </c>
      <c r="H31" s="38">
        <v>60</v>
      </c>
      <c r="I31" s="38">
        <v>2</v>
      </c>
      <c r="J31" s="45">
        <v>2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46">
        <v>11</v>
      </c>
      <c r="S31" s="48">
        <v>7.8170000000000003E-2</v>
      </c>
      <c r="T31" s="17">
        <v>60</v>
      </c>
      <c r="U31" s="49">
        <v>4.6900000000000004</v>
      </c>
      <c r="V31" s="17" t="s">
        <v>4403</v>
      </c>
      <c r="W31" s="49">
        <v>5.07</v>
      </c>
      <c r="X31" s="17" t="s">
        <v>4718</v>
      </c>
      <c r="Y31" s="38" t="s">
        <v>4719</v>
      </c>
      <c r="Z31" s="38" t="s">
        <v>4596</v>
      </c>
      <c r="AA31" s="38" t="s">
        <v>4443</v>
      </c>
    </row>
    <row r="32" spans="2:27" ht="37.5" x14ac:dyDescent="0.35">
      <c r="B32" s="38" t="s">
        <v>2246</v>
      </c>
      <c r="C32" s="38" t="s">
        <v>284</v>
      </c>
      <c r="D32" s="38" t="s">
        <v>284</v>
      </c>
      <c r="E32" s="38" t="s">
        <v>101</v>
      </c>
      <c r="F32" s="38" t="s">
        <v>150</v>
      </c>
      <c r="G32" s="38" t="s">
        <v>95</v>
      </c>
      <c r="H32" s="38">
        <v>30</v>
      </c>
      <c r="I32" s="12">
        <v>1</v>
      </c>
      <c r="J32" s="45">
        <v>2</v>
      </c>
      <c r="K32" s="12">
        <v>1</v>
      </c>
      <c r="L32" s="38">
        <v>1</v>
      </c>
      <c r="M32" s="38">
        <v>1</v>
      </c>
      <c r="N32" s="38">
        <v>1</v>
      </c>
      <c r="O32" s="38">
        <v>1</v>
      </c>
      <c r="P32" s="12">
        <v>1</v>
      </c>
      <c r="Q32" s="12">
        <v>5</v>
      </c>
      <c r="R32" s="46">
        <v>14</v>
      </c>
      <c r="S32" s="48">
        <v>0.15633</v>
      </c>
      <c r="T32" s="17">
        <v>30</v>
      </c>
      <c r="U32" s="49">
        <v>4.6900000000000004</v>
      </c>
      <c r="V32" s="17" t="s">
        <v>4403</v>
      </c>
      <c r="W32" s="49">
        <v>5.07</v>
      </c>
      <c r="X32" s="17" t="s">
        <v>4720</v>
      </c>
      <c r="Y32" s="38" t="s">
        <v>4721</v>
      </c>
      <c r="Z32" s="38" t="s">
        <v>4722</v>
      </c>
      <c r="AA32" s="38" t="s">
        <v>4443</v>
      </c>
    </row>
    <row r="33" spans="2:27" ht="37.5" x14ac:dyDescent="0.35">
      <c r="B33" s="38" t="s">
        <v>2252</v>
      </c>
      <c r="C33" s="38" t="s">
        <v>940</v>
      </c>
      <c r="D33" s="38" t="s">
        <v>1057</v>
      </c>
      <c r="E33" s="38" t="s">
        <v>101</v>
      </c>
      <c r="F33" s="38" t="s">
        <v>802</v>
      </c>
      <c r="G33" s="38" t="s">
        <v>105</v>
      </c>
      <c r="H33" s="38">
        <v>20</v>
      </c>
      <c r="I33" s="38">
        <v>1</v>
      </c>
      <c r="J33" s="45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5</v>
      </c>
      <c r="R33" s="46">
        <v>13</v>
      </c>
      <c r="S33" s="48">
        <v>0.36299999999999999</v>
      </c>
      <c r="T33" s="17">
        <v>20</v>
      </c>
      <c r="U33" s="49">
        <v>7.26</v>
      </c>
      <c r="V33" s="17" t="s">
        <v>4403</v>
      </c>
      <c r="W33" s="49">
        <v>7.84</v>
      </c>
      <c r="X33" s="17" t="s">
        <v>4727</v>
      </c>
      <c r="Y33" s="38" t="s">
        <v>4728</v>
      </c>
      <c r="Z33" s="38" t="s">
        <v>4729</v>
      </c>
      <c r="AA33" s="38" t="s">
        <v>4730</v>
      </c>
    </row>
    <row r="34" spans="2:27" ht="50" x14ac:dyDescent="0.35">
      <c r="B34" s="38" t="s">
        <v>2254</v>
      </c>
      <c r="C34" s="38" t="s">
        <v>940</v>
      </c>
      <c r="D34" s="38" t="s">
        <v>939</v>
      </c>
      <c r="E34" s="38" t="s">
        <v>423</v>
      </c>
      <c r="F34" s="38" t="s">
        <v>375</v>
      </c>
      <c r="G34" s="38" t="s">
        <v>1043</v>
      </c>
      <c r="H34" s="38">
        <v>1</v>
      </c>
      <c r="I34" s="38">
        <v>5</v>
      </c>
      <c r="J34" s="45">
        <v>4</v>
      </c>
      <c r="K34" s="38">
        <v>8</v>
      </c>
      <c r="L34" s="38">
        <v>1</v>
      </c>
      <c r="M34" s="38">
        <v>1</v>
      </c>
      <c r="N34" s="38">
        <v>1</v>
      </c>
      <c r="O34" s="38">
        <v>65</v>
      </c>
      <c r="P34" s="38">
        <v>1</v>
      </c>
      <c r="Q34" s="38">
        <v>1</v>
      </c>
      <c r="R34" s="46">
        <v>87</v>
      </c>
      <c r="S34" s="48">
        <v>10.81</v>
      </c>
      <c r="T34" s="17">
        <v>1</v>
      </c>
      <c r="U34" s="49">
        <v>10.81</v>
      </c>
      <c r="V34" s="17" t="s">
        <v>4403</v>
      </c>
      <c r="W34" s="49">
        <v>11.67</v>
      </c>
      <c r="X34" s="17" t="s">
        <v>4735</v>
      </c>
      <c r="Y34" s="38" t="s">
        <v>4736</v>
      </c>
      <c r="Z34" s="38" t="s">
        <v>4586</v>
      </c>
      <c r="AA34" s="38" t="s">
        <v>4427</v>
      </c>
    </row>
    <row r="35" spans="2:27" ht="37.5" x14ac:dyDescent="0.35">
      <c r="B35" s="38" t="s">
        <v>2256</v>
      </c>
      <c r="C35" s="38" t="s">
        <v>787</v>
      </c>
      <c r="D35" s="38" t="s">
        <v>1931</v>
      </c>
      <c r="E35" s="38" t="s">
        <v>101</v>
      </c>
      <c r="F35" s="38" t="s">
        <v>150</v>
      </c>
      <c r="G35" s="38" t="s">
        <v>158</v>
      </c>
      <c r="H35" s="38">
        <v>50</v>
      </c>
      <c r="I35" s="38">
        <v>1</v>
      </c>
      <c r="J35" s="45">
        <v>1</v>
      </c>
      <c r="K35" s="38">
        <v>3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46">
        <v>11</v>
      </c>
      <c r="S35" s="48">
        <v>0.41980000000000001</v>
      </c>
      <c r="T35" s="17">
        <v>50</v>
      </c>
      <c r="U35" s="49">
        <v>20.99</v>
      </c>
      <c r="V35" s="17" t="s">
        <v>4403</v>
      </c>
      <c r="W35" s="49">
        <v>22.67</v>
      </c>
      <c r="X35" s="17" t="s">
        <v>4740</v>
      </c>
      <c r="Y35" s="38" t="s">
        <v>4741</v>
      </c>
      <c r="Z35" s="38" t="s">
        <v>4742</v>
      </c>
      <c r="AA35" s="38" t="s">
        <v>4473</v>
      </c>
    </row>
    <row r="36" spans="2:27" ht="50" x14ac:dyDescent="0.35">
      <c r="B36" s="38" t="s">
        <v>2257</v>
      </c>
      <c r="C36" s="38" t="s">
        <v>193</v>
      </c>
      <c r="D36" s="38" t="s">
        <v>627</v>
      </c>
      <c r="E36" s="38" t="s">
        <v>93</v>
      </c>
      <c r="F36" s="38" t="s">
        <v>111</v>
      </c>
      <c r="G36" s="38" t="s">
        <v>100</v>
      </c>
      <c r="H36" s="38">
        <v>6</v>
      </c>
      <c r="I36" s="38">
        <v>1</v>
      </c>
      <c r="J36" s="45">
        <v>8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5</v>
      </c>
      <c r="R36" s="46">
        <v>20</v>
      </c>
      <c r="S36" s="48">
        <v>0.93</v>
      </c>
      <c r="T36" s="17">
        <v>6</v>
      </c>
      <c r="U36" s="49">
        <v>5.58</v>
      </c>
      <c r="V36" s="17" t="s">
        <v>4403</v>
      </c>
      <c r="W36" s="49">
        <v>6.03</v>
      </c>
      <c r="X36" s="17" t="s">
        <v>4743</v>
      </c>
      <c r="Y36" s="38" t="s">
        <v>4744</v>
      </c>
      <c r="Z36" s="38" t="s">
        <v>4542</v>
      </c>
      <c r="AA36" s="38" t="s">
        <v>4417</v>
      </c>
    </row>
    <row r="37" spans="2:27" ht="50" x14ac:dyDescent="0.35">
      <c r="B37" s="38" t="s">
        <v>2258</v>
      </c>
      <c r="C37" s="38" t="s">
        <v>193</v>
      </c>
      <c r="D37" s="38" t="s">
        <v>627</v>
      </c>
      <c r="E37" s="38" t="s">
        <v>93</v>
      </c>
      <c r="F37" s="38" t="s">
        <v>41</v>
      </c>
      <c r="G37" s="38" t="s">
        <v>628</v>
      </c>
      <c r="H37" s="38">
        <v>3</v>
      </c>
      <c r="I37" s="12">
        <v>13</v>
      </c>
      <c r="J37" s="45">
        <v>25</v>
      </c>
      <c r="K37" s="12">
        <v>1</v>
      </c>
      <c r="L37" s="12">
        <v>18</v>
      </c>
      <c r="M37" s="12">
        <v>36</v>
      </c>
      <c r="N37" s="38">
        <v>3</v>
      </c>
      <c r="O37" s="38">
        <v>1</v>
      </c>
      <c r="P37" s="12">
        <v>17</v>
      </c>
      <c r="Q37" s="12">
        <v>10</v>
      </c>
      <c r="R37" s="46">
        <v>124</v>
      </c>
      <c r="S37" s="48">
        <v>1.72333</v>
      </c>
      <c r="T37" s="17">
        <v>3</v>
      </c>
      <c r="U37" s="49">
        <v>5.17</v>
      </c>
      <c r="V37" s="17" t="s">
        <v>4403</v>
      </c>
      <c r="W37" s="49">
        <v>5.58</v>
      </c>
      <c r="X37" s="17" t="s">
        <v>4745</v>
      </c>
      <c r="Y37" s="38" t="s">
        <v>4746</v>
      </c>
      <c r="Z37" s="38" t="s">
        <v>4747</v>
      </c>
      <c r="AA37" s="38" t="s">
        <v>4417</v>
      </c>
    </row>
    <row r="38" spans="2:27" ht="50" x14ac:dyDescent="0.35">
      <c r="B38" s="38" t="s">
        <v>2262</v>
      </c>
      <c r="C38" s="38" t="s">
        <v>1833</v>
      </c>
      <c r="D38" s="38" t="s">
        <v>1065</v>
      </c>
      <c r="E38" s="38" t="s">
        <v>121</v>
      </c>
      <c r="F38" s="38" t="s">
        <v>531</v>
      </c>
      <c r="G38" s="38" t="s">
        <v>68</v>
      </c>
      <c r="H38" s="38">
        <v>1</v>
      </c>
      <c r="I38" s="38">
        <v>1</v>
      </c>
      <c r="J38" s="45">
        <v>1</v>
      </c>
      <c r="K38" s="38">
        <v>1</v>
      </c>
      <c r="L38" s="38">
        <v>1</v>
      </c>
      <c r="M38" s="38">
        <v>2</v>
      </c>
      <c r="N38" s="38">
        <v>1</v>
      </c>
      <c r="O38" s="38">
        <v>1</v>
      </c>
      <c r="P38" s="38">
        <v>1</v>
      </c>
      <c r="Q38" s="38">
        <v>100</v>
      </c>
      <c r="R38" s="46">
        <v>109</v>
      </c>
      <c r="S38" s="48">
        <v>8.48</v>
      </c>
      <c r="T38" s="17">
        <v>1</v>
      </c>
      <c r="U38" s="49">
        <v>8.48</v>
      </c>
      <c r="V38" s="17" t="s">
        <v>4403</v>
      </c>
      <c r="W38" s="49">
        <v>9.16</v>
      </c>
      <c r="X38" s="17" t="s">
        <v>4754</v>
      </c>
      <c r="Y38" s="38" t="s">
        <v>4755</v>
      </c>
      <c r="Z38" s="38" t="s">
        <v>4507</v>
      </c>
      <c r="AA38" s="38" t="s">
        <v>4756</v>
      </c>
    </row>
    <row r="39" spans="2:27" ht="50" x14ac:dyDescent="0.35">
      <c r="B39" s="38" t="s">
        <v>2264</v>
      </c>
      <c r="C39" s="38" t="s">
        <v>1816</v>
      </c>
      <c r="D39" s="38" t="s">
        <v>1815</v>
      </c>
      <c r="E39" s="38" t="s">
        <v>66</v>
      </c>
      <c r="F39" s="38" t="s">
        <v>1817</v>
      </c>
      <c r="G39" s="38" t="s">
        <v>1818</v>
      </c>
      <c r="H39" s="38">
        <v>1</v>
      </c>
      <c r="I39" s="38">
        <v>1</v>
      </c>
      <c r="J39" s="45">
        <v>18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46">
        <v>26</v>
      </c>
      <c r="S39" s="48">
        <v>0.83472000000000002</v>
      </c>
      <c r="T39" s="17">
        <v>180</v>
      </c>
      <c r="U39" s="49">
        <v>150.25</v>
      </c>
      <c r="V39" s="17" t="s">
        <v>4403</v>
      </c>
      <c r="W39" s="49">
        <v>162.27000000000001</v>
      </c>
      <c r="X39" s="17" t="s">
        <v>4761</v>
      </c>
      <c r="Y39" s="38" t="s">
        <v>4762</v>
      </c>
      <c r="Z39" s="38" t="s">
        <v>4763</v>
      </c>
      <c r="AA39" s="38" t="s">
        <v>4764</v>
      </c>
    </row>
    <row r="40" spans="2:27" ht="37.5" x14ac:dyDescent="0.35">
      <c r="B40" s="38" t="s">
        <v>2266</v>
      </c>
      <c r="C40" s="38" t="s">
        <v>1077</v>
      </c>
      <c r="D40" s="38" t="s">
        <v>1074</v>
      </c>
      <c r="E40" s="38" t="s">
        <v>101</v>
      </c>
      <c r="F40" s="38" t="s">
        <v>97</v>
      </c>
      <c r="G40" s="38" t="s">
        <v>114</v>
      </c>
      <c r="H40" s="38">
        <v>60</v>
      </c>
      <c r="I40" s="38">
        <v>6</v>
      </c>
      <c r="J40" s="45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46">
        <v>14</v>
      </c>
      <c r="S40" s="48">
        <v>0.71333000000000002</v>
      </c>
      <c r="T40" s="17">
        <v>60</v>
      </c>
      <c r="U40" s="49">
        <v>42.8</v>
      </c>
      <c r="V40" s="17" t="s">
        <v>4403</v>
      </c>
      <c r="W40" s="49">
        <v>46.22</v>
      </c>
      <c r="X40" s="17" t="s">
        <v>4768</v>
      </c>
      <c r="Y40" s="38" t="s">
        <v>4769</v>
      </c>
      <c r="Z40" s="38" t="s">
        <v>4770</v>
      </c>
      <c r="AA40" s="38" t="s">
        <v>4712</v>
      </c>
    </row>
    <row r="41" spans="2:27" ht="37.5" x14ac:dyDescent="0.35">
      <c r="B41" s="38" t="s">
        <v>2267</v>
      </c>
      <c r="C41" s="38" t="s">
        <v>979</v>
      </c>
      <c r="D41" s="38" t="s">
        <v>978</v>
      </c>
      <c r="E41" s="38" t="s">
        <v>363</v>
      </c>
      <c r="F41" s="38" t="s">
        <v>150</v>
      </c>
      <c r="G41" s="38" t="s">
        <v>392</v>
      </c>
      <c r="H41" s="38">
        <v>100</v>
      </c>
      <c r="I41" s="38">
        <v>5</v>
      </c>
      <c r="J41" s="45">
        <v>4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46">
        <v>16</v>
      </c>
      <c r="S41" s="48">
        <v>0.43469999999999998</v>
      </c>
      <c r="T41" s="17">
        <v>100</v>
      </c>
      <c r="U41" s="49">
        <v>43.47</v>
      </c>
      <c r="V41" s="17" t="s">
        <v>4403</v>
      </c>
      <c r="W41" s="49">
        <v>46.95</v>
      </c>
      <c r="X41" s="17" t="s">
        <v>4771</v>
      </c>
      <c r="Y41" s="38" t="s">
        <v>4772</v>
      </c>
      <c r="Z41" s="38" t="s">
        <v>4773</v>
      </c>
      <c r="AA41" s="38" t="s">
        <v>4774</v>
      </c>
    </row>
    <row r="42" spans="2:27" ht="37.5" x14ac:dyDescent="0.35">
      <c r="B42" s="38" t="s">
        <v>2268</v>
      </c>
      <c r="C42" s="38" t="s">
        <v>981</v>
      </c>
      <c r="D42" s="38" t="s">
        <v>980</v>
      </c>
      <c r="E42" s="38" t="s">
        <v>156</v>
      </c>
      <c r="F42" s="38" t="s">
        <v>1059</v>
      </c>
      <c r="G42" s="38" t="s">
        <v>406</v>
      </c>
      <c r="H42" s="38">
        <v>100</v>
      </c>
      <c r="I42" s="38">
        <v>5</v>
      </c>
      <c r="J42" s="45">
        <v>48</v>
      </c>
      <c r="K42" s="38">
        <v>5</v>
      </c>
      <c r="L42" s="38">
        <v>6</v>
      </c>
      <c r="M42" s="38">
        <v>6</v>
      </c>
      <c r="N42" s="38">
        <v>1</v>
      </c>
      <c r="O42" s="38">
        <v>2</v>
      </c>
      <c r="P42" s="38">
        <v>35</v>
      </c>
      <c r="Q42" s="38">
        <v>15</v>
      </c>
      <c r="R42" s="46">
        <v>123</v>
      </c>
      <c r="S42" s="48">
        <v>0.20130000000000001</v>
      </c>
      <c r="T42" s="17">
        <v>100</v>
      </c>
      <c r="U42" s="49">
        <v>20.13</v>
      </c>
      <c r="V42" s="17" t="s">
        <v>4403</v>
      </c>
      <c r="W42" s="49">
        <v>21.74</v>
      </c>
      <c r="X42" s="17" t="s">
        <v>4775</v>
      </c>
      <c r="Y42" s="38" t="s">
        <v>4776</v>
      </c>
      <c r="Z42" s="38" t="s">
        <v>4777</v>
      </c>
      <c r="AA42" s="38" t="s">
        <v>4778</v>
      </c>
    </row>
    <row r="43" spans="2:27" ht="37.5" x14ac:dyDescent="0.35">
      <c r="B43" s="38" t="s">
        <v>2269</v>
      </c>
      <c r="C43" s="38" t="s">
        <v>981</v>
      </c>
      <c r="D43" s="38" t="s">
        <v>980</v>
      </c>
      <c r="E43" s="38" t="s">
        <v>156</v>
      </c>
      <c r="F43" s="38" t="s">
        <v>541</v>
      </c>
      <c r="G43" s="38" t="s">
        <v>406</v>
      </c>
      <c r="H43" s="38">
        <v>100</v>
      </c>
      <c r="I43" s="38">
        <v>16</v>
      </c>
      <c r="J43" s="45">
        <v>62</v>
      </c>
      <c r="K43" s="38">
        <v>10</v>
      </c>
      <c r="L43" s="38">
        <v>1</v>
      </c>
      <c r="M43" s="38">
        <v>10</v>
      </c>
      <c r="N43" s="38">
        <v>1</v>
      </c>
      <c r="O43" s="38">
        <v>3</v>
      </c>
      <c r="P43" s="38">
        <v>2</v>
      </c>
      <c r="Q43" s="38">
        <v>1</v>
      </c>
      <c r="R43" s="46">
        <v>106</v>
      </c>
      <c r="S43" s="48">
        <v>0.40250000000000002</v>
      </c>
      <c r="T43" s="17">
        <v>100</v>
      </c>
      <c r="U43" s="49">
        <v>40.25</v>
      </c>
      <c r="V43" s="17" t="s">
        <v>4403</v>
      </c>
      <c r="W43" s="49">
        <v>43.47</v>
      </c>
      <c r="X43" s="17" t="s">
        <v>4779</v>
      </c>
      <c r="Y43" s="38" t="s">
        <v>4780</v>
      </c>
      <c r="Z43" s="38" t="s">
        <v>4777</v>
      </c>
      <c r="AA43" s="38" t="s">
        <v>4778</v>
      </c>
    </row>
    <row r="44" spans="2:27" ht="37.5" x14ac:dyDescent="0.35">
      <c r="B44" s="38" t="s">
        <v>2270</v>
      </c>
      <c r="C44" s="38" t="s">
        <v>981</v>
      </c>
      <c r="D44" s="38" t="s">
        <v>980</v>
      </c>
      <c r="E44" s="38" t="s">
        <v>101</v>
      </c>
      <c r="F44" s="38" t="s">
        <v>111</v>
      </c>
      <c r="G44" s="38" t="s">
        <v>392</v>
      </c>
      <c r="H44" s="38">
        <v>100</v>
      </c>
      <c r="I44" s="38">
        <v>1</v>
      </c>
      <c r="J44" s="45">
        <v>1</v>
      </c>
      <c r="K44" s="38">
        <v>1</v>
      </c>
      <c r="L44" s="38">
        <v>1</v>
      </c>
      <c r="M44" s="38">
        <v>5</v>
      </c>
      <c r="N44" s="38">
        <v>1</v>
      </c>
      <c r="O44" s="38">
        <v>3</v>
      </c>
      <c r="P44" s="38">
        <v>1</v>
      </c>
      <c r="Q44" s="38">
        <v>1</v>
      </c>
      <c r="R44" s="46">
        <v>15</v>
      </c>
      <c r="S44" s="48">
        <v>0.7681</v>
      </c>
      <c r="T44" s="17">
        <v>100</v>
      </c>
      <c r="U44" s="49">
        <v>76.81</v>
      </c>
      <c r="V44" s="17" t="s">
        <v>4403</v>
      </c>
      <c r="W44" s="49">
        <v>82.95</v>
      </c>
      <c r="X44" s="17" t="s">
        <v>4781</v>
      </c>
      <c r="Y44" s="38" t="s">
        <v>4782</v>
      </c>
      <c r="Z44" s="38" t="s">
        <v>4783</v>
      </c>
      <c r="AA44" s="38" t="s">
        <v>4778</v>
      </c>
    </row>
    <row r="45" spans="2:27" ht="37.5" x14ac:dyDescent="0.35">
      <c r="B45" s="38" t="s">
        <v>2271</v>
      </c>
      <c r="C45" s="38" t="s">
        <v>981</v>
      </c>
      <c r="D45" s="38" t="s">
        <v>1075</v>
      </c>
      <c r="E45" s="38" t="s">
        <v>156</v>
      </c>
      <c r="F45" s="38" t="s">
        <v>541</v>
      </c>
      <c r="G45" s="71" t="s">
        <v>406</v>
      </c>
      <c r="H45" s="71" t="s">
        <v>3507</v>
      </c>
      <c r="I45" s="38">
        <v>9</v>
      </c>
      <c r="J45" s="45">
        <v>56</v>
      </c>
      <c r="K45" s="38">
        <v>9</v>
      </c>
      <c r="L45" s="38">
        <v>1</v>
      </c>
      <c r="M45" s="38">
        <v>13</v>
      </c>
      <c r="N45" s="38">
        <v>1</v>
      </c>
      <c r="O45" s="38">
        <v>2</v>
      </c>
      <c r="P45" s="38">
        <v>50</v>
      </c>
      <c r="Q45" s="38">
        <v>10</v>
      </c>
      <c r="R45" s="46">
        <v>151</v>
      </c>
      <c r="S45" s="48">
        <v>0.40250000000000002</v>
      </c>
      <c r="T45" s="10">
        <v>100</v>
      </c>
      <c r="U45" s="49">
        <v>40.25</v>
      </c>
      <c r="V45" s="17" t="s">
        <v>4403</v>
      </c>
      <c r="W45" s="49">
        <v>43.47</v>
      </c>
      <c r="X45" s="17" t="s">
        <v>4784</v>
      </c>
      <c r="Y45" s="38" t="s">
        <v>4785</v>
      </c>
      <c r="Z45" s="38" t="s">
        <v>4777</v>
      </c>
      <c r="AA45" s="38" t="s">
        <v>4778</v>
      </c>
    </row>
    <row r="46" spans="2:27" ht="37.5" x14ac:dyDescent="0.35">
      <c r="B46" s="38" t="s">
        <v>2273</v>
      </c>
      <c r="C46" s="38" t="s">
        <v>1067</v>
      </c>
      <c r="D46" s="38" t="s">
        <v>1066</v>
      </c>
      <c r="E46" s="38" t="s">
        <v>66</v>
      </c>
      <c r="F46" s="38" t="s">
        <v>1068</v>
      </c>
      <c r="G46" s="38" t="s">
        <v>1148</v>
      </c>
      <c r="H46" s="38">
        <v>1</v>
      </c>
      <c r="I46" s="38">
        <v>2</v>
      </c>
      <c r="J46" s="45">
        <v>1</v>
      </c>
      <c r="K46" s="38">
        <v>1</v>
      </c>
      <c r="L46" s="38">
        <v>1</v>
      </c>
      <c r="M46" s="38">
        <v>2</v>
      </c>
      <c r="N46" s="38">
        <v>1</v>
      </c>
      <c r="O46" s="38">
        <v>1</v>
      </c>
      <c r="P46" s="38">
        <v>1</v>
      </c>
      <c r="Q46" s="38">
        <v>1</v>
      </c>
      <c r="R46" s="46">
        <v>11</v>
      </c>
      <c r="S46" s="48">
        <v>10.24</v>
      </c>
      <c r="T46" s="17">
        <v>1</v>
      </c>
      <c r="U46" s="49">
        <v>10.24</v>
      </c>
      <c r="V46" s="17" t="s">
        <v>4403</v>
      </c>
      <c r="W46" s="49">
        <v>11.06</v>
      </c>
      <c r="X46" s="17" t="s">
        <v>4789</v>
      </c>
      <c r="Y46" s="38" t="s">
        <v>4790</v>
      </c>
      <c r="Z46" s="38" t="s">
        <v>4791</v>
      </c>
      <c r="AA46" s="38" t="s">
        <v>4568</v>
      </c>
    </row>
    <row r="47" spans="2:27" ht="37.5" x14ac:dyDescent="0.35">
      <c r="B47" s="38" t="s">
        <v>2277</v>
      </c>
      <c r="C47" s="38" t="s">
        <v>410</v>
      </c>
      <c r="D47" s="38" t="s">
        <v>3508</v>
      </c>
      <c r="E47" s="38" t="s">
        <v>101</v>
      </c>
      <c r="F47" s="38" t="s">
        <v>1069</v>
      </c>
      <c r="G47" s="38" t="s">
        <v>114</v>
      </c>
      <c r="H47" s="38">
        <v>60</v>
      </c>
      <c r="I47" s="38">
        <v>3</v>
      </c>
      <c r="J47" s="45">
        <v>3</v>
      </c>
      <c r="K47" s="38">
        <v>8</v>
      </c>
      <c r="L47" s="38">
        <v>3</v>
      </c>
      <c r="M47" s="38">
        <v>6</v>
      </c>
      <c r="N47" s="38">
        <v>3</v>
      </c>
      <c r="O47" s="38">
        <v>1</v>
      </c>
      <c r="P47" s="38">
        <v>4</v>
      </c>
      <c r="Q47" s="38">
        <v>5</v>
      </c>
      <c r="R47" s="46">
        <v>36</v>
      </c>
      <c r="S47" s="48">
        <v>0.15367</v>
      </c>
      <c r="T47" s="17">
        <v>60</v>
      </c>
      <c r="U47" s="49">
        <v>9.2200000000000006</v>
      </c>
      <c r="V47" s="17" t="s">
        <v>4403</v>
      </c>
      <c r="W47" s="49">
        <v>9.9600000000000009</v>
      </c>
      <c r="X47" s="17" t="s">
        <v>4798</v>
      </c>
      <c r="Y47" s="38" t="s">
        <v>4799</v>
      </c>
      <c r="Z47" s="38" t="s">
        <v>4800</v>
      </c>
      <c r="AA47" s="38" t="s">
        <v>4499</v>
      </c>
    </row>
    <row r="48" spans="2:27" ht="37.5" x14ac:dyDescent="0.35">
      <c r="B48" s="38" t="s">
        <v>2279</v>
      </c>
      <c r="C48" s="38" t="s">
        <v>410</v>
      </c>
      <c r="D48" s="38" t="s">
        <v>409</v>
      </c>
      <c r="E48" s="38" t="s">
        <v>101</v>
      </c>
      <c r="F48" s="38" t="s">
        <v>411</v>
      </c>
      <c r="G48" s="38" t="s">
        <v>392</v>
      </c>
      <c r="H48" s="38">
        <v>100</v>
      </c>
      <c r="I48" s="38">
        <v>10</v>
      </c>
      <c r="J48" s="45">
        <v>20</v>
      </c>
      <c r="K48" s="38">
        <v>1</v>
      </c>
      <c r="L48" s="38">
        <v>1</v>
      </c>
      <c r="M48" s="38">
        <v>1</v>
      </c>
      <c r="N48" s="38">
        <v>7</v>
      </c>
      <c r="O48" s="38">
        <v>10</v>
      </c>
      <c r="P48" s="38">
        <v>2</v>
      </c>
      <c r="Q48" s="38">
        <v>10</v>
      </c>
      <c r="R48" s="46">
        <v>62</v>
      </c>
      <c r="S48" s="48">
        <v>0.1229</v>
      </c>
      <c r="T48" s="17">
        <v>100</v>
      </c>
      <c r="U48" s="49">
        <v>12.29</v>
      </c>
      <c r="V48" s="17" t="s">
        <v>4403</v>
      </c>
      <c r="W48" s="49">
        <v>13.27</v>
      </c>
      <c r="X48" s="17" t="s">
        <v>4803</v>
      </c>
      <c r="Y48" s="38" t="s">
        <v>4804</v>
      </c>
      <c r="Z48" s="38" t="s">
        <v>4521</v>
      </c>
      <c r="AA48" s="38" t="s">
        <v>4526</v>
      </c>
    </row>
    <row r="49" spans="2:27" ht="50" x14ac:dyDescent="0.35">
      <c r="B49" s="38" t="s">
        <v>2280</v>
      </c>
      <c r="C49" s="38" t="s">
        <v>1844</v>
      </c>
      <c r="D49" s="38" t="s">
        <v>1071</v>
      </c>
      <c r="E49" s="38" t="s">
        <v>5</v>
      </c>
      <c r="F49" s="38" t="s">
        <v>1076</v>
      </c>
      <c r="G49" s="38" t="s">
        <v>33</v>
      </c>
      <c r="H49" s="38">
        <v>5</v>
      </c>
      <c r="I49" s="38">
        <v>86</v>
      </c>
      <c r="J49" s="45">
        <v>68</v>
      </c>
      <c r="K49" s="38">
        <v>6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10</v>
      </c>
      <c r="R49" s="46">
        <v>175</v>
      </c>
      <c r="S49" s="48">
        <v>10.24</v>
      </c>
      <c r="T49" s="17">
        <v>5</v>
      </c>
      <c r="U49" s="49">
        <v>51.2</v>
      </c>
      <c r="V49" s="17" t="s">
        <v>4403</v>
      </c>
      <c r="W49" s="49">
        <v>55.3</v>
      </c>
      <c r="X49" s="17" t="s">
        <v>4805</v>
      </c>
      <c r="Y49" s="38" t="s">
        <v>4806</v>
      </c>
      <c r="Z49" s="38" t="s">
        <v>4529</v>
      </c>
      <c r="AA49" s="38" t="s">
        <v>4807</v>
      </c>
    </row>
    <row r="50" spans="2:27" ht="50" x14ac:dyDescent="0.35">
      <c r="B50" s="38" t="s">
        <v>2281</v>
      </c>
      <c r="C50" s="38" t="s">
        <v>1084</v>
      </c>
      <c r="D50" s="38" t="s">
        <v>1082</v>
      </c>
      <c r="E50" s="38" t="s">
        <v>5</v>
      </c>
      <c r="F50" s="38" t="s">
        <v>1081</v>
      </c>
      <c r="G50" s="38" t="s">
        <v>584</v>
      </c>
      <c r="H50" s="38">
        <v>1</v>
      </c>
      <c r="I50" s="38">
        <v>30</v>
      </c>
      <c r="J50" s="45">
        <v>1</v>
      </c>
      <c r="K50" s="38">
        <v>1</v>
      </c>
      <c r="L50" s="38">
        <v>1</v>
      </c>
      <c r="M50" s="38">
        <v>85</v>
      </c>
      <c r="N50" s="38">
        <v>1</v>
      </c>
      <c r="O50" s="38">
        <v>1</v>
      </c>
      <c r="P50" s="38">
        <v>1</v>
      </c>
      <c r="Q50" s="38">
        <v>1</v>
      </c>
      <c r="R50" s="46">
        <v>122</v>
      </c>
      <c r="S50" s="48">
        <v>16.899999999999999</v>
      </c>
      <c r="T50" s="17">
        <v>1</v>
      </c>
      <c r="U50" s="49">
        <v>16.899999999999999</v>
      </c>
      <c r="V50" s="17" t="s">
        <v>4403</v>
      </c>
      <c r="W50" s="49">
        <v>18.25</v>
      </c>
      <c r="X50" s="17" t="s">
        <v>4808</v>
      </c>
      <c r="Y50" s="38" t="s">
        <v>4809</v>
      </c>
      <c r="Z50" s="38" t="s">
        <v>4673</v>
      </c>
      <c r="AA50" s="38" t="s">
        <v>4810</v>
      </c>
    </row>
    <row r="51" spans="2:27" ht="37.5" x14ac:dyDescent="0.35">
      <c r="B51" s="38" t="s">
        <v>2282</v>
      </c>
      <c r="C51" s="38" t="s">
        <v>1874</v>
      </c>
      <c r="D51" s="38" t="s">
        <v>1070</v>
      </c>
      <c r="E51" s="38" t="s">
        <v>121</v>
      </c>
      <c r="F51" s="38" t="s">
        <v>451</v>
      </c>
      <c r="G51" s="38" t="s">
        <v>3509</v>
      </c>
      <c r="H51" s="38">
        <v>1</v>
      </c>
      <c r="I51" s="38">
        <v>63</v>
      </c>
      <c r="J51" s="45">
        <v>16</v>
      </c>
      <c r="K51" s="38">
        <v>13</v>
      </c>
      <c r="L51" s="38">
        <v>1</v>
      </c>
      <c r="M51" s="38">
        <v>1</v>
      </c>
      <c r="N51" s="38">
        <v>5</v>
      </c>
      <c r="O51" s="38">
        <v>1</v>
      </c>
      <c r="P51" s="38">
        <v>25</v>
      </c>
      <c r="Q51" s="38">
        <v>5</v>
      </c>
      <c r="R51" s="46">
        <v>130</v>
      </c>
      <c r="S51" s="48">
        <v>14.85</v>
      </c>
      <c r="T51" s="17">
        <v>1</v>
      </c>
      <c r="U51" s="49">
        <v>14.85</v>
      </c>
      <c r="V51" s="17" t="s">
        <v>4403</v>
      </c>
      <c r="W51" s="49">
        <v>16.04</v>
      </c>
      <c r="X51" s="17" t="s">
        <v>4811</v>
      </c>
      <c r="Y51" s="38" t="s">
        <v>4812</v>
      </c>
      <c r="Z51" s="38" t="s">
        <v>4813</v>
      </c>
      <c r="AA51" s="38" t="s">
        <v>4810</v>
      </c>
    </row>
    <row r="52" spans="2:27" ht="37.5" x14ac:dyDescent="0.35">
      <c r="B52" s="38" t="s">
        <v>2286</v>
      </c>
      <c r="C52" s="38" t="s">
        <v>1220</v>
      </c>
      <c r="D52" s="38" t="s">
        <v>1219</v>
      </c>
      <c r="E52" s="38" t="s">
        <v>101</v>
      </c>
      <c r="F52" s="38" t="s">
        <v>187</v>
      </c>
      <c r="G52" s="38" t="s">
        <v>95</v>
      </c>
      <c r="H52" s="38">
        <v>30</v>
      </c>
      <c r="I52" s="38">
        <v>10</v>
      </c>
      <c r="J52" s="45">
        <v>1</v>
      </c>
      <c r="K52" s="38">
        <v>1</v>
      </c>
      <c r="L52" s="38">
        <v>5</v>
      </c>
      <c r="M52" s="38">
        <v>1</v>
      </c>
      <c r="N52" s="38">
        <v>1</v>
      </c>
      <c r="O52" s="38">
        <v>1</v>
      </c>
      <c r="P52" s="38">
        <v>48</v>
      </c>
      <c r="Q52" s="38">
        <v>5</v>
      </c>
      <c r="R52" s="46">
        <v>73</v>
      </c>
      <c r="S52" s="48">
        <v>0.83633000000000002</v>
      </c>
      <c r="T52" s="10">
        <v>30</v>
      </c>
      <c r="U52" s="49">
        <v>25.09</v>
      </c>
      <c r="V52" s="17" t="s">
        <v>4403</v>
      </c>
      <c r="W52" s="49">
        <v>27.1</v>
      </c>
      <c r="X52" s="17" t="s">
        <v>4823</v>
      </c>
      <c r="Y52" s="38" t="s">
        <v>4824</v>
      </c>
      <c r="Z52" s="38" t="s">
        <v>4448</v>
      </c>
      <c r="AA52" s="38" t="s">
        <v>4825</v>
      </c>
    </row>
    <row r="53" spans="2:27" ht="75" x14ac:dyDescent="0.35">
      <c r="B53" s="38" t="s">
        <v>2288</v>
      </c>
      <c r="C53" s="38" t="s">
        <v>1876</v>
      </c>
      <c r="D53" s="38" t="s">
        <v>1604</v>
      </c>
      <c r="E53" s="38" t="s">
        <v>93</v>
      </c>
      <c r="F53" s="38" t="s">
        <v>2096</v>
      </c>
      <c r="G53" s="38" t="s">
        <v>158</v>
      </c>
      <c r="H53" s="38">
        <v>50</v>
      </c>
      <c r="I53" s="38">
        <v>3</v>
      </c>
      <c r="J53" s="45">
        <v>12</v>
      </c>
      <c r="K53" s="38">
        <v>6</v>
      </c>
      <c r="L53" s="38">
        <v>3</v>
      </c>
      <c r="M53" s="38">
        <v>11</v>
      </c>
      <c r="N53" s="38">
        <v>30</v>
      </c>
      <c r="O53" s="38">
        <v>5</v>
      </c>
      <c r="P53" s="38">
        <v>8</v>
      </c>
      <c r="Q53" s="38">
        <v>20</v>
      </c>
      <c r="R53" s="46">
        <v>98</v>
      </c>
      <c r="S53" s="48">
        <v>6.0400000000000002E-2</v>
      </c>
      <c r="T53" s="17">
        <v>50</v>
      </c>
      <c r="U53" s="49">
        <v>3.02</v>
      </c>
      <c r="V53" s="17" t="s">
        <v>4403</v>
      </c>
      <c r="W53" s="49">
        <v>3.26</v>
      </c>
      <c r="X53" s="17" t="s">
        <v>4830</v>
      </c>
      <c r="Y53" s="38" t="s">
        <v>4831</v>
      </c>
      <c r="Z53" s="38" t="s">
        <v>4832</v>
      </c>
      <c r="AA53" s="38" t="s">
        <v>4427</v>
      </c>
    </row>
    <row r="54" spans="2:27" ht="37.5" x14ac:dyDescent="0.35">
      <c r="B54" s="38" t="s">
        <v>2289</v>
      </c>
      <c r="C54" s="38" t="s">
        <v>1085</v>
      </c>
      <c r="D54" s="38" t="s">
        <v>1551</v>
      </c>
      <c r="E54" s="38" t="s">
        <v>101</v>
      </c>
      <c r="F54" s="38" t="s">
        <v>288</v>
      </c>
      <c r="G54" s="38" t="s">
        <v>158</v>
      </c>
      <c r="H54" s="38">
        <v>50</v>
      </c>
      <c r="I54" s="38">
        <v>7</v>
      </c>
      <c r="J54" s="45">
        <v>1</v>
      </c>
      <c r="K54" s="38">
        <v>1</v>
      </c>
      <c r="L54" s="38">
        <v>1</v>
      </c>
      <c r="M54" s="38">
        <v>1</v>
      </c>
      <c r="N54" s="38">
        <v>1</v>
      </c>
      <c r="O54" s="38">
        <v>25</v>
      </c>
      <c r="P54" s="38">
        <v>17</v>
      </c>
      <c r="Q54" s="38">
        <v>23</v>
      </c>
      <c r="R54" s="46">
        <v>77</v>
      </c>
      <c r="S54" s="48">
        <v>0.1946</v>
      </c>
      <c r="T54" s="17">
        <v>50</v>
      </c>
      <c r="U54" s="49">
        <v>9.73</v>
      </c>
      <c r="V54" s="17" t="s">
        <v>4403</v>
      </c>
      <c r="W54" s="49">
        <v>10.51</v>
      </c>
      <c r="X54" s="17" t="s">
        <v>4833</v>
      </c>
      <c r="Y54" s="38" t="s">
        <v>4834</v>
      </c>
      <c r="Z54" s="38" t="s">
        <v>4517</v>
      </c>
      <c r="AA54" s="38" t="s">
        <v>4835</v>
      </c>
    </row>
    <row r="55" spans="2:27" ht="37.5" x14ac:dyDescent="0.35">
      <c r="B55" s="38" t="s">
        <v>2290</v>
      </c>
      <c r="C55" s="38" t="s">
        <v>1085</v>
      </c>
      <c r="D55" s="38" t="s">
        <v>1551</v>
      </c>
      <c r="E55" s="38" t="s">
        <v>5</v>
      </c>
      <c r="F55" s="38" t="s">
        <v>1555</v>
      </c>
      <c r="G55" s="38" t="s">
        <v>33</v>
      </c>
      <c r="H55" s="38">
        <v>5</v>
      </c>
      <c r="I55" s="12">
        <v>1</v>
      </c>
      <c r="J55" s="45">
        <v>1</v>
      </c>
      <c r="K55" s="12">
        <v>1</v>
      </c>
      <c r="L55" s="38">
        <v>1</v>
      </c>
      <c r="M55" s="38">
        <v>1</v>
      </c>
      <c r="N55" s="38">
        <v>1</v>
      </c>
      <c r="O55" s="38">
        <v>1</v>
      </c>
      <c r="P55" s="12">
        <v>1</v>
      </c>
      <c r="Q55" s="12">
        <v>6</v>
      </c>
      <c r="R55" s="46">
        <v>14</v>
      </c>
      <c r="S55" s="48">
        <v>5.53</v>
      </c>
      <c r="T55" s="17">
        <v>5</v>
      </c>
      <c r="U55" s="49">
        <v>27.65</v>
      </c>
      <c r="V55" s="17" t="s">
        <v>4403</v>
      </c>
      <c r="W55" s="49">
        <v>29.86</v>
      </c>
      <c r="X55" s="17" t="s">
        <v>4836</v>
      </c>
      <c r="Y55" s="38" t="s">
        <v>4837</v>
      </c>
      <c r="Z55" s="38" t="s">
        <v>4529</v>
      </c>
      <c r="AA55" s="38" t="s">
        <v>4835</v>
      </c>
    </row>
    <row r="56" spans="2:27" ht="50" x14ac:dyDescent="0.35">
      <c r="B56" s="38" t="s">
        <v>2292</v>
      </c>
      <c r="C56" s="38" t="s">
        <v>674</v>
      </c>
      <c r="D56" s="38" t="s">
        <v>674</v>
      </c>
      <c r="E56" s="38" t="s">
        <v>106</v>
      </c>
      <c r="F56" s="38" t="s">
        <v>57</v>
      </c>
      <c r="G56" s="38" t="s">
        <v>90</v>
      </c>
      <c r="H56" s="38">
        <v>5</v>
      </c>
      <c r="I56" s="38">
        <v>238</v>
      </c>
      <c r="J56" s="45">
        <v>18</v>
      </c>
      <c r="K56" s="38">
        <v>5</v>
      </c>
      <c r="L56" s="38">
        <v>160</v>
      </c>
      <c r="M56" s="38">
        <v>26</v>
      </c>
      <c r="N56" s="38">
        <v>1</v>
      </c>
      <c r="O56" s="38">
        <v>1</v>
      </c>
      <c r="P56" s="38">
        <v>2</v>
      </c>
      <c r="Q56" s="38">
        <v>130</v>
      </c>
      <c r="R56" s="46">
        <v>581</v>
      </c>
      <c r="S56" s="48">
        <v>1.4039999999999999</v>
      </c>
      <c r="T56" s="17">
        <v>5</v>
      </c>
      <c r="U56" s="49">
        <v>7.02</v>
      </c>
      <c r="V56" s="17" t="s">
        <v>4403</v>
      </c>
      <c r="W56" s="49">
        <v>7.58</v>
      </c>
      <c r="X56" s="17" t="s">
        <v>4841</v>
      </c>
      <c r="Y56" s="38" t="s">
        <v>4842</v>
      </c>
      <c r="Z56" s="38" t="s">
        <v>4843</v>
      </c>
      <c r="AA56" s="38" t="s">
        <v>4492</v>
      </c>
    </row>
    <row r="57" spans="2:27" ht="37.5" x14ac:dyDescent="0.35">
      <c r="B57" s="38" t="s">
        <v>2298</v>
      </c>
      <c r="C57" s="38" t="s">
        <v>1508</v>
      </c>
      <c r="D57" s="38" t="s">
        <v>1478</v>
      </c>
      <c r="E57" s="38" t="s">
        <v>65</v>
      </c>
      <c r="F57" s="38" t="s">
        <v>1479</v>
      </c>
      <c r="G57" s="38" t="s">
        <v>782</v>
      </c>
      <c r="H57" s="38">
        <v>1</v>
      </c>
      <c r="I57" s="38">
        <v>5</v>
      </c>
      <c r="J57" s="45">
        <v>5</v>
      </c>
      <c r="K57" s="38">
        <v>4</v>
      </c>
      <c r="L57" s="38">
        <v>1</v>
      </c>
      <c r="M57" s="38">
        <v>3</v>
      </c>
      <c r="N57" s="38">
        <v>70</v>
      </c>
      <c r="O57" s="38">
        <v>1</v>
      </c>
      <c r="P57" s="38">
        <v>1</v>
      </c>
      <c r="Q57" s="38">
        <v>1</v>
      </c>
      <c r="R57" s="46">
        <v>91</v>
      </c>
      <c r="S57" s="48">
        <v>6.91</v>
      </c>
      <c r="T57" s="17">
        <v>1</v>
      </c>
      <c r="U57" s="49">
        <v>6.91</v>
      </c>
      <c r="V57" s="17" t="s">
        <v>4403</v>
      </c>
      <c r="W57" s="49">
        <v>7.46</v>
      </c>
      <c r="X57" s="17" t="s">
        <v>4849</v>
      </c>
      <c r="Y57" s="38" t="s">
        <v>4850</v>
      </c>
      <c r="Z57" s="38" t="s">
        <v>4851</v>
      </c>
      <c r="AA57" s="38" t="s">
        <v>4523</v>
      </c>
    </row>
    <row r="58" spans="2:27" ht="37.5" x14ac:dyDescent="0.35">
      <c r="B58" s="38" t="s">
        <v>2133</v>
      </c>
      <c r="C58" s="38" t="s">
        <v>1508</v>
      </c>
      <c r="D58" s="38" t="s">
        <v>1914</v>
      </c>
      <c r="E58" s="38" t="s">
        <v>121</v>
      </c>
      <c r="F58" s="38" t="s">
        <v>1532</v>
      </c>
      <c r="G58" s="38" t="s">
        <v>68</v>
      </c>
      <c r="H58" s="38">
        <v>1</v>
      </c>
      <c r="I58" s="38">
        <v>3</v>
      </c>
      <c r="J58" s="45">
        <v>1</v>
      </c>
      <c r="K58" s="38">
        <v>1</v>
      </c>
      <c r="L58" s="38">
        <v>123</v>
      </c>
      <c r="M58" s="38">
        <v>1</v>
      </c>
      <c r="N58" s="38">
        <v>1</v>
      </c>
      <c r="O58" s="38">
        <v>1</v>
      </c>
      <c r="P58" s="38">
        <v>1</v>
      </c>
      <c r="Q58" s="38">
        <v>1</v>
      </c>
      <c r="R58" s="46">
        <v>133</v>
      </c>
      <c r="S58" s="48">
        <v>1.83</v>
      </c>
      <c r="T58" s="17">
        <v>1</v>
      </c>
      <c r="U58" s="49">
        <v>1.83</v>
      </c>
      <c r="V58" s="17" t="s">
        <v>4403</v>
      </c>
      <c r="W58" s="49">
        <v>1.98</v>
      </c>
      <c r="X58" s="17" t="s">
        <v>4854</v>
      </c>
      <c r="Y58" s="38" t="s">
        <v>4855</v>
      </c>
      <c r="Z58" s="38" t="s">
        <v>4630</v>
      </c>
      <c r="AA58" s="38" t="s">
        <v>4856</v>
      </c>
    </row>
    <row r="59" spans="2:27" ht="37.5" x14ac:dyDescent="0.35">
      <c r="B59" s="38" t="s">
        <v>2300</v>
      </c>
      <c r="C59" s="38" t="s">
        <v>785</v>
      </c>
      <c r="D59" s="38" t="s">
        <v>1743</v>
      </c>
      <c r="E59" s="38" t="s">
        <v>5</v>
      </c>
      <c r="F59" s="38" t="s">
        <v>1744</v>
      </c>
      <c r="G59" s="38" t="s">
        <v>19</v>
      </c>
      <c r="H59" s="38">
        <v>1</v>
      </c>
      <c r="I59" s="38">
        <v>2</v>
      </c>
      <c r="J59" s="45">
        <v>1</v>
      </c>
      <c r="K59" s="38">
        <v>1</v>
      </c>
      <c r="L59" s="38">
        <v>1</v>
      </c>
      <c r="M59" s="38">
        <v>1</v>
      </c>
      <c r="N59" s="38">
        <v>1</v>
      </c>
      <c r="O59" s="38">
        <v>1</v>
      </c>
      <c r="P59" s="38">
        <v>1</v>
      </c>
      <c r="Q59" s="38">
        <v>1</v>
      </c>
      <c r="R59" s="46">
        <v>10</v>
      </c>
      <c r="S59" s="48">
        <v>581.21</v>
      </c>
      <c r="T59" s="17">
        <v>1</v>
      </c>
      <c r="U59" s="49">
        <v>581.21</v>
      </c>
      <c r="V59" s="17" t="s">
        <v>4403</v>
      </c>
      <c r="W59" s="49">
        <v>627.71</v>
      </c>
      <c r="X59" s="17" t="s">
        <v>4857</v>
      </c>
      <c r="Y59" s="38" t="s">
        <v>4858</v>
      </c>
      <c r="Z59" s="38" t="s">
        <v>4859</v>
      </c>
      <c r="AA59" s="38" t="s">
        <v>4829</v>
      </c>
    </row>
    <row r="60" spans="2:27" ht="37.5" x14ac:dyDescent="0.35">
      <c r="B60" s="38" t="s">
        <v>2302</v>
      </c>
      <c r="C60" s="38" t="s">
        <v>1086</v>
      </c>
      <c r="D60" s="38" t="s">
        <v>1083</v>
      </c>
      <c r="E60" s="38" t="s">
        <v>423</v>
      </c>
      <c r="F60" s="38" t="s">
        <v>1087</v>
      </c>
      <c r="G60" s="38" t="s">
        <v>1443</v>
      </c>
      <c r="H60" s="38">
        <v>1</v>
      </c>
      <c r="I60" s="38">
        <v>1</v>
      </c>
      <c r="J60" s="45">
        <v>6</v>
      </c>
      <c r="K60" s="38">
        <v>15</v>
      </c>
      <c r="L60" s="38">
        <v>2</v>
      </c>
      <c r="M60" s="38">
        <v>1</v>
      </c>
      <c r="N60" s="38">
        <v>1</v>
      </c>
      <c r="O60" s="38">
        <v>1</v>
      </c>
      <c r="P60" s="38">
        <v>1</v>
      </c>
      <c r="Q60" s="38">
        <v>1</v>
      </c>
      <c r="R60" s="46">
        <v>29</v>
      </c>
      <c r="S60" s="48">
        <v>14.48</v>
      </c>
      <c r="T60" s="17">
        <v>1</v>
      </c>
      <c r="U60" s="49">
        <v>14.48</v>
      </c>
      <c r="V60" s="17" t="s">
        <v>4403</v>
      </c>
      <c r="W60" s="49">
        <v>15.64</v>
      </c>
      <c r="X60" s="17" t="s">
        <v>4860</v>
      </c>
      <c r="Y60" s="38" t="s">
        <v>4861</v>
      </c>
      <c r="Z60" s="38" t="s">
        <v>4862</v>
      </c>
      <c r="AA60" s="38" t="s">
        <v>4863</v>
      </c>
    </row>
    <row r="61" spans="2:27" ht="37.5" x14ac:dyDescent="0.35">
      <c r="B61" s="38" t="s">
        <v>2303</v>
      </c>
      <c r="C61" s="12" t="s">
        <v>3519</v>
      </c>
      <c r="D61" s="10" t="s">
        <v>3520</v>
      </c>
      <c r="E61" s="12" t="s">
        <v>423</v>
      </c>
      <c r="F61" s="12" t="s">
        <v>3521</v>
      </c>
      <c r="G61" s="12" t="s">
        <v>375</v>
      </c>
      <c r="H61" s="12">
        <v>1</v>
      </c>
      <c r="I61" s="12">
        <v>1</v>
      </c>
      <c r="J61" s="45">
        <v>2</v>
      </c>
      <c r="K61" s="12">
        <v>1</v>
      </c>
      <c r="L61" s="38">
        <v>1</v>
      </c>
      <c r="M61" s="38">
        <v>1</v>
      </c>
      <c r="N61" s="38">
        <v>1</v>
      </c>
      <c r="O61" s="38">
        <v>1</v>
      </c>
      <c r="P61" s="38">
        <v>1</v>
      </c>
      <c r="Q61" s="12">
        <v>5</v>
      </c>
      <c r="R61" s="46">
        <v>14</v>
      </c>
      <c r="S61" s="48">
        <v>20.5</v>
      </c>
      <c r="T61" s="17">
        <v>1</v>
      </c>
      <c r="U61" s="49">
        <v>20.5</v>
      </c>
      <c r="V61" s="17" t="s">
        <v>4403</v>
      </c>
      <c r="W61" s="49">
        <v>22.14</v>
      </c>
      <c r="X61" s="17" t="s">
        <v>4864</v>
      </c>
      <c r="Y61" s="38" t="s">
        <v>4865</v>
      </c>
      <c r="Z61" s="38" t="s">
        <v>4586</v>
      </c>
      <c r="AA61" s="38" t="s">
        <v>4829</v>
      </c>
    </row>
    <row r="62" spans="2:27" ht="50" x14ac:dyDescent="0.35">
      <c r="B62" s="38" t="s">
        <v>2304</v>
      </c>
      <c r="C62" s="38" t="s">
        <v>1721</v>
      </c>
      <c r="D62" s="38" t="s">
        <v>1718</v>
      </c>
      <c r="E62" s="38" t="s">
        <v>1720</v>
      </c>
      <c r="F62" s="38" t="s">
        <v>1719</v>
      </c>
      <c r="G62" s="38" t="s">
        <v>1443</v>
      </c>
      <c r="H62" s="38">
        <v>1</v>
      </c>
      <c r="I62" s="38">
        <v>1</v>
      </c>
      <c r="J62" s="45">
        <v>2</v>
      </c>
      <c r="K62" s="38">
        <v>1</v>
      </c>
      <c r="L62" s="38">
        <v>4</v>
      </c>
      <c r="M62" s="38">
        <v>2</v>
      </c>
      <c r="N62" s="38">
        <v>12</v>
      </c>
      <c r="O62" s="38">
        <v>1</v>
      </c>
      <c r="P62" s="38">
        <v>4</v>
      </c>
      <c r="Q62" s="38">
        <v>1</v>
      </c>
      <c r="R62" s="46">
        <v>28</v>
      </c>
      <c r="S62" s="48">
        <v>21.5</v>
      </c>
      <c r="T62" s="10">
        <v>1</v>
      </c>
      <c r="U62" s="49">
        <v>21.5</v>
      </c>
      <c r="V62" s="17" t="s">
        <v>4403</v>
      </c>
      <c r="W62" s="49">
        <v>23.22</v>
      </c>
      <c r="X62" s="17" t="s">
        <v>4866</v>
      </c>
      <c r="Y62" s="38" t="s">
        <v>4867</v>
      </c>
      <c r="Z62" s="38" t="s">
        <v>4868</v>
      </c>
      <c r="AA62" s="38" t="s">
        <v>4453</v>
      </c>
    </row>
    <row r="63" spans="2:27" ht="37.5" x14ac:dyDescent="0.35">
      <c r="B63" s="38" t="s">
        <v>2311</v>
      </c>
      <c r="C63" s="38" t="s">
        <v>1642</v>
      </c>
      <c r="D63" s="38" t="s">
        <v>1641</v>
      </c>
      <c r="E63" s="38" t="s">
        <v>101</v>
      </c>
      <c r="F63" s="38" t="s">
        <v>170</v>
      </c>
      <c r="G63" s="38" t="s">
        <v>95</v>
      </c>
      <c r="H63" s="38">
        <v>30</v>
      </c>
      <c r="I63" s="38">
        <v>1</v>
      </c>
      <c r="J63" s="45">
        <v>27</v>
      </c>
      <c r="K63" s="38">
        <v>1</v>
      </c>
      <c r="L63" s="38">
        <v>1</v>
      </c>
      <c r="M63" s="38">
        <v>4</v>
      </c>
      <c r="N63" s="38">
        <v>1</v>
      </c>
      <c r="O63" s="38">
        <v>1</v>
      </c>
      <c r="P63" s="38">
        <v>1</v>
      </c>
      <c r="Q63" s="38">
        <v>8</v>
      </c>
      <c r="R63" s="46">
        <v>45</v>
      </c>
      <c r="S63" s="48">
        <v>0.38533000000000001</v>
      </c>
      <c r="T63" s="17">
        <v>30</v>
      </c>
      <c r="U63" s="49">
        <v>11.56</v>
      </c>
      <c r="V63" s="17" t="s">
        <v>4403</v>
      </c>
      <c r="W63" s="49">
        <v>12.48</v>
      </c>
      <c r="X63" s="17" t="s">
        <v>4880</v>
      </c>
      <c r="Y63" s="38" t="s">
        <v>4881</v>
      </c>
      <c r="Z63" s="38" t="s">
        <v>4624</v>
      </c>
      <c r="AA63" s="38" t="s">
        <v>4882</v>
      </c>
    </row>
    <row r="64" spans="2:27" ht="37.5" x14ac:dyDescent="0.35">
      <c r="B64" s="38" t="s">
        <v>2312</v>
      </c>
      <c r="C64" s="38" t="s">
        <v>676</v>
      </c>
      <c r="D64" s="38" t="s">
        <v>1770</v>
      </c>
      <c r="E64" s="38" t="s">
        <v>66</v>
      </c>
      <c r="F64" s="38" t="s">
        <v>996</v>
      </c>
      <c r="G64" s="38" t="s">
        <v>1771</v>
      </c>
      <c r="H64" s="38">
        <v>200</v>
      </c>
      <c r="I64" s="38">
        <v>1</v>
      </c>
      <c r="J64" s="45">
        <v>40</v>
      </c>
      <c r="K64" s="38">
        <v>1</v>
      </c>
      <c r="L64" s="38">
        <v>1</v>
      </c>
      <c r="M64" s="38">
        <v>1</v>
      </c>
      <c r="N64" s="38">
        <v>2</v>
      </c>
      <c r="O64" s="38">
        <v>1</v>
      </c>
      <c r="P64" s="38">
        <v>1</v>
      </c>
      <c r="Q64" s="38">
        <v>1</v>
      </c>
      <c r="R64" s="46">
        <v>49</v>
      </c>
      <c r="S64" s="48">
        <v>0.25369999999999998</v>
      </c>
      <c r="T64" s="17">
        <v>200</v>
      </c>
      <c r="U64" s="49">
        <v>50.74</v>
      </c>
      <c r="V64" s="17" t="s">
        <v>4403</v>
      </c>
      <c r="W64" s="49">
        <v>54.8</v>
      </c>
      <c r="X64" s="17" t="s">
        <v>4883</v>
      </c>
      <c r="Y64" s="38" t="s">
        <v>4884</v>
      </c>
      <c r="Z64" s="38" t="s">
        <v>4885</v>
      </c>
      <c r="AA64" s="38" t="s">
        <v>4526</v>
      </c>
    </row>
    <row r="65" spans="2:27" ht="37.5" x14ac:dyDescent="0.35">
      <c r="B65" s="38" t="s">
        <v>2313</v>
      </c>
      <c r="C65" s="72" t="s">
        <v>676</v>
      </c>
      <c r="D65" s="38" t="s">
        <v>1643</v>
      </c>
      <c r="E65" s="38" t="s">
        <v>600</v>
      </c>
      <c r="F65" s="38" t="s">
        <v>1644</v>
      </c>
      <c r="G65" s="38" t="s">
        <v>25</v>
      </c>
      <c r="H65" s="38">
        <v>20</v>
      </c>
      <c r="I65" s="12">
        <v>1</v>
      </c>
      <c r="J65" s="45">
        <v>230</v>
      </c>
      <c r="K65" s="12">
        <v>10</v>
      </c>
      <c r="L65" s="38">
        <v>1</v>
      </c>
      <c r="M65" s="38">
        <v>1</v>
      </c>
      <c r="N65" s="38">
        <v>1</v>
      </c>
      <c r="O65" s="38">
        <v>1</v>
      </c>
      <c r="P65" s="38">
        <v>1</v>
      </c>
      <c r="Q65" s="12">
        <v>15</v>
      </c>
      <c r="R65" s="46">
        <v>261</v>
      </c>
      <c r="S65" s="48">
        <v>1.1134999999999999</v>
      </c>
      <c r="T65" s="17">
        <v>20</v>
      </c>
      <c r="U65" s="49">
        <v>22.27</v>
      </c>
      <c r="V65" s="17" t="s">
        <v>4403</v>
      </c>
      <c r="W65" s="49">
        <v>24.05</v>
      </c>
      <c r="X65" s="17" t="s">
        <v>4886</v>
      </c>
      <c r="Y65" s="38" t="s">
        <v>4887</v>
      </c>
      <c r="Z65" s="38" t="s">
        <v>4888</v>
      </c>
      <c r="AA65" s="38" t="s">
        <v>4453</v>
      </c>
    </row>
    <row r="66" spans="2:27" ht="37.5" x14ac:dyDescent="0.35">
      <c r="B66" s="38" t="s">
        <v>2314</v>
      </c>
      <c r="C66" s="72" t="s">
        <v>676</v>
      </c>
      <c r="D66" s="38" t="s">
        <v>675</v>
      </c>
      <c r="E66" s="38" t="s">
        <v>1799</v>
      </c>
      <c r="F66" s="38" t="s">
        <v>381</v>
      </c>
      <c r="G66" s="38" t="s">
        <v>678</v>
      </c>
      <c r="H66" s="38">
        <v>60</v>
      </c>
      <c r="I66" s="38">
        <v>7</v>
      </c>
      <c r="J66" s="45">
        <v>20</v>
      </c>
      <c r="K66" s="38">
        <v>1</v>
      </c>
      <c r="L66" s="38">
        <v>1</v>
      </c>
      <c r="M66" s="38">
        <v>11</v>
      </c>
      <c r="N66" s="38">
        <v>1</v>
      </c>
      <c r="O66" s="38">
        <v>1</v>
      </c>
      <c r="P66" s="38">
        <v>1</v>
      </c>
      <c r="Q66" s="38">
        <v>1</v>
      </c>
      <c r="R66" s="46">
        <v>44</v>
      </c>
      <c r="S66" s="48">
        <v>0.24567</v>
      </c>
      <c r="T66" s="17">
        <v>60</v>
      </c>
      <c r="U66" s="49">
        <v>14.74</v>
      </c>
      <c r="V66" s="17" t="s">
        <v>4403</v>
      </c>
      <c r="W66" s="49">
        <v>15.92</v>
      </c>
      <c r="X66" s="17" t="s">
        <v>4889</v>
      </c>
      <c r="Y66" s="38" t="s">
        <v>4890</v>
      </c>
      <c r="Z66" s="38" t="s">
        <v>4891</v>
      </c>
      <c r="AA66" s="38" t="s">
        <v>4690</v>
      </c>
    </row>
    <row r="67" spans="2:27" ht="37.5" x14ac:dyDescent="0.35">
      <c r="B67" s="38" t="s">
        <v>2315</v>
      </c>
      <c r="C67" s="38" t="s">
        <v>676</v>
      </c>
      <c r="D67" s="38" t="s">
        <v>675</v>
      </c>
      <c r="E67" s="38" t="s">
        <v>1799</v>
      </c>
      <c r="F67" s="38" t="s">
        <v>677</v>
      </c>
      <c r="G67" s="38" t="s">
        <v>678</v>
      </c>
      <c r="H67" s="38">
        <v>60</v>
      </c>
      <c r="I67" s="38">
        <v>27</v>
      </c>
      <c r="J67" s="45">
        <v>20</v>
      </c>
      <c r="K67" s="38">
        <v>1</v>
      </c>
      <c r="L67" s="38">
        <v>1</v>
      </c>
      <c r="M67" s="38">
        <v>9</v>
      </c>
      <c r="N67" s="38">
        <v>1</v>
      </c>
      <c r="O67" s="38">
        <v>1</v>
      </c>
      <c r="P67" s="38">
        <v>1</v>
      </c>
      <c r="Q67" s="38">
        <v>1</v>
      </c>
      <c r="R67" s="46">
        <v>62</v>
      </c>
      <c r="S67" s="48">
        <v>0.49132999999999999</v>
      </c>
      <c r="T67" s="17">
        <v>60</v>
      </c>
      <c r="U67" s="49">
        <v>29.48</v>
      </c>
      <c r="V67" s="17" t="s">
        <v>4403</v>
      </c>
      <c r="W67" s="49">
        <v>31.84</v>
      </c>
      <c r="X67" s="17" t="s">
        <v>4892</v>
      </c>
      <c r="Y67" s="38" t="s">
        <v>4893</v>
      </c>
      <c r="Z67" s="38" t="s">
        <v>4891</v>
      </c>
      <c r="AA67" s="38" t="s">
        <v>4690</v>
      </c>
    </row>
    <row r="68" spans="2:27" ht="50" x14ac:dyDescent="0.35">
      <c r="B68" s="38" t="s">
        <v>2320</v>
      </c>
      <c r="C68" s="38" t="s">
        <v>1334</v>
      </c>
      <c r="D68" s="38" t="s">
        <v>1332</v>
      </c>
      <c r="E68" s="38" t="s">
        <v>5</v>
      </c>
      <c r="F68" s="38" t="s">
        <v>23</v>
      </c>
      <c r="G68" s="38" t="s">
        <v>59</v>
      </c>
      <c r="H68" s="38">
        <v>10</v>
      </c>
      <c r="I68" s="38">
        <v>11</v>
      </c>
      <c r="J68" s="45">
        <v>1</v>
      </c>
      <c r="K68" s="38">
        <v>12</v>
      </c>
      <c r="L68" s="38">
        <v>5</v>
      </c>
      <c r="M68" s="38">
        <v>1</v>
      </c>
      <c r="N68" s="38">
        <v>4</v>
      </c>
      <c r="O68" s="38">
        <v>1</v>
      </c>
      <c r="P68" s="38">
        <v>1</v>
      </c>
      <c r="Q68" s="38">
        <v>20</v>
      </c>
      <c r="R68" s="46">
        <v>56</v>
      </c>
      <c r="S68" s="48">
        <v>4.516</v>
      </c>
      <c r="T68" s="17">
        <v>10</v>
      </c>
      <c r="U68" s="49">
        <v>45.16</v>
      </c>
      <c r="V68" s="17" t="s">
        <v>4403</v>
      </c>
      <c r="W68" s="49">
        <v>48.77</v>
      </c>
      <c r="X68" s="17" t="s">
        <v>4898</v>
      </c>
      <c r="Y68" s="38" t="s">
        <v>4899</v>
      </c>
      <c r="Z68" s="38" t="s">
        <v>4900</v>
      </c>
      <c r="AA68" s="38" t="s">
        <v>4734</v>
      </c>
    </row>
    <row r="69" spans="2:27" ht="50" x14ac:dyDescent="0.35">
      <c r="B69" s="38" t="s">
        <v>2321</v>
      </c>
      <c r="C69" s="12" t="s">
        <v>1334</v>
      </c>
      <c r="D69" s="12" t="s">
        <v>2000</v>
      </c>
      <c r="E69" s="12" t="s">
        <v>5</v>
      </c>
      <c r="F69" s="12" t="s">
        <v>2019</v>
      </c>
      <c r="G69" s="12" t="s">
        <v>79</v>
      </c>
      <c r="H69" s="12">
        <v>5</v>
      </c>
      <c r="I69" s="38">
        <v>2</v>
      </c>
      <c r="J69" s="45">
        <v>112</v>
      </c>
      <c r="K69" s="38">
        <v>4</v>
      </c>
      <c r="L69" s="38">
        <v>2</v>
      </c>
      <c r="M69" s="38">
        <v>2</v>
      </c>
      <c r="N69" s="38">
        <v>2</v>
      </c>
      <c r="O69" s="38">
        <v>2</v>
      </c>
      <c r="P69" s="38">
        <v>2</v>
      </c>
      <c r="Q69" s="38">
        <v>30</v>
      </c>
      <c r="R69" s="46">
        <f t="shared" ref="R69" si="0">SUM(I69:Q69)</f>
        <v>158</v>
      </c>
      <c r="S69" s="48">
        <v>9.3539999999999992</v>
      </c>
      <c r="T69" s="17">
        <v>5</v>
      </c>
      <c r="U69" s="49">
        <v>46.77</v>
      </c>
      <c r="V69" s="17" t="s">
        <v>4403</v>
      </c>
      <c r="W69" s="49">
        <v>50.51</v>
      </c>
      <c r="X69" s="17" t="s">
        <v>4901</v>
      </c>
      <c r="Y69" s="38" t="s">
        <v>4902</v>
      </c>
      <c r="Z69" s="38" t="s">
        <v>4903</v>
      </c>
      <c r="AA69" s="38" t="s">
        <v>4734</v>
      </c>
    </row>
    <row r="70" spans="2:27" ht="50" x14ac:dyDescent="0.35">
      <c r="B70" s="38" t="s">
        <v>2323</v>
      </c>
      <c r="C70" s="38" t="s">
        <v>679</v>
      </c>
      <c r="D70" s="38" t="s">
        <v>1379</v>
      </c>
      <c r="E70" s="38" t="s">
        <v>514</v>
      </c>
      <c r="F70" s="38" t="s">
        <v>1381</v>
      </c>
      <c r="G70" s="38" t="s">
        <v>516</v>
      </c>
      <c r="H70" s="38">
        <v>5</v>
      </c>
      <c r="I70" s="38">
        <v>2</v>
      </c>
      <c r="J70" s="45">
        <v>2</v>
      </c>
      <c r="K70" s="38">
        <v>1</v>
      </c>
      <c r="L70" s="38">
        <v>3</v>
      </c>
      <c r="M70" s="38">
        <v>1</v>
      </c>
      <c r="N70" s="38">
        <v>8</v>
      </c>
      <c r="O70" s="38">
        <v>10</v>
      </c>
      <c r="P70" s="38">
        <v>1</v>
      </c>
      <c r="Q70" s="38">
        <v>11</v>
      </c>
      <c r="R70" s="46">
        <v>39</v>
      </c>
      <c r="S70" s="48">
        <v>16.2</v>
      </c>
      <c r="T70" s="10">
        <v>5</v>
      </c>
      <c r="U70" s="49">
        <v>81</v>
      </c>
      <c r="V70" s="17" t="s">
        <v>4403</v>
      </c>
      <c r="W70" s="49">
        <v>87.48</v>
      </c>
      <c r="X70" s="17" t="s">
        <v>4904</v>
      </c>
      <c r="Y70" s="38" t="s">
        <v>4905</v>
      </c>
      <c r="Z70" s="38" t="s">
        <v>4906</v>
      </c>
      <c r="AA70" s="38" t="s">
        <v>4907</v>
      </c>
    </row>
    <row r="71" spans="2:27" ht="50" x14ac:dyDescent="0.35">
      <c r="B71" s="38" t="s">
        <v>2324</v>
      </c>
      <c r="C71" s="38" t="s">
        <v>679</v>
      </c>
      <c r="D71" s="38" t="s">
        <v>1379</v>
      </c>
      <c r="E71" s="38" t="s">
        <v>514</v>
      </c>
      <c r="F71" s="38" t="s">
        <v>1388</v>
      </c>
      <c r="G71" s="38" t="s">
        <v>516</v>
      </c>
      <c r="H71" s="38">
        <v>5</v>
      </c>
      <c r="I71" s="38">
        <v>15</v>
      </c>
      <c r="J71" s="45">
        <v>10</v>
      </c>
      <c r="K71" s="38">
        <v>3</v>
      </c>
      <c r="L71" s="38">
        <v>1</v>
      </c>
      <c r="M71" s="38">
        <v>1</v>
      </c>
      <c r="N71" s="38">
        <v>25</v>
      </c>
      <c r="O71" s="38">
        <v>10</v>
      </c>
      <c r="P71" s="38">
        <v>28</v>
      </c>
      <c r="Q71" s="38">
        <v>13</v>
      </c>
      <c r="R71" s="46">
        <v>106</v>
      </c>
      <c r="S71" s="48">
        <v>7.5979999999999999</v>
      </c>
      <c r="T71" s="17">
        <v>5</v>
      </c>
      <c r="U71" s="49">
        <v>37.99</v>
      </c>
      <c r="V71" s="17" t="s">
        <v>4403</v>
      </c>
      <c r="W71" s="49">
        <v>41.03</v>
      </c>
      <c r="X71" s="17" t="s">
        <v>4908</v>
      </c>
      <c r="Y71" s="38" t="s">
        <v>4909</v>
      </c>
      <c r="Z71" s="38" t="s">
        <v>4906</v>
      </c>
      <c r="AA71" s="38" t="s">
        <v>4907</v>
      </c>
    </row>
    <row r="72" spans="2:27" ht="75" x14ac:dyDescent="0.35">
      <c r="B72" s="38" t="s">
        <v>2325</v>
      </c>
      <c r="C72" s="38" t="s">
        <v>679</v>
      </c>
      <c r="D72" s="38" t="s">
        <v>1379</v>
      </c>
      <c r="E72" s="38" t="s">
        <v>514</v>
      </c>
      <c r="F72" s="38" t="s">
        <v>1380</v>
      </c>
      <c r="G72" s="38" t="s">
        <v>516</v>
      </c>
      <c r="H72" s="38">
        <v>5</v>
      </c>
      <c r="I72" s="38">
        <v>5</v>
      </c>
      <c r="J72" s="45">
        <v>15</v>
      </c>
      <c r="K72" s="38">
        <v>3</v>
      </c>
      <c r="L72" s="38">
        <v>3</v>
      </c>
      <c r="M72" s="38">
        <v>1</v>
      </c>
      <c r="N72" s="38">
        <v>15</v>
      </c>
      <c r="O72" s="38">
        <v>10</v>
      </c>
      <c r="P72" s="38">
        <v>8</v>
      </c>
      <c r="Q72" s="38">
        <v>10</v>
      </c>
      <c r="R72" s="46">
        <v>70</v>
      </c>
      <c r="S72" s="48">
        <v>12.084</v>
      </c>
      <c r="T72" s="17">
        <v>5</v>
      </c>
      <c r="U72" s="49">
        <v>60.42</v>
      </c>
      <c r="V72" s="17" t="s">
        <v>4403</v>
      </c>
      <c r="W72" s="49">
        <v>65.25</v>
      </c>
      <c r="X72" s="17" t="s">
        <v>4910</v>
      </c>
      <c r="Y72" s="38" t="s">
        <v>4911</v>
      </c>
      <c r="Z72" s="38" t="s">
        <v>4906</v>
      </c>
      <c r="AA72" s="38" t="s">
        <v>4907</v>
      </c>
    </row>
    <row r="73" spans="2:27" ht="37.5" x14ac:dyDescent="0.35">
      <c r="B73" s="38" t="s">
        <v>2326</v>
      </c>
      <c r="C73" s="38" t="s">
        <v>1124</v>
      </c>
      <c r="D73" s="38" t="s">
        <v>1123</v>
      </c>
      <c r="E73" s="38" t="s">
        <v>190</v>
      </c>
      <c r="F73" s="38" t="s">
        <v>1125</v>
      </c>
      <c r="G73" s="38" t="s">
        <v>20</v>
      </c>
      <c r="H73" s="38">
        <v>1</v>
      </c>
      <c r="I73" s="38">
        <v>1</v>
      </c>
      <c r="J73" s="45">
        <v>1</v>
      </c>
      <c r="K73" s="38">
        <v>1</v>
      </c>
      <c r="L73" s="38">
        <v>1</v>
      </c>
      <c r="M73" s="38">
        <v>1</v>
      </c>
      <c r="N73" s="38">
        <v>1</v>
      </c>
      <c r="O73" s="38">
        <v>1</v>
      </c>
      <c r="P73" s="38">
        <v>1</v>
      </c>
      <c r="Q73" s="38">
        <v>5</v>
      </c>
      <c r="R73" s="46">
        <v>13</v>
      </c>
      <c r="S73" s="48">
        <v>7.15</v>
      </c>
      <c r="T73" s="17">
        <v>1</v>
      </c>
      <c r="U73" s="49">
        <v>7.15</v>
      </c>
      <c r="V73" s="17" t="s">
        <v>4403</v>
      </c>
      <c r="W73" s="49">
        <v>7.72</v>
      </c>
      <c r="X73" s="17" t="s">
        <v>4912</v>
      </c>
      <c r="Y73" s="38" t="s">
        <v>4913</v>
      </c>
      <c r="Z73" s="38" t="s">
        <v>4406</v>
      </c>
      <c r="AA73" s="38" t="s">
        <v>4487</v>
      </c>
    </row>
    <row r="74" spans="2:27" ht="50" x14ac:dyDescent="0.35">
      <c r="B74" s="38" t="s">
        <v>2334</v>
      </c>
      <c r="C74" s="38" t="s">
        <v>1335</v>
      </c>
      <c r="D74" s="10" t="s">
        <v>3523</v>
      </c>
      <c r="E74" s="38" t="s">
        <v>5</v>
      </c>
      <c r="F74" s="10" t="s">
        <v>3524</v>
      </c>
      <c r="G74" s="38" t="s">
        <v>59</v>
      </c>
      <c r="H74" s="38">
        <v>10</v>
      </c>
      <c r="I74" s="38">
        <v>195</v>
      </c>
      <c r="J74" s="45">
        <v>210</v>
      </c>
      <c r="K74" s="38">
        <v>88</v>
      </c>
      <c r="L74" s="38">
        <v>25</v>
      </c>
      <c r="M74" s="38">
        <v>26</v>
      </c>
      <c r="N74" s="38">
        <v>100</v>
      </c>
      <c r="O74" s="38">
        <v>1</v>
      </c>
      <c r="P74" s="38">
        <v>1</v>
      </c>
      <c r="Q74" s="38">
        <v>290</v>
      </c>
      <c r="R74" s="46">
        <v>936</v>
      </c>
      <c r="S74" s="48">
        <v>7.1440000000000001</v>
      </c>
      <c r="T74" s="17">
        <v>10</v>
      </c>
      <c r="U74" s="49">
        <v>71.44</v>
      </c>
      <c r="V74" s="17" t="s">
        <v>4403</v>
      </c>
      <c r="W74" s="49">
        <v>77.16</v>
      </c>
      <c r="X74" s="17" t="s">
        <v>4932</v>
      </c>
      <c r="Y74" s="38" t="s">
        <v>4933</v>
      </c>
      <c r="Z74" s="38" t="s">
        <v>4900</v>
      </c>
      <c r="AA74" s="38" t="s">
        <v>4734</v>
      </c>
    </row>
    <row r="75" spans="2:27" ht="37.5" x14ac:dyDescent="0.35">
      <c r="B75" s="38" t="s">
        <v>2337</v>
      </c>
      <c r="C75" s="38" t="s">
        <v>354</v>
      </c>
      <c r="D75" s="38" t="s">
        <v>353</v>
      </c>
      <c r="E75" s="38" t="s">
        <v>5</v>
      </c>
      <c r="F75" s="38" t="s">
        <v>270</v>
      </c>
      <c r="G75" s="38" t="s">
        <v>59</v>
      </c>
      <c r="H75" s="38">
        <v>10</v>
      </c>
      <c r="I75" s="38">
        <v>1</v>
      </c>
      <c r="J75" s="45">
        <v>7</v>
      </c>
      <c r="K75" s="38">
        <v>12</v>
      </c>
      <c r="L75" s="38">
        <v>1</v>
      </c>
      <c r="M75" s="12">
        <v>26</v>
      </c>
      <c r="N75" s="38">
        <v>1</v>
      </c>
      <c r="O75" s="38">
        <v>1</v>
      </c>
      <c r="P75" s="38">
        <v>1</v>
      </c>
      <c r="Q75" s="38">
        <v>1</v>
      </c>
      <c r="R75" s="46">
        <v>51</v>
      </c>
      <c r="S75" s="48">
        <v>2.15</v>
      </c>
      <c r="T75" s="10">
        <v>10</v>
      </c>
      <c r="U75" s="49">
        <v>21.5</v>
      </c>
      <c r="V75" s="17" t="s">
        <v>4403</v>
      </c>
      <c r="W75" s="49">
        <v>23.22</v>
      </c>
      <c r="X75" s="17" t="s">
        <v>4939</v>
      </c>
      <c r="Y75" s="38" t="s">
        <v>4940</v>
      </c>
      <c r="Z75" s="38" t="s">
        <v>4900</v>
      </c>
      <c r="AA75" s="38" t="s">
        <v>4941</v>
      </c>
    </row>
    <row r="76" spans="2:27" ht="37.5" x14ac:dyDescent="0.35">
      <c r="B76" s="38" t="s">
        <v>2339</v>
      </c>
      <c r="C76" s="38" t="s">
        <v>1336</v>
      </c>
      <c r="D76" s="38" t="s">
        <v>3525</v>
      </c>
      <c r="E76" s="38" t="s">
        <v>101</v>
      </c>
      <c r="F76" s="38" t="s">
        <v>1069</v>
      </c>
      <c r="G76" s="38" t="s">
        <v>169</v>
      </c>
      <c r="H76" s="38">
        <v>28</v>
      </c>
      <c r="I76" s="38">
        <v>5</v>
      </c>
      <c r="J76" s="45">
        <v>2</v>
      </c>
      <c r="K76" s="38">
        <v>4</v>
      </c>
      <c r="L76" s="38">
        <v>2</v>
      </c>
      <c r="M76" s="38">
        <v>6</v>
      </c>
      <c r="N76" s="38">
        <v>1</v>
      </c>
      <c r="O76" s="38">
        <v>1</v>
      </c>
      <c r="P76" s="38">
        <v>1</v>
      </c>
      <c r="Q76" s="38">
        <v>6</v>
      </c>
      <c r="R76" s="46">
        <v>28</v>
      </c>
      <c r="S76" s="48">
        <v>0.25607000000000002</v>
      </c>
      <c r="T76" s="10">
        <v>28</v>
      </c>
      <c r="U76" s="49">
        <v>7.17</v>
      </c>
      <c r="V76" s="17" t="s">
        <v>4403</v>
      </c>
      <c r="W76" s="49">
        <v>7.74</v>
      </c>
      <c r="X76" s="17" t="s">
        <v>4942</v>
      </c>
      <c r="Y76" s="38" t="s">
        <v>4943</v>
      </c>
      <c r="Z76" s="38" t="s">
        <v>4667</v>
      </c>
      <c r="AA76" s="38" t="s">
        <v>4944</v>
      </c>
    </row>
    <row r="77" spans="2:27" ht="37.5" x14ac:dyDescent="0.35">
      <c r="B77" s="38" t="s">
        <v>2340</v>
      </c>
      <c r="C77" s="38" t="s">
        <v>1336</v>
      </c>
      <c r="D77" s="38" t="s">
        <v>3525</v>
      </c>
      <c r="E77" s="38" t="s">
        <v>101</v>
      </c>
      <c r="F77" s="38" t="s">
        <v>411</v>
      </c>
      <c r="G77" s="38" t="s">
        <v>169</v>
      </c>
      <c r="H77" s="38">
        <v>28</v>
      </c>
      <c r="I77" s="38">
        <v>20</v>
      </c>
      <c r="J77" s="45">
        <v>3</v>
      </c>
      <c r="K77" s="38">
        <v>1</v>
      </c>
      <c r="L77" s="38">
        <v>6</v>
      </c>
      <c r="M77" s="38">
        <v>7</v>
      </c>
      <c r="N77" s="38">
        <v>1</v>
      </c>
      <c r="O77" s="38">
        <v>1</v>
      </c>
      <c r="P77" s="38">
        <v>1</v>
      </c>
      <c r="Q77" s="38">
        <v>6</v>
      </c>
      <c r="R77" s="46">
        <v>46</v>
      </c>
      <c r="S77" s="48">
        <v>0.25607000000000002</v>
      </c>
      <c r="T77" s="17">
        <v>28</v>
      </c>
      <c r="U77" s="49">
        <v>7.17</v>
      </c>
      <c r="V77" s="17" t="s">
        <v>4403</v>
      </c>
      <c r="W77" s="49">
        <v>7.74</v>
      </c>
      <c r="X77" s="17" t="s">
        <v>4945</v>
      </c>
      <c r="Y77" s="38" t="s">
        <v>4946</v>
      </c>
      <c r="Z77" s="38" t="s">
        <v>4667</v>
      </c>
      <c r="AA77" s="38" t="s">
        <v>4944</v>
      </c>
    </row>
    <row r="78" spans="2:27" ht="37.5" x14ac:dyDescent="0.35">
      <c r="B78" s="38" t="s">
        <v>2344</v>
      </c>
      <c r="C78" s="38" t="s">
        <v>687</v>
      </c>
      <c r="D78" s="38" t="s">
        <v>686</v>
      </c>
      <c r="E78" s="38" t="s">
        <v>101</v>
      </c>
      <c r="F78" s="38" t="s">
        <v>184</v>
      </c>
      <c r="G78" s="38" t="s">
        <v>158</v>
      </c>
      <c r="H78" s="38">
        <v>50</v>
      </c>
      <c r="I78" s="12">
        <v>4</v>
      </c>
      <c r="J78" s="45">
        <v>12</v>
      </c>
      <c r="K78" s="12">
        <v>1</v>
      </c>
      <c r="L78" s="38">
        <v>1</v>
      </c>
      <c r="M78" s="12">
        <v>6</v>
      </c>
      <c r="N78" s="38">
        <v>1</v>
      </c>
      <c r="O78" s="38">
        <v>5</v>
      </c>
      <c r="P78" s="12">
        <v>1</v>
      </c>
      <c r="Q78" s="12">
        <v>25</v>
      </c>
      <c r="R78" s="46">
        <v>56</v>
      </c>
      <c r="S78" s="48">
        <v>0.224</v>
      </c>
      <c r="T78" s="17">
        <v>50</v>
      </c>
      <c r="U78" s="49">
        <v>11.2</v>
      </c>
      <c r="V78" s="17" t="s">
        <v>4403</v>
      </c>
      <c r="W78" s="49">
        <v>12.1</v>
      </c>
      <c r="X78" s="17" t="s">
        <v>4954</v>
      </c>
      <c r="Y78" s="38" t="s">
        <v>4955</v>
      </c>
      <c r="Z78" s="38" t="s">
        <v>4702</v>
      </c>
      <c r="AA78" s="38" t="s">
        <v>4956</v>
      </c>
    </row>
    <row r="79" spans="2:27" ht="37.5" x14ac:dyDescent="0.35">
      <c r="B79" s="38" t="s">
        <v>2345</v>
      </c>
      <c r="C79" s="38" t="s">
        <v>687</v>
      </c>
      <c r="D79" s="38" t="s">
        <v>686</v>
      </c>
      <c r="E79" s="38" t="s">
        <v>101</v>
      </c>
      <c r="F79" s="38" t="s">
        <v>266</v>
      </c>
      <c r="G79" s="38" t="s">
        <v>158</v>
      </c>
      <c r="H79" s="38">
        <v>50</v>
      </c>
      <c r="I79" s="12">
        <v>5</v>
      </c>
      <c r="J79" s="45">
        <v>28</v>
      </c>
      <c r="K79" s="12">
        <v>1</v>
      </c>
      <c r="L79" s="38">
        <v>1</v>
      </c>
      <c r="M79" s="38">
        <v>1</v>
      </c>
      <c r="N79" s="38">
        <v>1</v>
      </c>
      <c r="O79" s="38">
        <v>1</v>
      </c>
      <c r="P79" s="12">
        <v>1</v>
      </c>
      <c r="Q79" s="12">
        <v>1</v>
      </c>
      <c r="R79" s="46">
        <v>40</v>
      </c>
      <c r="S79" s="48">
        <v>0.44819999999999999</v>
      </c>
      <c r="T79" s="10">
        <v>50</v>
      </c>
      <c r="U79" s="49">
        <v>22.41</v>
      </c>
      <c r="V79" s="17" t="s">
        <v>4403</v>
      </c>
      <c r="W79" s="49">
        <v>24.2</v>
      </c>
      <c r="X79" s="17" t="s">
        <v>4957</v>
      </c>
      <c r="Y79" s="38" t="s">
        <v>4958</v>
      </c>
      <c r="Z79" s="38" t="s">
        <v>4702</v>
      </c>
      <c r="AA79" s="38" t="s">
        <v>4956</v>
      </c>
    </row>
    <row r="80" spans="2:27" ht="37.5" x14ac:dyDescent="0.35">
      <c r="B80" s="38" t="s">
        <v>2348</v>
      </c>
      <c r="C80" s="38" t="s">
        <v>1544</v>
      </c>
      <c r="D80" s="38" t="s">
        <v>1533</v>
      </c>
      <c r="E80" s="38" t="s">
        <v>5</v>
      </c>
      <c r="F80" s="38" t="s">
        <v>1523</v>
      </c>
      <c r="G80" s="38" t="s">
        <v>33</v>
      </c>
      <c r="H80" s="38">
        <v>5</v>
      </c>
      <c r="I80" s="38">
        <v>7</v>
      </c>
      <c r="J80" s="45">
        <v>15</v>
      </c>
      <c r="K80" s="38">
        <v>1</v>
      </c>
      <c r="L80" s="38">
        <v>1</v>
      </c>
      <c r="M80" s="38">
        <v>5</v>
      </c>
      <c r="N80" s="38">
        <v>1</v>
      </c>
      <c r="O80" s="38">
        <v>10</v>
      </c>
      <c r="P80" s="38">
        <v>1</v>
      </c>
      <c r="Q80" s="38">
        <v>10</v>
      </c>
      <c r="R80" s="46">
        <v>51</v>
      </c>
      <c r="S80" s="48">
        <v>106.79600000000001</v>
      </c>
      <c r="T80" s="17">
        <v>5</v>
      </c>
      <c r="U80" s="49">
        <v>533.98</v>
      </c>
      <c r="V80" s="17" t="s">
        <v>4403</v>
      </c>
      <c r="W80" s="49">
        <v>576.70000000000005</v>
      </c>
      <c r="X80" s="17" t="s">
        <v>4963</v>
      </c>
      <c r="Y80" s="38" t="s">
        <v>4964</v>
      </c>
      <c r="Z80" s="38" t="s">
        <v>4965</v>
      </c>
      <c r="AA80" s="38" t="s">
        <v>4966</v>
      </c>
    </row>
    <row r="81" spans="2:27" ht="37.5" x14ac:dyDescent="0.35">
      <c r="B81" s="38" t="s">
        <v>2350</v>
      </c>
      <c r="C81" s="38" t="s">
        <v>1340</v>
      </c>
      <c r="D81" s="38" t="s">
        <v>1340</v>
      </c>
      <c r="E81" s="38" t="s">
        <v>101</v>
      </c>
      <c r="F81" s="38" t="s">
        <v>1553</v>
      </c>
      <c r="G81" s="38" t="s">
        <v>157</v>
      </c>
      <c r="H81" s="38">
        <v>20</v>
      </c>
      <c r="I81" s="38">
        <v>1</v>
      </c>
      <c r="J81" s="45">
        <v>8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2</v>
      </c>
      <c r="Q81" s="38">
        <v>10</v>
      </c>
      <c r="R81" s="46">
        <v>26</v>
      </c>
      <c r="S81" s="48">
        <v>0.245</v>
      </c>
      <c r="T81" s="17">
        <v>20</v>
      </c>
      <c r="U81" s="49">
        <v>4.9000000000000004</v>
      </c>
      <c r="V81" s="17" t="s">
        <v>4403</v>
      </c>
      <c r="W81" s="49">
        <v>5.29</v>
      </c>
      <c r="X81" s="17" t="s">
        <v>4967</v>
      </c>
      <c r="Y81" s="38" t="s">
        <v>4968</v>
      </c>
      <c r="Z81" s="38" t="s">
        <v>4969</v>
      </c>
      <c r="AA81" s="38" t="s">
        <v>4970</v>
      </c>
    </row>
    <row r="82" spans="2:27" ht="37.5" x14ac:dyDescent="0.35">
      <c r="B82" s="38" t="s">
        <v>2355</v>
      </c>
      <c r="C82" s="38" t="s">
        <v>359</v>
      </c>
      <c r="D82" s="38" t="s">
        <v>1481</v>
      </c>
      <c r="E82" s="38" t="s">
        <v>101</v>
      </c>
      <c r="F82" s="38" t="s">
        <v>1534</v>
      </c>
      <c r="G82" s="38" t="s">
        <v>95</v>
      </c>
      <c r="H82" s="38">
        <v>30</v>
      </c>
      <c r="I82" s="12">
        <v>138</v>
      </c>
      <c r="J82" s="45">
        <v>18</v>
      </c>
      <c r="K82" s="12">
        <v>1</v>
      </c>
      <c r="L82" s="12">
        <v>5</v>
      </c>
      <c r="M82" s="12">
        <v>38</v>
      </c>
      <c r="N82" s="38">
        <v>1</v>
      </c>
      <c r="O82" s="38">
        <v>1</v>
      </c>
      <c r="P82" s="12">
        <v>1</v>
      </c>
      <c r="Q82" s="12">
        <v>10</v>
      </c>
      <c r="R82" s="46">
        <v>213</v>
      </c>
      <c r="S82" s="48">
        <v>0.23200000000000001</v>
      </c>
      <c r="T82" s="17">
        <v>30</v>
      </c>
      <c r="U82" s="49">
        <v>6.96</v>
      </c>
      <c r="V82" s="17" t="s">
        <v>4403</v>
      </c>
      <c r="W82" s="49">
        <v>7.52</v>
      </c>
      <c r="X82" s="17" t="s">
        <v>4975</v>
      </c>
      <c r="Y82" s="38" t="s">
        <v>4976</v>
      </c>
      <c r="Z82" s="38" t="s">
        <v>4476</v>
      </c>
      <c r="AA82" s="38" t="s">
        <v>4625</v>
      </c>
    </row>
    <row r="83" spans="2:27" ht="50" x14ac:dyDescent="0.35">
      <c r="B83" s="38" t="s">
        <v>2370</v>
      </c>
      <c r="C83" s="38" t="s">
        <v>412</v>
      </c>
      <c r="D83" s="38" t="s">
        <v>1136</v>
      </c>
      <c r="E83" s="38" t="s">
        <v>570</v>
      </c>
      <c r="F83" s="38" t="s">
        <v>1096</v>
      </c>
      <c r="G83" s="38" t="s">
        <v>2113</v>
      </c>
      <c r="H83" s="38">
        <v>1</v>
      </c>
      <c r="I83" s="12">
        <v>3</v>
      </c>
      <c r="J83" s="45">
        <v>1</v>
      </c>
      <c r="K83" s="12">
        <v>1</v>
      </c>
      <c r="L83" s="12">
        <v>8</v>
      </c>
      <c r="M83" s="38">
        <v>1</v>
      </c>
      <c r="N83" s="38">
        <v>11</v>
      </c>
      <c r="O83" s="38">
        <v>1</v>
      </c>
      <c r="P83" s="12">
        <v>22</v>
      </c>
      <c r="Q83" s="12">
        <v>5</v>
      </c>
      <c r="R83" s="46">
        <v>53</v>
      </c>
      <c r="S83" s="48">
        <v>6.44</v>
      </c>
      <c r="T83" s="10">
        <v>1</v>
      </c>
      <c r="U83" s="49">
        <v>6.44</v>
      </c>
      <c r="V83" s="17" t="s">
        <v>4403</v>
      </c>
      <c r="W83" s="49">
        <v>6.96</v>
      </c>
      <c r="X83" s="17" t="s">
        <v>4996</v>
      </c>
      <c r="Y83" s="38" t="s">
        <v>4997</v>
      </c>
      <c r="Z83" s="38" t="s">
        <v>4916</v>
      </c>
      <c r="AA83" s="38" t="s">
        <v>4427</v>
      </c>
    </row>
    <row r="84" spans="2:27" ht="37.5" x14ac:dyDescent="0.35">
      <c r="B84" s="38" t="s">
        <v>2371</v>
      </c>
      <c r="C84" s="38" t="s">
        <v>1128</v>
      </c>
      <c r="D84" s="38" t="s">
        <v>1395</v>
      </c>
      <c r="E84" s="38" t="s">
        <v>121</v>
      </c>
      <c r="F84" s="38" t="s">
        <v>1396</v>
      </c>
      <c r="G84" s="38" t="s">
        <v>3509</v>
      </c>
      <c r="H84" s="38">
        <v>1</v>
      </c>
      <c r="I84" s="38">
        <v>1</v>
      </c>
      <c r="J84" s="45">
        <v>2</v>
      </c>
      <c r="K84" s="38">
        <v>16</v>
      </c>
      <c r="L84" s="38">
        <v>1</v>
      </c>
      <c r="M84" s="38">
        <v>1</v>
      </c>
      <c r="N84" s="38">
        <v>2</v>
      </c>
      <c r="O84" s="38">
        <v>35</v>
      </c>
      <c r="P84" s="38">
        <v>1</v>
      </c>
      <c r="Q84" s="38">
        <v>11</v>
      </c>
      <c r="R84" s="46">
        <v>70</v>
      </c>
      <c r="S84" s="48">
        <v>9.43</v>
      </c>
      <c r="T84" s="10">
        <v>1</v>
      </c>
      <c r="U84" s="49">
        <v>9.43</v>
      </c>
      <c r="V84" s="17" t="s">
        <v>4403</v>
      </c>
      <c r="W84" s="49">
        <v>10.18</v>
      </c>
      <c r="X84" s="17" t="s">
        <v>4998</v>
      </c>
      <c r="Y84" s="38" t="s">
        <v>4999</v>
      </c>
      <c r="Z84" s="38" t="s">
        <v>4486</v>
      </c>
      <c r="AA84" s="38" t="s">
        <v>5000</v>
      </c>
    </row>
    <row r="85" spans="2:27" ht="37.5" x14ac:dyDescent="0.35">
      <c r="B85" s="38" t="s">
        <v>2372</v>
      </c>
      <c r="C85" s="38" t="s">
        <v>1128</v>
      </c>
      <c r="D85" s="38" t="s">
        <v>1395</v>
      </c>
      <c r="E85" s="38" t="s">
        <v>121</v>
      </c>
      <c r="F85" s="38" t="s">
        <v>1656</v>
      </c>
      <c r="G85" s="38" t="s">
        <v>3533</v>
      </c>
      <c r="H85" s="38">
        <v>1</v>
      </c>
      <c r="I85" s="38">
        <v>6</v>
      </c>
      <c r="J85" s="45">
        <v>17</v>
      </c>
      <c r="K85" s="38">
        <v>24</v>
      </c>
      <c r="L85" s="38">
        <v>26</v>
      </c>
      <c r="M85" s="38">
        <v>2</v>
      </c>
      <c r="N85" s="38">
        <v>11</v>
      </c>
      <c r="O85" s="38">
        <v>6</v>
      </c>
      <c r="P85" s="38">
        <v>53</v>
      </c>
      <c r="Q85" s="38">
        <v>36</v>
      </c>
      <c r="R85" s="46">
        <v>181</v>
      </c>
      <c r="S85" s="48">
        <v>9.6199999999999992</v>
      </c>
      <c r="T85" s="17">
        <v>1</v>
      </c>
      <c r="U85" s="49">
        <v>9.6199999999999992</v>
      </c>
      <c r="V85" s="17" t="s">
        <v>4403</v>
      </c>
      <c r="W85" s="49">
        <v>10.39</v>
      </c>
      <c r="X85" s="17" t="s">
        <v>5001</v>
      </c>
      <c r="Y85" s="38" t="s">
        <v>5002</v>
      </c>
      <c r="Z85" s="38" t="s">
        <v>4486</v>
      </c>
      <c r="AA85" s="38" t="s">
        <v>5000</v>
      </c>
    </row>
    <row r="86" spans="2:27" ht="37.5" x14ac:dyDescent="0.35">
      <c r="B86" s="38" t="s">
        <v>2373</v>
      </c>
      <c r="C86" s="38" t="s">
        <v>478</v>
      </c>
      <c r="D86" s="38" t="s">
        <v>479</v>
      </c>
      <c r="E86" s="38" t="s">
        <v>65</v>
      </c>
      <c r="F86" s="38" t="s">
        <v>480</v>
      </c>
      <c r="G86" s="38" t="s">
        <v>2113</v>
      </c>
      <c r="H86" s="38">
        <v>1</v>
      </c>
      <c r="I86" s="38">
        <v>12</v>
      </c>
      <c r="J86" s="45">
        <v>1</v>
      </c>
      <c r="K86" s="38">
        <v>6</v>
      </c>
      <c r="L86" s="38">
        <v>1</v>
      </c>
      <c r="M86" s="38">
        <v>1</v>
      </c>
      <c r="N86" s="38">
        <v>5</v>
      </c>
      <c r="O86" s="38">
        <v>1</v>
      </c>
      <c r="P86" s="38">
        <v>14</v>
      </c>
      <c r="Q86" s="38">
        <v>1</v>
      </c>
      <c r="R86" s="46">
        <v>42</v>
      </c>
      <c r="S86" s="48">
        <v>16.14</v>
      </c>
      <c r="T86" s="17">
        <v>1</v>
      </c>
      <c r="U86" s="49">
        <v>16.14</v>
      </c>
      <c r="V86" s="17" t="s">
        <v>4403</v>
      </c>
      <c r="W86" s="49">
        <v>17.43</v>
      </c>
      <c r="X86" s="17" t="s">
        <v>5003</v>
      </c>
      <c r="Y86" s="38" t="s">
        <v>5004</v>
      </c>
      <c r="Z86" s="38" t="s">
        <v>5005</v>
      </c>
      <c r="AA86" s="38" t="s">
        <v>5006</v>
      </c>
    </row>
    <row r="87" spans="2:27" ht="37.5" x14ac:dyDescent="0.35">
      <c r="B87" s="38" t="s">
        <v>2377</v>
      </c>
      <c r="C87" s="38" t="s">
        <v>286</v>
      </c>
      <c r="D87" s="38" t="s">
        <v>3534</v>
      </c>
      <c r="E87" s="38" t="s">
        <v>101</v>
      </c>
      <c r="F87" s="38" t="s">
        <v>150</v>
      </c>
      <c r="G87" s="38" t="s">
        <v>158</v>
      </c>
      <c r="H87" s="38">
        <v>50</v>
      </c>
      <c r="I87" s="38">
        <v>1</v>
      </c>
      <c r="J87" s="45">
        <v>10</v>
      </c>
      <c r="K87" s="38">
        <v>2</v>
      </c>
      <c r="L87" s="38">
        <v>1</v>
      </c>
      <c r="M87" s="38">
        <v>1</v>
      </c>
      <c r="N87" s="38">
        <v>1</v>
      </c>
      <c r="O87" s="38">
        <v>1</v>
      </c>
      <c r="P87" s="38">
        <v>1</v>
      </c>
      <c r="Q87" s="38">
        <v>12</v>
      </c>
      <c r="R87" s="46">
        <v>30</v>
      </c>
      <c r="S87" s="48">
        <v>0.26419999999999999</v>
      </c>
      <c r="T87" s="10">
        <v>50</v>
      </c>
      <c r="U87" s="49">
        <v>13.21</v>
      </c>
      <c r="V87" s="17" t="s">
        <v>4403</v>
      </c>
      <c r="W87" s="49">
        <v>14.27</v>
      </c>
      <c r="X87" s="17" t="s">
        <v>5015</v>
      </c>
      <c r="Y87" s="38" t="s">
        <v>5016</v>
      </c>
      <c r="Z87" s="38" t="s">
        <v>4702</v>
      </c>
      <c r="AA87" s="38" t="s">
        <v>4944</v>
      </c>
    </row>
    <row r="88" spans="2:27" ht="37.5" x14ac:dyDescent="0.35">
      <c r="B88" s="38" t="s">
        <v>2378</v>
      </c>
      <c r="C88" s="38" t="s">
        <v>286</v>
      </c>
      <c r="D88" s="38" t="s">
        <v>3534</v>
      </c>
      <c r="E88" s="38" t="s">
        <v>101</v>
      </c>
      <c r="F88" s="38" t="s">
        <v>109</v>
      </c>
      <c r="G88" s="38" t="s">
        <v>158</v>
      </c>
      <c r="H88" s="38">
        <v>50</v>
      </c>
      <c r="I88" s="12">
        <v>2</v>
      </c>
      <c r="J88" s="45">
        <v>10</v>
      </c>
      <c r="K88" s="12">
        <v>103</v>
      </c>
      <c r="L88" s="38">
        <v>1</v>
      </c>
      <c r="M88" s="12">
        <v>11</v>
      </c>
      <c r="N88" s="38">
        <v>1</v>
      </c>
      <c r="O88" s="38">
        <v>1</v>
      </c>
      <c r="P88" s="12">
        <v>1</v>
      </c>
      <c r="Q88" s="12">
        <v>13</v>
      </c>
      <c r="R88" s="46">
        <v>143</v>
      </c>
      <c r="S88" s="48">
        <v>0.13919999999999999</v>
      </c>
      <c r="T88" s="17">
        <v>50</v>
      </c>
      <c r="U88" s="49">
        <v>6.96</v>
      </c>
      <c r="V88" s="17" t="s">
        <v>4403</v>
      </c>
      <c r="W88" s="49">
        <v>7.52</v>
      </c>
      <c r="X88" s="17" t="s">
        <v>5017</v>
      </c>
      <c r="Y88" s="38" t="s">
        <v>5018</v>
      </c>
      <c r="Z88" s="38" t="s">
        <v>5019</v>
      </c>
      <c r="AA88" s="38" t="s">
        <v>4944</v>
      </c>
    </row>
    <row r="89" spans="2:27" ht="37.5" x14ac:dyDescent="0.35">
      <c r="B89" s="38" t="s">
        <v>2382</v>
      </c>
      <c r="C89" s="12" t="s">
        <v>2069</v>
      </c>
      <c r="D89" s="12" t="s">
        <v>2070</v>
      </c>
      <c r="E89" s="12" t="s">
        <v>121</v>
      </c>
      <c r="F89" s="12" t="s">
        <v>1603</v>
      </c>
      <c r="G89" s="12" t="s">
        <v>1148</v>
      </c>
      <c r="H89" s="12">
        <v>1</v>
      </c>
      <c r="I89" s="12">
        <v>2</v>
      </c>
      <c r="J89" s="45">
        <v>1</v>
      </c>
      <c r="K89" s="12">
        <v>1</v>
      </c>
      <c r="L89" s="38">
        <v>1</v>
      </c>
      <c r="M89" s="38">
        <v>1</v>
      </c>
      <c r="N89" s="38">
        <v>1</v>
      </c>
      <c r="O89" s="38">
        <v>1</v>
      </c>
      <c r="P89" s="12">
        <v>1</v>
      </c>
      <c r="Q89" s="12">
        <v>1</v>
      </c>
      <c r="R89" s="46">
        <v>10</v>
      </c>
      <c r="S89" s="48">
        <v>94.43</v>
      </c>
      <c r="T89" s="10">
        <v>1</v>
      </c>
      <c r="U89" s="49">
        <v>94.43</v>
      </c>
      <c r="V89" s="17" t="s">
        <v>4466</v>
      </c>
      <c r="W89" s="49">
        <v>116.15</v>
      </c>
      <c r="X89" s="17" t="s">
        <v>5028</v>
      </c>
      <c r="Y89" s="38" t="s">
        <v>5029</v>
      </c>
      <c r="Z89" s="38" t="s">
        <v>4679</v>
      </c>
      <c r="AA89" s="38" t="s">
        <v>4680</v>
      </c>
    </row>
    <row r="90" spans="2:27" ht="37.5" x14ac:dyDescent="0.35">
      <c r="B90" s="38" t="s">
        <v>2385</v>
      </c>
      <c r="C90" s="38" t="s">
        <v>1143</v>
      </c>
      <c r="D90" s="38" t="s">
        <v>1142</v>
      </c>
      <c r="E90" s="38" t="s">
        <v>66</v>
      </c>
      <c r="F90" s="38" t="s">
        <v>1144</v>
      </c>
      <c r="G90" s="38" t="s">
        <v>905</v>
      </c>
      <c r="H90" s="38">
        <v>60</v>
      </c>
      <c r="I90" s="38">
        <v>5</v>
      </c>
      <c r="J90" s="45">
        <v>3</v>
      </c>
      <c r="K90" s="38">
        <v>1</v>
      </c>
      <c r="L90" s="38">
        <v>1</v>
      </c>
      <c r="M90" s="38">
        <v>1</v>
      </c>
      <c r="N90" s="38">
        <v>2</v>
      </c>
      <c r="O90" s="38">
        <v>1</v>
      </c>
      <c r="P90" s="38">
        <v>1</v>
      </c>
      <c r="Q90" s="38">
        <v>1</v>
      </c>
      <c r="R90" s="46">
        <v>16</v>
      </c>
      <c r="S90" s="48">
        <v>0.98982999999999999</v>
      </c>
      <c r="T90" s="10">
        <v>60</v>
      </c>
      <c r="U90" s="49">
        <v>59.39</v>
      </c>
      <c r="V90" s="17" t="s">
        <v>4403</v>
      </c>
      <c r="W90" s="49">
        <v>64.14</v>
      </c>
      <c r="X90" s="17" t="s">
        <v>5035</v>
      </c>
      <c r="Y90" s="38" t="s">
        <v>5036</v>
      </c>
      <c r="Z90" s="38" t="s">
        <v>5037</v>
      </c>
      <c r="AA90" s="38" t="s">
        <v>4795</v>
      </c>
    </row>
    <row r="91" spans="2:27" ht="37.5" x14ac:dyDescent="0.35">
      <c r="B91" s="38" t="s">
        <v>2387</v>
      </c>
      <c r="C91" s="38" t="s">
        <v>205</v>
      </c>
      <c r="D91" s="38" t="s">
        <v>1983</v>
      </c>
      <c r="E91" s="38" t="s">
        <v>5</v>
      </c>
      <c r="F91" s="38" t="s">
        <v>1789</v>
      </c>
      <c r="G91" s="38" t="s">
        <v>19</v>
      </c>
      <c r="H91" s="38">
        <v>1</v>
      </c>
      <c r="I91" s="12">
        <v>41</v>
      </c>
      <c r="J91" s="45">
        <v>850</v>
      </c>
      <c r="K91" s="12">
        <v>110</v>
      </c>
      <c r="L91" s="12">
        <v>3</v>
      </c>
      <c r="M91" s="12">
        <v>30</v>
      </c>
      <c r="N91" s="38">
        <v>1</v>
      </c>
      <c r="O91" s="38">
        <v>1</v>
      </c>
      <c r="P91" s="12">
        <v>1</v>
      </c>
      <c r="Q91" s="12">
        <v>4450</v>
      </c>
      <c r="R91" s="46">
        <v>5487</v>
      </c>
      <c r="S91" s="48">
        <v>11.3</v>
      </c>
      <c r="T91" s="10">
        <v>1</v>
      </c>
      <c r="U91" s="49">
        <v>11.3</v>
      </c>
      <c r="V91" s="17" t="s">
        <v>4403</v>
      </c>
      <c r="W91" s="49">
        <v>12.2</v>
      </c>
      <c r="X91" s="17" t="s">
        <v>5040</v>
      </c>
      <c r="Y91" s="38" t="s">
        <v>5041</v>
      </c>
      <c r="Z91" s="38" t="s">
        <v>5042</v>
      </c>
      <c r="AA91" s="38" t="s">
        <v>5043</v>
      </c>
    </row>
    <row r="92" spans="2:27" ht="37.5" x14ac:dyDescent="0.35">
      <c r="B92" s="38" t="s">
        <v>2388</v>
      </c>
      <c r="C92" s="38" t="s">
        <v>691</v>
      </c>
      <c r="D92" s="38" t="s">
        <v>690</v>
      </c>
      <c r="E92" s="38" t="s">
        <v>93</v>
      </c>
      <c r="F92" s="38" t="s">
        <v>1402</v>
      </c>
      <c r="G92" s="38" t="s">
        <v>169</v>
      </c>
      <c r="H92" s="38">
        <v>28</v>
      </c>
      <c r="I92" s="12">
        <v>1</v>
      </c>
      <c r="J92" s="45">
        <v>1</v>
      </c>
      <c r="K92" s="12">
        <v>1</v>
      </c>
      <c r="L92" s="38">
        <v>1</v>
      </c>
      <c r="M92" s="12">
        <v>2</v>
      </c>
      <c r="N92" s="38">
        <v>1</v>
      </c>
      <c r="O92" s="38">
        <v>1</v>
      </c>
      <c r="P92" s="12">
        <v>1</v>
      </c>
      <c r="Q92" s="12">
        <v>1</v>
      </c>
      <c r="R92" s="46">
        <v>10</v>
      </c>
      <c r="S92" s="48">
        <v>0.30599999999999999</v>
      </c>
      <c r="T92" s="17">
        <v>30</v>
      </c>
      <c r="U92" s="49">
        <v>9.18</v>
      </c>
      <c r="V92" s="17" t="s">
        <v>4403</v>
      </c>
      <c r="W92" s="49">
        <v>9.91</v>
      </c>
      <c r="X92" s="17" t="s">
        <v>5044</v>
      </c>
      <c r="Y92" s="38" t="s">
        <v>5045</v>
      </c>
      <c r="Z92" s="38" t="s">
        <v>4432</v>
      </c>
      <c r="AA92" s="38" t="s">
        <v>4414</v>
      </c>
    </row>
    <row r="93" spans="2:27" ht="50" x14ac:dyDescent="0.35">
      <c r="B93" s="38" t="s">
        <v>2394</v>
      </c>
      <c r="C93" s="38" t="s">
        <v>1228</v>
      </c>
      <c r="D93" s="38" t="s">
        <v>1227</v>
      </c>
      <c r="E93" s="38" t="s">
        <v>101</v>
      </c>
      <c r="F93" s="38" t="s">
        <v>358</v>
      </c>
      <c r="G93" s="38" t="s">
        <v>158</v>
      </c>
      <c r="H93" s="38">
        <v>50</v>
      </c>
      <c r="I93" s="38">
        <v>1</v>
      </c>
      <c r="J93" s="45">
        <v>8</v>
      </c>
      <c r="K93" s="38">
        <v>56</v>
      </c>
      <c r="L93" s="38">
        <v>2</v>
      </c>
      <c r="M93" s="38">
        <v>1</v>
      </c>
      <c r="N93" s="38">
        <v>1</v>
      </c>
      <c r="O93" s="38">
        <v>2</v>
      </c>
      <c r="P93" s="12">
        <v>1</v>
      </c>
      <c r="Q93" s="38">
        <v>1</v>
      </c>
      <c r="R93" s="46">
        <v>73</v>
      </c>
      <c r="S93" s="48">
        <v>9.3200000000000005E-2</v>
      </c>
      <c r="T93" s="17">
        <v>50</v>
      </c>
      <c r="U93" s="49">
        <v>4.66</v>
      </c>
      <c r="V93" s="17" t="s">
        <v>4403</v>
      </c>
      <c r="W93" s="49">
        <v>5.03</v>
      </c>
      <c r="X93" s="17" t="s">
        <v>5048</v>
      </c>
      <c r="Y93" s="38" t="s">
        <v>5049</v>
      </c>
      <c r="Z93" s="38" t="s">
        <v>4832</v>
      </c>
      <c r="AA93" s="38" t="s">
        <v>4856</v>
      </c>
    </row>
    <row r="94" spans="2:27" ht="37.5" x14ac:dyDescent="0.35">
      <c r="B94" s="38" t="s">
        <v>2398</v>
      </c>
      <c r="C94" s="38" t="s">
        <v>60</v>
      </c>
      <c r="D94" s="38" t="s">
        <v>1657</v>
      </c>
      <c r="E94" s="38" t="s">
        <v>1386</v>
      </c>
      <c r="F94" s="38" t="s">
        <v>1658</v>
      </c>
      <c r="G94" s="38" t="s">
        <v>403</v>
      </c>
      <c r="H94" s="38">
        <v>15</v>
      </c>
      <c r="I94" s="12">
        <v>2</v>
      </c>
      <c r="J94" s="45">
        <v>1</v>
      </c>
      <c r="K94" s="12">
        <v>1</v>
      </c>
      <c r="L94" s="38">
        <v>1</v>
      </c>
      <c r="M94" s="38">
        <v>1</v>
      </c>
      <c r="N94" s="38">
        <v>1</v>
      </c>
      <c r="O94" s="38">
        <v>1</v>
      </c>
      <c r="P94" s="12">
        <v>1</v>
      </c>
      <c r="Q94" s="12">
        <v>1</v>
      </c>
      <c r="R94" s="46">
        <v>10</v>
      </c>
      <c r="S94" s="48">
        <v>2.3079999999999998</v>
      </c>
      <c r="T94" s="17">
        <v>15</v>
      </c>
      <c r="U94" s="49">
        <v>34.619999999999997</v>
      </c>
      <c r="V94" s="17" t="s">
        <v>4403</v>
      </c>
      <c r="W94" s="49">
        <v>37.39</v>
      </c>
      <c r="X94" s="17" t="s">
        <v>5057</v>
      </c>
      <c r="Y94" s="38" t="s">
        <v>5058</v>
      </c>
      <c r="Z94" s="38" t="s">
        <v>5059</v>
      </c>
      <c r="AA94" s="38" t="s">
        <v>5060</v>
      </c>
    </row>
    <row r="95" spans="2:27" ht="37.5" x14ac:dyDescent="0.35">
      <c r="B95" s="38" t="s">
        <v>2130</v>
      </c>
      <c r="C95" s="38" t="s">
        <v>60</v>
      </c>
      <c r="D95" s="38" t="s">
        <v>694</v>
      </c>
      <c r="E95" s="38" t="s">
        <v>93</v>
      </c>
      <c r="F95" s="38" t="s">
        <v>41</v>
      </c>
      <c r="G95" s="38" t="s">
        <v>143</v>
      </c>
      <c r="H95" s="38">
        <v>10</v>
      </c>
      <c r="I95" s="12">
        <v>246</v>
      </c>
      <c r="J95" s="45">
        <v>30</v>
      </c>
      <c r="K95" s="12">
        <v>41</v>
      </c>
      <c r="L95" s="12">
        <v>54</v>
      </c>
      <c r="M95" s="12">
        <v>156</v>
      </c>
      <c r="N95" s="38">
        <v>140</v>
      </c>
      <c r="O95" s="38">
        <v>60</v>
      </c>
      <c r="P95" s="12">
        <v>29</v>
      </c>
      <c r="Q95" s="12">
        <v>160</v>
      </c>
      <c r="R95" s="46">
        <v>916</v>
      </c>
      <c r="S95" s="48">
        <v>0.307</v>
      </c>
      <c r="T95" s="10">
        <v>10</v>
      </c>
      <c r="U95" s="49">
        <v>3.07</v>
      </c>
      <c r="V95" s="17" t="s">
        <v>4403</v>
      </c>
      <c r="W95" s="49">
        <v>3.32</v>
      </c>
      <c r="X95" s="17" t="s">
        <v>5065</v>
      </c>
      <c r="Y95" s="38" t="s">
        <v>5066</v>
      </c>
      <c r="Z95" s="38" t="s">
        <v>4993</v>
      </c>
      <c r="AA95" s="38" t="s">
        <v>5064</v>
      </c>
    </row>
    <row r="96" spans="2:27" ht="37.5" x14ac:dyDescent="0.35">
      <c r="B96" s="38" t="s">
        <v>2402</v>
      </c>
      <c r="C96" s="38" t="s">
        <v>696</v>
      </c>
      <c r="D96" s="38" t="s">
        <v>695</v>
      </c>
      <c r="E96" s="38" t="s">
        <v>93</v>
      </c>
      <c r="F96" s="38" t="s">
        <v>187</v>
      </c>
      <c r="G96" s="38" t="s">
        <v>169</v>
      </c>
      <c r="H96" s="38">
        <v>28</v>
      </c>
      <c r="I96" s="38">
        <v>1</v>
      </c>
      <c r="J96" s="45">
        <v>2</v>
      </c>
      <c r="K96" s="38">
        <v>1</v>
      </c>
      <c r="L96" s="38">
        <v>170</v>
      </c>
      <c r="M96" s="38">
        <v>16</v>
      </c>
      <c r="N96" s="38">
        <v>5</v>
      </c>
      <c r="O96" s="38">
        <v>5</v>
      </c>
      <c r="P96" s="12">
        <v>1</v>
      </c>
      <c r="Q96" s="38">
        <v>5</v>
      </c>
      <c r="R96" s="46">
        <v>206</v>
      </c>
      <c r="S96" s="48">
        <v>0.32179000000000002</v>
      </c>
      <c r="T96" s="10">
        <v>28</v>
      </c>
      <c r="U96" s="49">
        <v>9.01</v>
      </c>
      <c r="V96" s="17" t="s">
        <v>4403</v>
      </c>
      <c r="W96" s="49">
        <v>9.73</v>
      </c>
      <c r="X96" s="17" t="s">
        <v>5067</v>
      </c>
      <c r="Y96" s="38" t="s">
        <v>5068</v>
      </c>
      <c r="Z96" s="38" t="s">
        <v>5069</v>
      </c>
      <c r="AA96" s="38" t="s">
        <v>4974</v>
      </c>
    </row>
    <row r="97" spans="2:27" ht="37.5" x14ac:dyDescent="0.35">
      <c r="B97" s="38" t="s">
        <v>2403</v>
      </c>
      <c r="C97" s="38" t="s">
        <v>696</v>
      </c>
      <c r="D97" s="38" t="s">
        <v>695</v>
      </c>
      <c r="E97" s="38" t="s">
        <v>93</v>
      </c>
      <c r="F97" s="38" t="s">
        <v>141</v>
      </c>
      <c r="G97" s="38" t="s">
        <v>169</v>
      </c>
      <c r="H97" s="38">
        <v>28</v>
      </c>
      <c r="I97" s="38">
        <v>1</v>
      </c>
      <c r="J97" s="45">
        <v>5</v>
      </c>
      <c r="K97" s="38">
        <v>1</v>
      </c>
      <c r="L97" s="38">
        <v>14</v>
      </c>
      <c r="M97" s="38">
        <v>18</v>
      </c>
      <c r="N97" s="38">
        <v>6</v>
      </c>
      <c r="O97" s="38">
        <v>1</v>
      </c>
      <c r="P97" s="12">
        <v>1</v>
      </c>
      <c r="Q97" s="38">
        <v>1</v>
      </c>
      <c r="R97" s="46">
        <v>48</v>
      </c>
      <c r="S97" s="48">
        <v>0.62178999999999995</v>
      </c>
      <c r="T97" s="10">
        <v>28</v>
      </c>
      <c r="U97" s="49">
        <v>17.41</v>
      </c>
      <c r="V97" s="17" t="s">
        <v>4403</v>
      </c>
      <c r="W97" s="49">
        <v>18.8</v>
      </c>
      <c r="X97" s="17" t="s">
        <v>5070</v>
      </c>
      <c r="Y97" s="38" t="s">
        <v>5071</v>
      </c>
      <c r="Z97" s="38" t="s">
        <v>5069</v>
      </c>
      <c r="AA97" s="38" t="s">
        <v>4974</v>
      </c>
    </row>
    <row r="98" spans="2:27" ht="75" x14ac:dyDescent="0.35">
      <c r="B98" s="38" t="s">
        <v>2405</v>
      </c>
      <c r="C98" s="38" t="s">
        <v>1840</v>
      </c>
      <c r="D98" s="38" t="s">
        <v>1290</v>
      </c>
      <c r="E98" s="38" t="s">
        <v>265</v>
      </c>
      <c r="F98" s="38" t="s">
        <v>2096</v>
      </c>
      <c r="G98" s="38" t="s">
        <v>1291</v>
      </c>
      <c r="H98" s="38">
        <v>50</v>
      </c>
      <c r="I98" s="38">
        <v>10</v>
      </c>
      <c r="J98" s="45">
        <v>46</v>
      </c>
      <c r="K98" s="38">
        <v>1</v>
      </c>
      <c r="L98" s="38">
        <v>2</v>
      </c>
      <c r="M98" s="38">
        <v>2</v>
      </c>
      <c r="N98" s="38">
        <v>1</v>
      </c>
      <c r="O98" s="38">
        <v>1</v>
      </c>
      <c r="P98" s="38">
        <v>1</v>
      </c>
      <c r="Q98" s="38">
        <v>1</v>
      </c>
      <c r="R98" s="46">
        <v>65</v>
      </c>
      <c r="S98" s="48">
        <v>11.0266</v>
      </c>
      <c r="T98" s="10">
        <v>50</v>
      </c>
      <c r="U98" s="49">
        <v>551.33000000000004</v>
      </c>
      <c r="V98" s="17" t="s">
        <v>4403</v>
      </c>
      <c r="W98" s="49">
        <v>595.44000000000005</v>
      </c>
      <c r="X98" s="17" t="s">
        <v>5073</v>
      </c>
      <c r="Y98" s="38" t="s">
        <v>5074</v>
      </c>
      <c r="Z98" s="38" t="s">
        <v>5075</v>
      </c>
      <c r="AA98" s="38" t="s">
        <v>5076</v>
      </c>
    </row>
    <row r="99" spans="2:27" ht="37.5" x14ac:dyDescent="0.35">
      <c r="B99" s="38" t="s">
        <v>2406</v>
      </c>
      <c r="C99" s="38" t="s">
        <v>715</v>
      </c>
      <c r="D99" s="38" t="s">
        <v>1413</v>
      </c>
      <c r="E99" s="38" t="s">
        <v>93</v>
      </c>
      <c r="F99" s="38" t="s">
        <v>111</v>
      </c>
      <c r="G99" s="38" t="s">
        <v>130</v>
      </c>
      <c r="H99" s="38">
        <v>14</v>
      </c>
      <c r="I99" s="38">
        <v>3</v>
      </c>
      <c r="J99" s="45">
        <v>3</v>
      </c>
      <c r="K99" s="38">
        <v>1</v>
      </c>
      <c r="L99" s="38">
        <v>1</v>
      </c>
      <c r="M99" s="38">
        <v>8</v>
      </c>
      <c r="N99" s="38">
        <v>1</v>
      </c>
      <c r="O99" s="38">
        <v>1</v>
      </c>
      <c r="P99" s="38">
        <v>1</v>
      </c>
      <c r="Q99" s="38">
        <v>13</v>
      </c>
      <c r="R99" s="46">
        <v>32</v>
      </c>
      <c r="S99" s="48">
        <v>0.53213999999999995</v>
      </c>
      <c r="T99" s="17">
        <v>14</v>
      </c>
      <c r="U99" s="49">
        <v>7.45</v>
      </c>
      <c r="V99" s="17" t="s">
        <v>4403</v>
      </c>
      <c r="W99" s="49">
        <v>8.0500000000000007</v>
      </c>
      <c r="X99" s="17" t="s">
        <v>5077</v>
      </c>
      <c r="Y99" s="38" t="s">
        <v>5078</v>
      </c>
      <c r="Z99" s="38" t="s">
        <v>5079</v>
      </c>
      <c r="AA99" s="38" t="s">
        <v>4526</v>
      </c>
    </row>
    <row r="100" spans="2:27" ht="25" x14ac:dyDescent="0.35">
      <c r="B100" s="38" t="s">
        <v>2407</v>
      </c>
      <c r="C100" s="38" t="s">
        <v>715</v>
      </c>
      <c r="D100" s="38" t="s">
        <v>1413</v>
      </c>
      <c r="E100" s="38" t="s">
        <v>600</v>
      </c>
      <c r="F100" s="38" t="s">
        <v>413</v>
      </c>
      <c r="G100" s="38" t="s">
        <v>1916</v>
      </c>
      <c r="H100" s="38">
        <v>1</v>
      </c>
      <c r="I100" s="12">
        <v>3</v>
      </c>
      <c r="J100" s="45">
        <v>1</v>
      </c>
      <c r="K100" s="12">
        <v>1</v>
      </c>
      <c r="L100" s="38">
        <v>1</v>
      </c>
      <c r="M100" s="38">
        <v>1</v>
      </c>
      <c r="N100" s="38">
        <v>1</v>
      </c>
      <c r="O100" s="38">
        <v>1</v>
      </c>
      <c r="P100" s="12">
        <v>1</v>
      </c>
      <c r="Q100" s="12">
        <v>5</v>
      </c>
      <c r="R100" s="46">
        <v>15</v>
      </c>
      <c r="S100" s="48">
        <v>18.43</v>
      </c>
      <c r="T100" s="10">
        <v>1</v>
      </c>
      <c r="U100" s="49">
        <v>18.43</v>
      </c>
      <c r="V100" s="17" t="s">
        <v>4403</v>
      </c>
      <c r="W100" s="49">
        <v>19.899999999999999</v>
      </c>
      <c r="X100" s="17" t="s">
        <v>5080</v>
      </c>
      <c r="Y100" s="38" t="s">
        <v>5081</v>
      </c>
      <c r="Z100" s="38" t="s">
        <v>5082</v>
      </c>
      <c r="AA100" s="38" t="s">
        <v>4526</v>
      </c>
    </row>
    <row r="101" spans="2:27" ht="25" x14ac:dyDescent="0.35">
      <c r="B101" s="38" t="s">
        <v>2408</v>
      </c>
      <c r="C101" s="38" t="s">
        <v>715</v>
      </c>
      <c r="D101" s="38" t="s">
        <v>1413</v>
      </c>
      <c r="E101" s="38" t="s">
        <v>5</v>
      </c>
      <c r="F101" s="38" t="s">
        <v>41</v>
      </c>
      <c r="G101" s="38" t="s">
        <v>19</v>
      </c>
      <c r="H101" s="38">
        <v>1</v>
      </c>
      <c r="I101" s="38">
        <v>67</v>
      </c>
      <c r="J101" s="45">
        <v>86</v>
      </c>
      <c r="K101" s="38">
        <v>1</v>
      </c>
      <c r="L101" s="38">
        <v>7</v>
      </c>
      <c r="M101" s="38">
        <v>50</v>
      </c>
      <c r="N101" s="38">
        <v>1</v>
      </c>
      <c r="O101" s="38">
        <v>1</v>
      </c>
      <c r="P101" s="38">
        <v>1</v>
      </c>
      <c r="Q101" s="38">
        <v>520</v>
      </c>
      <c r="R101" s="46">
        <v>734</v>
      </c>
      <c r="S101" s="48">
        <v>26.62</v>
      </c>
      <c r="T101" s="17">
        <v>1</v>
      </c>
      <c r="U101" s="49">
        <v>26.62</v>
      </c>
      <c r="V101" s="17" t="s">
        <v>4403</v>
      </c>
      <c r="W101" s="49">
        <v>28.75</v>
      </c>
      <c r="X101" s="17" t="s">
        <v>5083</v>
      </c>
      <c r="Y101" s="38" t="s">
        <v>5084</v>
      </c>
      <c r="Z101" s="38" t="s">
        <v>4636</v>
      </c>
      <c r="AA101" s="38" t="s">
        <v>4526</v>
      </c>
    </row>
    <row r="102" spans="2:27" ht="37.5" x14ac:dyDescent="0.35">
      <c r="B102" s="38" t="s">
        <v>2413</v>
      </c>
      <c r="C102" s="38" t="s">
        <v>30</v>
      </c>
      <c r="D102" s="38" t="s">
        <v>1416</v>
      </c>
      <c r="E102" s="38" t="s">
        <v>156</v>
      </c>
      <c r="F102" s="38" t="s">
        <v>94</v>
      </c>
      <c r="G102" s="38" t="s">
        <v>185</v>
      </c>
      <c r="H102" s="38">
        <v>16</v>
      </c>
      <c r="I102" s="12">
        <v>44</v>
      </c>
      <c r="J102" s="45">
        <v>1</v>
      </c>
      <c r="K102" s="38">
        <v>1</v>
      </c>
      <c r="L102" s="12">
        <v>7</v>
      </c>
      <c r="M102" s="12">
        <v>1</v>
      </c>
      <c r="N102" s="38">
        <v>1</v>
      </c>
      <c r="O102" s="38">
        <v>1</v>
      </c>
      <c r="P102" s="38">
        <v>17</v>
      </c>
      <c r="Q102" s="12">
        <v>6</v>
      </c>
      <c r="R102" s="46">
        <v>79</v>
      </c>
      <c r="S102" s="48">
        <v>0.49063000000000001</v>
      </c>
      <c r="T102" s="17">
        <v>16</v>
      </c>
      <c r="U102" s="49">
        <v>7.85</v>
      </c>
      <c r="V102" s="17" t="s">
        <v>4403</v>
      </c>
      <c r="W102" s="49">
        <v>8.48</v>
      </c>
      <c r="X102" s="17" t="s">
        <v>5092</v>
      </c>
      <c r="Y102" s="38" t="s">
        <v>5093</v>
      </c>
      <c r="Z102" s="38" t="s">
        <v>5094</v>
      </c>
      <c r="AA102" s="38" t="s">
        <v>5095</v>
      </c>
    </row>
    <row r="103" spans="2:27" ht="37.5" x14ac:dyDescent="0.35">
      <c r="B103" s="38" t="s">
        <v>2414</v>
      </c>
      <c r="C103" s="72" t="s">
        <v>30</v>
      </c>
      <c r="D103" s="38" t="s">
        <v>148</v>
      </c>
      <c r="E103" s="38" t="s">
        <v>156</v>
      </c>
      <c r="F103" s="38" t="s">
        <v>184</v>
      </c>
      <c r="G103" s="38" t="s">
        <v>185</v>
      </c>
      <c r="H103" s="38">
        <v>16</v>
      </c>
      <c r="I103" s="12">
        <v>4</v>
      </c>
      <c r="J103" s="45">
        <v>10</v>
      </c>
      <c r="K103" s="12">
        <v>1</v>
      </c>
      <c r="L103" s="38">
        <v>1</v>
      </c>
      <c r="M103" s="38">
        <v>1</v>
      </c>
      <c r="N103" s="38">
        <v>1</v>
      </c>
      <c r="O103" s="38">
        <v>7</v>
      </c>
      <c r="P103" s="12">
        <v>19</v>
      </c>
      <c r="Q103" s="12">
        <v>5</v>
      </c>
      <c r="R103" s="46">
        <v>49</v>
      </c>
      <c r="S103" s="48">
        <v>0.76812999999999998</v>
      </c>
      <c r="T103" s="17">
        <v>16</v>
      </c>
      <c r="U103" s="49">
        <v>12.29</v>
      </c>
      <c r="V103" s="17" t="s">
        <v>4403</v>
      </c>
      <c r="W103" s="49">
        <v>13.27</v>
      </c>
      <c r="X103" s="17" t="s">
        <v>5096</v>
      </c>
      <c r="Y103" s="38" t="s">
        <v>5097</v>
      </c>
      <c r="Z103" s="38" t="s">
        <v>5098</v>
      </c>
      <c r="AA103" s="38" t="s">
        <v>4518</v>
      </c>
    </row>
    <row r="104" spans="2:27" ht="37.5" x14ac:dyDescent="0.35">
      <c r="B104" s="38" t="s">
        <v>2416</v>
      </c>
      <c r="C104" s="72" t="s">
        <v>30</v>
      </c>
      <c r="D104" s="38" t="s">
        <v>1587</v>
      </c>
      <c r="E104" s="38" t="s">
        <v>93</v>
      </c>
      <c r="F104" s="38" t="s">
        <v>266</v>
      </c>
      <c r="G104" s="38" t="s">
        <v>95</v>
      </c>
      <c r="H104" s="38">
        <v>30</v>
      </c>
      <c r="I104" s="12">
        <v>6</v>
      </c>
      <c r="J104" s="45">
        <v>50</v>
      </c>
      <c r="K104" s="12">
        <v>4</v>
      </c>
      <c r="L104" s="12">
        <v>5</v>
      </c>
      <c r="M104" s="12">
        <v>15</v>
      </c>
      <c r="N104" s="38">
        <v>1</v>
      </c>
      <c r="O104" s="38">
        <v>1</v>
      </c>
      <c r="P104" s="12">
        <v>1</v>
      </c>
      <c r="Q104" s="12">
        <v>15</v>
      </c>
      <c r="R104" s="46">
        <v>98</v>
      </c>
      <c r="S104" s="48">
        <v>1.92133</v>
      </c>
      <c r="T104" s="10">
        <v>30</v>
      </c>
      <c r="U104" s="49">
        <v>57.64</v>
      </c>
      <c r="V104" s="17" t="s">
        <v>4403</v>
      </c>
      <c r="W104" s="49">
        <v>62.25</v>
      </c>
      <c r="X104" s="17" t="s">
        <v>5099</v>
      </c>
      <c r="Y104" s="38" t="s">
        <v>5100</v>
      </c>
      <c r="Z104" s="38" t="s">
        <v>5101</v>
      </c>
      <c r="AA104" s="38" t="s">
        <v>5102</v>
      </c>
    </row>
    <row r="105" spans="2:27" ht="37.5" x14ac:dyDescent="0.35">
      <c r="B105" s="38" t="s">
        <v>2417</v>
      </c>
      <c r="C105" s="65" t="s">
        <v>30</v>
      </c>
      <c r="D105" s="38" t="s">
        <v>1587</v>
      </c>
      <c r="E105" s="12" t="s">
        <v>101</v>
      </c>
      <c r="F105" s="12" t="s">
        <v>184</v>
      </c>
      <c r="G105" s="12" t="s">
        <v>129</v>
      </c>
      <c r="H105" s="12">
        <v>16</v>
      </c>
      <c r="I105" s="38">
        <v>12</v>
      </c>
      <c r="J105" s="45">
        <v>23</v>
      </c>
      <c r="K105" s="12">
        <v>1</v>
      </c>
      <c r="L105" s="38">
        <v>10</v>
      </c>
      <c r="M105" s="38">
        <v>1</v>
      </c>
      <c r="N105" s="38">
        <v>1</v>
      </c>
      <c r="O105" s="38">
        <v>1</v>
      </c>
      <c r="P105" s="12">
        <v>2</v>
      </c>
      <c r="Q105" s="38">
        <v>25</v>
      </c>
      <c r="R105" s="46">
        <v>76</v>
      </c>
      <c r="S105" s="48">
        <v>0.87250000000000005</v>
      </c>
      <c r="T105" s="10">
        <v>16</v>
      </c>
      <c r="U105" s="49">
        <v>13.96</v>
      </c>
      <c r="V105" s="17" t="s">
        <v>4403</v>
      </c>
      <c r="W105" s="49">
        <v>15.08</v>
      </c>
      <c r="X105" s="17" t="s">
        <v>5103</v>
      </c>
      <c r="Y105" s="38" t="s">
        <v>5104</v>
      </c>
      <c r="Z105" s="38" t="s">
        <v>5105</v>
      </c>
      <c r="AA105" s="38" t="s">
        <v>5102</v>
      </c>
    </row>
    <row r="106" spans="2:27" ht="25" x14ac:dyDescent="0.35">
      <c r="B106" s="38" t="s">
        <v>2420</v>
      </c>
      <c r="C106" s="38" t="s">
        <v>1420</v>
      </c>
      <c r="D106" s="38" t="s">
        <v>1418</v>
      </c>
      <c r="E106" s="38" t="s">
        <v>65</v>
      </c>
      <c r="F106" s="38" t="s">
        <v>1419</v>
      </c>
      <c r="G106" s="38" t="s">
        <v>21</v>
      </c>
      <c r="H106" s="38">
        <v>1</v>
      </c>
      <c r="I106" s="12">
        <v>1</v>
      </c>
      <c r="J106" s="45">
        <v>1</v>
      </c>
      <c r="K106" s="12">
        <v>1</v>
      </c>
      <c r="L106" s="38">
        <v>1</v>
      </c>
      <c r="M106" s="38">
        <v>1</v>
      </c>
      <c r="N106" s="38">
        <v>1</v>
      </c>
      <c r="O106" s="38">
        <v>1</v>
      </c>
      <c r="P106" s="12">
        <v>1</v>
      </c>
      <c r="Q106" s="12">
        <v>1</v>
      </c>
      <c r="R106" s="46">
        <v>9</v>
      </c>
      <c r="S106" s="48">
        <v>5.94</v>
      </c>
      <c r="T106" s="17">
        <v>1</v>
      </c>
      <c r="U106" s="49">
        <v>5.94</v>
      </c>
      <c r="V106" s="17" t="s">
        <v>4403</v>
      </c>
      <c r="W106" s="49">
        <v>6.42</v>
      </c>
      <c r="X106" s="17" t="s">
        <v>5107</v>
      </c>
      <c r="Y106" s="38" t="s">
        <v>5108</v>
      </c>
      <c r="Z106" s="38" t="s">
        <v>5109</v>
      </c>
      <c r="AA106" s="38" t="s">
        <v>5110</v>
      </c>
    </row>
    <row r="107" spans="2:27" ht="37.5" x14ac:dyDescent="0.35">
      <c r="B107" s="38" t="s">
        <v>2422</v>
      </c>
      <c r="C107" s="38" t="s">
        <v>932</v>
      </c>
      <c r="D107" s="38" t="s">
        <v>931</v>
      </c>
      <c r="E107" s="38" t="s">
        <v>156</v>
      </c>
      <c r="F107" s="38" t="s">
        <v>184</v>
      </c>
      <c r="G107" s="38" t="s">
        <v>406</v>
      </c>
      <c r="H107" s="38">
        <v>100</v>
      </c>
      <c r="I107" s="12">
        <v>22</v>
      </c>
      <c r="J107" s="45">
        <v>10</v>
      </c>
      <c r="K107" s="12">
        <v>4</v>
      </c>
      <c r="L107" s="38">
        <v>1</v>
      </c>
      <c r="M107" s="38">
        <v>1</v>
      </c>
      <c r="N107" s="38">
        <v>22</v>
      </c>
      <c r="O107" s="38">
        <v>6</v>
      </c>
      <c r="P107" s="12">
        <v>1</v>
      </c>
      <c r="Q107" s="12">
        <v>1</v>
      </c>
      <c r="R107" s="46">
        <v>68</v>
      </c>
      <c r="S107" s="48">
        <v>0.92159999999999997</v>
      </c>
      <c r="T107" s="17">
        <v>100</v>
      </c>
      <c r="U107" s="49">
        <v>92.16</v>
      </c>
      <c r="V107" s="17" t="s">
        <v>4403</v>
      </c>
      <c r="W107" s="49">
        <v>99.53</v>
      </c>
      <c r="X107" s="17" t="s">
        <v>5113</v>
      </c>
      <c r="Y107" s="38" t="s">
        <v>5114</v>
      </c>
      <c r="Z107" s="38" t="s">
        <v>5115</v>
      </c>
      <c r="AA107" s="38" t="s">
        <v>5116</v>
      </c>
    </row>
    <row r="108" spans="2:27" ht="37.5" x14ac:dyDescent="0.35">
      <c r="B108" s="38" t="s">
        <v>2423</v>
      </c>
      <c r="C108" s="38" t="s">
        <v>1424</v>
      </c>
      <c r="D108" s="38" t="s">
        <v>1423</v>
      </c>
      <c r="E108" s="38" t="s">
        <v>93</v>
      </c>
      <c r="F108" s="38" t="s">
        <v>548</v>
      </c>
      <c r="G108" s="38" t="s">
        <v>105</v>
      </c>
      <c r="H108" s="38">
        <v>20</v>
      </c>
      <c r="I108" s="38">
        <v>2</v>
      </c>
      <c r="J108" s="45">
        <v>1</v>
      </c>
      <c r="K108" s="38">
        <v>1</v>
      </c>
      <c r="L108" s="38">
        <v>1</v>
      </c>
      <c r="M108" s="38">
        <v>2</v>
      </c>
      <c r="N108" s="38">
        <v>1</v>
      </c>
      <c r="O108" s="38">
        <v>1</v>
      </c>
      <c r="P108" s="38">
        <v>1</v>
      </c>
      <c r="Q108" s="38">
        <v>1</v>
      </c>
      <c r="R108" s="46">
        <v>11</v>
      </c>
      <c r="S108" s="48">
        <v>0.81399999999999995</v>
      </c>
      <c r="T108" s="17">
        <v>20</v>
      </c>
      <c r="U108" s="49">
        <v>16.28</v>
      </c>
      <c r="V108" s="17" t="s">
        <v>4403</v>
      </c>
      <c r="W108" s="49">
        <v>17.579999999999998</v>
      </c>
      <c r="X108" s="17" t="s">
        <v>5117</v>
      </c>
      <c r="Y108" s="38" t="s">
        <v>5118</v>
      </c>
      <c r="Z108" s="38" t="s">
        <v>5119</v>
      </c>
      <c r="AA108" s="38" t="s">
        <v>4625</v>
      </c>
    </row>
    <row r="109" spans="2:27" ht="50" x14ac:dyDescent="0.35">
      <c r="B109" s="38" t="s">
        <v>2425</v>
      </c>
      <c r="C109" s="38" t="s">
        <v>700</v>
      </c>
      <c r="D109" s="38" t="s">
        <v>699</v>
      </c>
      <c r="E109" s="38" t="s">
        <v>101</v>
      </c>
      <c r="F109" s="38" t="s">
        <v>366</v>
      </c>
      <c r="G109" s="38" t="s">
        <v>95</v>
      </c>
      <c r="H109" s="38">
        <v>30</v>
      </c>
      <c r="I109" s="12">
        <v>1</v>
      </c>
      <c r="J109" s="45">
        <v>130</v>
      </c>
      <c r="K109" s="12">
        <v>9</v>
      </c>
      <c r="L109" s="12">
        <v>21</v>
      </c>
      <c r="M109" s="12">
        <v>82</v>
      </c>
      <c r="N109" s="38">
        <v>1</v>
      </c>
      <c r="O109" s="38">
        <v>3</v>
      </c>
      <c r="P109" s="12">
        <v>1</v>
      </c>
      <c r="Q109" s="12">
        <v>46</v>
      </c>
      <c r="R109" s="46">
        <v>294</v>
      </c>
      <c r="S109" s="48">
        <v>0.13</v>
      </c>
      <c r="T109" s="10">
        <v>30</v>
      </c>
      <c r="U109" s="49">
        <v>3.9</v>
      </c>
      <c r="V109" s="17" t="s">
        <v>4403</v>
      </c>
      <c r="W109" s="49">
        <v>4.21</v>
      </c>
      <c r="X109" s="17" t="s">
        <v>5122</v>
      </c>
      <c r="Y109" s="38" t="s">
        <v>5123</v>
      </c>
      <c r="Z109" s="38" t="s">
        <v>4844</v>
      </c>
      <c r="AA109" s="38" t="s">
        <v>4649</v>
      </c>
    </row>
    <row r="110" spans="2:27" ht="50" x14ac:dyDescent="0.35">
      <c r="B110" s="38" t="s">
        <v>2433</v>
      </c>
      <c r="C110" s="38" t="s">
        <v>99</v>
      </c>
      <c r="D110" s="38" t="s">
        <v>1179</v>
      </c>
      <c r="E110" s="38" t="s">
        <v>98</v>
      </c>
      <c r="F110" s="38" t="s">
        <v>97</v>
      </c>
      <c r="G110" s="38" t="s">
        <v>100</v>
      </c>
      <c r="H110" s="38">
        <v>6</v>
      </c>
      <c r="I110" s="38">
        <v>54</v>
      </c>
      <c r="J110" s="45">
        <v>17</v>
      </c>
      <c r="K110" s="38">
        <v>4</v>
      </c>
      <c r="L110" s="38">
        <v>5</v>
      </c>
      <c r="M110" s="38">
        <v>21</v>
      </c>
      <c r="N110" s="38">
        <v>1</v>
      </c>
      <c r="O110" s="38">
        <v>5</v>
      </c>
      <c r="P110" s="38">
        <v>1</v>
      </c>
      <c r="Q110" s="38">
        <v>20</v>
      </c>
      <c r="R110" s="46">
        <v>128</v>
      </c>
      <c r="S110" s="48">
        <v>0.96667000000000003</v>
      </c>
      <c r="T110" s="17">
        <v>6</v>
      </c>
      <c r="U110" s="49">
        <v>5.8</v>
      </c>
      <c r="V110" s="17" t="s">
        <v>4403</v>
      </c>
      <c r="W110" s="49">
        <v>6.26</v>
      </c>
      <c r="X110" s="17" t="s">
        <v>5136</v>
      </c>
      <c r="Y110" s="38" t="s">
        <v>5137</v>
      </c>
      <c r="Z110" s="38" t="s">
        <v>5138</v>
      </c>
      <c r="AA110" s="38" t="s">
        <v>4492</v>
      </c>
    </row>
    <row r="111" spans="2:27" ht="37.5" x14ac:dyDescent="0.35">
      <c r="B111" s="38" t="s">
        <v>2443</v>
      </c>
      <c r="C111" s="38" t="s">
        <v>717</v>
      </c>
      <c r="D111" s="38" t="s">
        <v>1186</v>
      </c>
      <c r="E111" s="38" t="s">
        <v>101</v>
      </c>
      <c r="F111" s="38" t="s">
        <v>1187</v>
      </c>
      <c r="G111" s="38" t="s">
        <v>95</v>
      </c>
      <c r="H111" s="38">
        <v>30</v>
      </c>
      <c r="I111" s="38">
        <v>1</v>
      </c>
      <c r="J111" s="45">
        <v>1</v>
      </c>
      <c r="K111" s="12">
        <v>1</v>
      </c>
      <c r="L111" s="38">
        <v>1</v>
      </c>
      <c r="M111" s="38">
        <v>1</v>
      </c>
      <c r="N111" s="38">
        <v>4</v>
      </c>
      <c r="O111" s="38">
        <v>1</v>
      </c>
      <c r="P111" s="12">
        <v>1</v>
      </c>
      <c r="Q111" s="38">
        <v>1</v>
      </c>
      <c r="R111" s="46">
        <v>12</v>
      </c>
      <c r="S111" s="48">
        <v>0.255</v>
      </c>
      <c r="T111" s="10">
        <v>30</v>
      </c>
      <c r="U111" s="49">
        <v>7.65</v>
      </c>
      <c r="V111" s="17" t="s">
        <v>4403</v>
      </c>
      <c r="W111" s="49">
        <v>8.26</v>
      </c>
      <c r="X111" s="17" t="s">
        <v>5155</v>
      </c>
      <c r="Y111" s="38" t="s">
        <v>5156</v>
      </c>
      <c r="Z111" s="38" t="s">
        <v>4410</v>
      </c>
      <c r="AA111" s="38" t="s">
        <v>5157</v>
      </c>
    </row>
    <row r="112" spans="2:27" ht="37.5" x14ac:dyDescent="0.35">
      <c r="B112" s="38" t="s">
        <v>2448</v>
      </c>
      <c r="C112" s="38" t="s">
        <v>1863</v>
      </c>
      <c r="D112" s="38" t="s">
        <v>1503</v>
      </c>
      <c r="E112" s="38" t="s">
        <v>190</v>
      </c>
      <c r="F112" s="38" t="s">
        <v>1504</v>
      </c>
      <c r="G112" s="38" t="s">
        <v>21</v>
      </c>
      <c r="H112" s="38">
        <v>1</v>
      </c>
      <c r="I112" s="38">
        <v>8</v>
      </c>
      <c r="J112" s="45">
        <v>1</v>
      </c>
      <c r="K112" s="38">
        <v>1</v>
      </c>
      <c r="L112" s="38">
        <v>1</v>
      </c>
      <c r="M112" s="38">
        <v>1</v>
      </c>
      <c r="N112" s="38">
        <v>1</v>
      </c>
      <c r="O112" s="38">
        <v>1</v>
      </c>
      <c r="P112" s="38">
        <v>1</v>
      </c>
      <c r="Q112" s="38">
        <v>1</v>
      </c>
      <c r="R112" s="46">
        <v>16</v>
      </c>
      <c r="S112" s="48">
        <v>40.729999999999997</v>
      </c>
      <c r="T112" s="10">
        <v>1</v>
      </c>
      <c r="U112" s="49">
        <v>40.729999999999997</v>
      </c>
      <c r="V112" s="17" t="s">
        <v>4403</v>
      </c>
      <c r="W112" s="49">
        <v>43.99</v>
      </c>
      <c r="X112" s="17" t="s">
        <v>5167</v>
      </c>
      <c r="Y112" s="38" t="s">
        <v>5168</v>
      </c>
      <c r="Z112" s="38" t="s">
        <v>5169</v>
      </c>
      <c r="AA112" s="38" t="s">
        <v>5170</v>
      </c>
    </row>
    <row r="113" spans="2:27" ht="37.5" x14ac:dyDescent="0.35">
      <c r="B113" s="38" t="s">
        <v>2449</v>
      </c>
      <c r="C113" s="38" t="s">
        <v>1863</v>
      </c>
      <c r="D113" s="38" t="s">
        <v>1503</v>
      </c>
      <c r="E113" s="38" t="s">
        <v>190</v>
      </c>
      <c r="F113" s="65" t="s">
        <v>1708</v>
      </c>
      <c r="G113" s="38" t="s">
        <v>21</v>
      </c>
      <c r="H113" s="38">
        <v>1</v>
      </c>
      <c r="I113" s="38">
        <v>2</v>
      </c>
      <c r="J113" s="45">
        <v>1</v>
      </c>
      <c r="K113" s="38">
        <v>1</v>
      </c>
      <c r="L113" s="38">
        <v>1</v>
      </c>
      <c r="M113" s="38">
        <v>1</v>
      </c>
      <c r="N113" s="38">
        <v>1</v>
      </c>
      <c r="O113" s="38">
        <v>1</v>
      </c>
      <c r="P113" s="38">
        <v>1</v>
      </c>
      <c r="Q113" s="38">
        <v>53</v>
      </c>
      <c r="R113" s="46">
        <v>62</v>
      </c>
      <c r="S113" s="48">
        <v>7.37</v>
      </c>
      <c r="T113" s="17">
        <v>1</v>
      </c>
      <c r="U113" s="49">
        <v>7.37</v>
      </c>
      <c r="V113" s="17" t="s">
        <v>4403</v>
      </c>
      <c r="W113" s="49">
        <v>7.96</v>
      </c>
      <c r="X113" s="17" t="s">
        <v>5171</v>
      </c>
      <c r="Y113" s="38" t="s">
        <v>5172</v>
      </c>
      <c r="Z113" s="38" t="s">
        <v>5173</v>
      </c>
      <c r="AA113" s="38" t="s">
        <v>5174</v>
      </c>
    </row>
    <row r="114" spans="2:27" ht="50" x14ac:dyDescent="0.35">
      <c r="B114" s="38" t="s">
        <v>2450</v>
      </c>
      <c r="C114" s="38" t="s">
        <v>1690</v>
      </c>
      <c r="D114" s="38" t="s">
        <v>1690</v>
      </c>
      <c r="E114" s="38" t="s">
        <v>65</v>
      </c>
      <c r="F114" s="38" t="s">
        <v>385</v>
      </c>
      <c r="G114" s="38" t="s">
        <v>21</v>
      </c>
      <c r="H114" s="38">
        <v>1</v>
      </c>
      <c r="I114" s="38">
        <v>21</v>
      </c>
      <c r="J114" s="45">
        <v>1</v>
      </c>
      <c r="K114" s="38">
        <v>1</v>
      </c>
      <c r="L114" s="38">
        <v>6</v>
      </c>
      <c r="M114" s="38">
        <v>1</v>
      </c>
      <c r="N114" s="38">
        <v>1</v>
      </c>
      <c r="O114" s="38">
        <v>1</v>
      </c>
      <c r="P114" s="38">
        <v>1</v>
      </c>
      <c r="Q114" s="38">
        <v>16</v>
      </c>
      <c r="R114" s="46">
        <v>49</v>
      </c>
      <c r="S114" s="48">
        <v>12.01</v>
      </c>
      <c r="T114" s="17">
        <v>1</v>
      </c>
      <c r="U114" s="49">
        <v>12.01</v>
      </c>
      <c r="V114" s="17" t="s">
        <v>4403</v>
      </c>
      <c r="W114" s="49">
        <v>12.97</v>
      </c>
      <c r="X114" s="17" t="s">
        <v>5175</v>
      </c>
      <c r="Y114" s="38" t="s">
        <v>5176</v>
      </c>
      <c r="Z114" s="38" t="s">
        <v>5177</v>
      </c>
      <c r="AA114" s="38" t="s">
        <v>4730</v>
      </c>
    </row>
    <row r="115" spans="2:27" ht="50" x14ac:dyDescent="0.35">
      <c r="B115" s="38" t="s">
        <v>2451</v>
      </c>
      <c r="C115" s="38" t="s">
        <v>1690</v>
      </c>
      <c r="D115" s="38" t="s">
        <v>1690</v>
      </c>
      <c r="E115" s="38" t="s">
        <v>121</v>
      </c>
      <c r="F115" s="38" t="s">
        <v>1940</v>
      </c>
      <c r="G115" s="38" t="s">
        <v>3509</v>
      </c>
      <c r="H115" s="38">
        <v>1</v>
      </c>
      <c r="I115" s="38">
        <v>2</v>
      </c>
      <c r="J115" s="45">
        <v>1</v>
      </c>
      <c r="K115" s="38">
        <v>1</v>
      </c>
      <c r="L115" s="38">
        <v>8</v>
      </c>
      <c r="M115" s="38">
        <v>1</v>
      </c>
      <c r="N115" s="38">
        <v>1</v>
      </c>
      <c r="O115" s="38">
        <v>1</v>
      </c>
      <c r="P115" s="38">
        <v>1</v>
      </c>
      <c r="Q115" s="38">
        <v>5</v>
      </c>
      <c r="R115" s="46">
        <v>21</v>
      </c>
      <c r="S115" s="48">
        <v>12.01</v>
      </c>
      <c r="T115" s="17">
        <v>1</v>
      </c>
      <c r="U115" s="49">
        <v>12.01</v>
      </c>
      <c r="V115" s="17" t="s">
        <v>4403</v>
      </c>
      <c r="W115" s="49">
        <v>12.97</v>
      </c>
      <c r="X115" s="17" t="s">
        <v>5178</v>
      </c>
      <c r="Y115" s="38" t="s">
        <v>5179</v>
      </c>
      <c r="Z115" s="38" t="s">
        <v>5180</v>
      </c>
      <c r="AA115" s="38" t="s">
        <v>4730</v>
      </c>
    </row>
    <row r="116" spans="2:27" ht="37.5" x14ac:dyDescent="0.35">
      <c r="B116" s="38" t="s">
        <v>2452</v>
      </c>
      <c r="C116" s="12" t="s">
        <v>1666</v>
      </c>
      <c r="D116" s="12" t="s">
        <v>2098</v>
      </c>
      <c r="E116" s="12" t="s">
        <v>3516</v>
      </c>
      <c r="F116" s="27">
        <v>5.0000000000000001E-3</v>
      </c>
      <c r="G116" s="12" t="s">
        <v>392</v>
      </c>
      <c r="H116" s="12">
        <v>100</v>
      </c>
      <c r="I116" s="12">
        <v>1</v>
      </c>
      <c r="J116" s="45">
        <v>4</v>
      </c>
      <c r="K116" s="12">
        <v>1</v>
      </c>
      <c r="L116" s="38">
        <v>1</v>
      </c>
      <c r="M116" s="38">
        <v>1</v>
      </c>
      <c r="N116" s="38">
        <v>1</v>
      </c>
      <c r="O116" s="38">
        <v>1</v>
      </c>
      <c r="P116" s="12">
        <v>1</v>
      </c>
      <c r="Q116" s="12">
        <v>1</v>
      </c>
      <c r="R116" s="46">
        <v>12</v>
      </c>
      <c r="S116" s="48">
        <v>9.3600000000000003E-2</v>
      </c>
      <c r="T116" s="17">
        <v>100</v>
      </c>
      <c r="U116" s="49">
        <v>9.36</v>
      </c>
      <c r="V116" s="17" t="s">
        <v>4403</v>
      </c>
      <c r="W116" s="49">
        <v>10.11</v>
      </c>
      <c r="X116" s="17" t="s">
        <v>5181</v>
      </c>
      <c r="Y116" s="38" t="s">
        <v>5182</v>
      </c>
      <c r="Z116" s="38" t="s">
        <v>4783</v>
      </c>
      <c r="AA116" s="38" t="s">
        <v>5183</v>
      </c>
    </row>
    <row r="117" spans="2:27" ht="37.5" x14ac:dyDescent="0.35">
      <c r="B117" s="38" t="s">
        <v>2454</v>
      </c>
      <c r="C117" s="38" t="s">
        <v>1861</v>
      </c>
      <c r="D117" s="38" t="s">
        <v>1348</v>
      </c>
      <c r="E117" s="38" t="s">
        <v>5</v>
      </c>
      <c r="F117" s="38" t="s">
        <v>1349</v>
      </c>
      <c r="G117" s="38" t="s">
        <v>33</v>
      </c>
      <c r="H117" s="38">
        <v>5</v>
      </c>
      <c r="I117" s="38">
        <v>25</v>
      </c>
      <c r="J117" s="45">
        <v>3</v>
      </c>
      <c r="K117" s="38">
        <v>1</v>
      </c>
      <c r="L117" s="38">
        <v>1</v>
      </c>
      <c r="M117" s="38">
        <v>86</v>
      </c>
      <c r="N117" s="38">
        <v>1</v>
      </c>
      <c r="O117" s="38">
        <v>1</v>
      </c>
      <c r="P117" s="38">
        <v>1</v>
      </c>
      <c r="Q117" s="38">
        <v>130</v>
      </c>
      <c r="R117" s="46">
        <v>249</v>
      </c>
      <c r="S117" s="48">
        <v>3.3140000000000001</v>
      </c>
      <c r="T117" s="10">
        <v>5</v>
      </c>
      <c r="U117" s="49">
        <v>16.57</v>
      </c>
      <c r="V117" s="17" t="s">
        <v>4403</v>
      </c>
      <c r="W117" s="49">
        <v>17.899999999999999</v>
      </c>
      <c r="X117" s="17" t="s">
        <v>5186</v>
      </c>
      <c r="Y117" s="38" t="s">
        <v>5187</v>
      </c>
      <c r="Z117" s="38" t="s">
        <v>5089</v>
      </c>
      <c r="AA117" s="38" t="s">
        <v>4774</v>
      </c>
    </row>
    <row r="118" spans="2:27" ht="37.5" x14ac:dyDescent="0.35">
      <c r="B118" s="38" t="s">
        <v>2456</v>
      </c>
      <c r="C118" s="38" t="s">
        <v>1660</v>
      </c>
      <c r="D118" s="38" t="s">
        <v>1659</v>
      </c>
      <c r="E118" s="38" t="s">
        <v>101</v>
      </c>
      <c r="F118" s="38" t="s">
        <v>150</v>
      </c>
      <c r="G118" s="38" t="s">
        <v>105</v>
      </c>
      <c r="H118" s="38">
        <v>20</v>
      </c>
      <c r="I118" s="38">
        <v>1</v>
      </c>
      <c r="J118" s="45">
        <v>1</v>
      </c>
      <c r="K118" s="38">
        <v>1</v>
      </c>
      <c r="L118" s="38">
        <v>1</v>
      </c>
      <c r="M118" s="38">
        <v>1</v>
      </c>
      <c r="N118" s="38">
        <v>1</v>
      </c>
      <c r="O118" s="38">
        <v>1</v>
      </c>
      <c r="P118" s="38">
        <v>1</v>
      </c>
      <c r="Q118" s="38">
        <v>1</v>
      </c>
      <c r="R118" s="46">
        <v>9</v>
      </c>
      <c r="S118" s="48">
        <v>1.8759999999999999</v>
      </c>
      <c r="T118" s="17">
        <v>20</v>
      </c>
      <c r="U118" s="49">
        <v>37.520000000000003</v>
      </c>
      <c r="V118" s="17" t="s">
        <v>4403</v>
      </c>
      <c r="W118" s="49">
        <v>40.520000000000003</v>
      </c>
      <c r="X118" s="17" t="s">
        <v>5188</v>
      </c>
      <c r="Y118" s="38" t="s">
        <v>5189</v>
      </c>
      <c r="Z118" s="38" t="s">
        <v>4464</v>
      </c>
      <c r="AA118" s="38" t="s">
        <v>5190</v>
      </c>
    </row>
    <row r="119" spans="2:27" ht="37.5" x14ac:dyDescent="0.35">
      <c r="B119" s="38" t="s">
        <v>2459</v>
      </c>
      <c r="C119" s="38" t="s">
        <v>707</v>
      </c>
      <c r="D119" s="38" t="s">
        <v>706</v>
      </c>
      <c r="E119" s="38" t="s">
        <v>156</v>
      </c>
      <c r="F119" s="38" t="s">
        <v>548</v>
      </c>
      <c r="G119" s="38" t="s">
        <v>196</v>
      </c>
      <c r="H119" s="38">
        <v>30</v>
      </c>
      <c r="I119" s="12">
        <v>1</v>
      </c>
      <c r="J119" s="45">
        <v>15</v>
      </c>
      <c r="K119" s="12">
        <v>1</v>
      </c>
      <c r="L119" s="38">
        <v>1</v>
      </c>
      <c r="M119" s="12">
        <v>1</v>
      </c>
      <c r="N119" s="38">
        <v>1</v>
      </c>
      <c r="O119" s="38">
        <v>1</v>
      </c>
      <c r="P119" s="12">
        <v>1</v>
      </c>
      <c r="Q119" s="12">
        <v>1</v>
      </c>
      <c r="R119" s="46">
        <v>23</v>
      </c>
      <c r="S119" s="48">
        <v>4.0279999999999996</v>
      </c>
      <c r="T119" s="17">
        <v>30</v>
      </c>
      <c r="U119" s="49">
        <v>120.84</v>
      </c>
      <c r="V119" s="17" t="s">
        <v>4403</v>
      </c>
      <c r="W119" s="49">
        <v>130.51</v>
      </c>
      <c r="X119" s="17" t="s">
        <v>5197</v>
      </c>
      <c r="Y119" s="38" t="s">
        <v>5198</v>
      </c>
      <c r="Z119" s="38" t="s">
        <v>5199</v>
      </c>
      <c r="AA119" s="38" t="s">
        <v>4534</v>
      </c>
    </row>
    <row r="120" spans="2:27" ht="50" x14ac:dyDescent="0.35">
      <c r="B120" s="38" t="s">
        <v>2460</v>
      </c>
      <c r="C120" s="38" t="s">
        <v>1189</v>
      </c>
      <c r="D120" s="38" t="s">
        <v>1188</v>
      </c>
      <c r="E120" s="38" t="s">
        <v>5</v>
      </c>
      <c r="F120" s="38" t="s">
        <v>1190</v>
      </c>
      <c r="G120" s="38" t="s">
        <v>8</v>
      </c>
      <c r="H120" s="38">
        <v>10</v>
      </c>
      <c r="I120" s="38">
        <v>1</v>
      </c>
      <c r="J120" s="45">
        <v>1</v>
      </c>
      <c r="K120" s="38">
        <v>1</v>
      </c>
      <c r="L120" s="38">
        <v>1</v>
      </c>
      <c r="M120" s="38">
        <v>2</v>
      </c>
      <c r="N120" s="38">
        <v>1</v>
      </c>
      <c r="O120" s="38">
        <v>1</v>
      </c>
      <c r="P120" s="38">
        <v>1</v>
      </c>
      <c r="Q120" s="38">
        <v>1</v>
      </c>
      <c r="R120" s="46">
        <v>10</v>
      </c>
      <c r="S120" s="48">
        <v>4.22</v>
      </c>
      <c r="T120" s="17">
        <v>10</v>
      </c>
      <c r="U120" s="49">
        <v>42.2</v>
      </c>
      <c r="V120" s="17" t="s">
        <v>4403</v>
      </c>
      <c r="W120" s="49">
        <v>45.58</v>
      </c>
      <c r="X120" s="17" t="s">
        <v>5200</v>
      </c>
      <c r="Y120" s="38" t="s">
        <v>5201</v>
      </c>
      <c r="Z120" s="38" t="s">
        <v>5202</v>
      </c>
      <c r="AA120" s="38" t="s">
        <v>5203</v>
      </c>
    </row>
    <row r="121" spans="2:27" ht="50" x14ac:dyDescent="0.35">
      <c r="B121" s="38" t="s">
        <v>2461</v>
      </c>
      <c r="C121" s="38" t="s">
        <v>1189</v>
      </c>
      <c r="D121" s="38" t="s">
        <v>1188</v>
      </c>
      <c r="E121" s="38" t="s">
        <v>5</v>
      </c>
      <c r="F121" s="38" t="s">
        <v>1430</v>
      </c>
      <c r="G121" s="38" t="s">
        <v>8</v>
      </c>
      <c r="H121" s="38">
        <v>10</v>
      </c>
      <c r="I121" s="38">
        <v>1</v>
      </c>
      <c r="J121" s="45">
        <v>86</v>
      </c>
      <c r="K121" s="38">
        <v>1</v>
      </c>
      <c r="L121" s="38">
        <v>1</v>
      </c>
      <c r="M121" s="38">
        <v>1</v>
      </c>
      <c r="N121" s="38">
        <v>1</v>
      </c>
      <c r="O121" s="38">
        <v>1</v>
      </c>
      <c r="P121" s="38">
        <v>1</v>
      </c>
      <c r="Q121" s="38">
        <v>1</v>
      </c>
      <c r="R121" s="46">
        <v>94</v>
      </c>
      <c r="S121" s="48">
        <v>13.113</v>
      </c>
      <c r="T121" s="17">
        <v>10</v>
      </c>
      <c r="U121" s="49">
        <v>131.13</v>
      </c>
      <c r="V121" s="17" t="s">
        <v>4403</v>
      </c>
      <c r="W121" s="49">
        <v>141.62</v>
      </c>
      <c r="X121" s="17" t="s">
        <v>5204</v>
      </c>
      <c r="Y121" s="38" t="s">
        <v>5205</v>
      </c>
      <c r="Z121" s="38" t="s">
        <v>5206</v>
      </c>
      <c r="AA121" s="38" t="s">
        <v>5203</v>
      </c>
    </row>
    <row r="122" spans="2:27" ht="50" x14ac:dyDescent="0.35">
      <c r="B122" s="38" t="s">
        <v>2462</v>
      </c>
      <c r="C122" s="38" t="s">
        <v>1189</v>
      </c>
      <c r="D122" s="38" t="s">
        <v>1188</v>
      </c>
      <c r="E122" s="38" t="s">
        <v>5</v>
      </c>
      <c r="F122" s="65" t="s">
        <v>1373</v>
      </c>
      <c r="G122" s="38" t="s">
        <v>8</v>
      </c>
      <c r="H122" s="38">
        <v>10</v>
      </c>
      <c r="I122" s="12">
        <v>269</v>
      </c>
      <c r="J122" s="45">
        <v>70</v>
      </c>
      <c r="K122" s="12">
        <v>1</v>
      </c>
      <c r="L122" s="12">
        <v>2</v>
      </c>
      <c r="M122" s="12">
        <v>52</v>
      </c>
      <c r="N122" s="38">
        <v>1</v>
      </c>
      <c r="O122" s="38">
        <v>1</v>
      </c>
      <c r="P122" s="38">
        <v>1</v>
      </c>
      <c r="Q122" s="38">
        <v>1</v>
      </c>
      <c r="R122" s="46">
        <v>398</v>
      </c>
      <c r="S122" s="48">
        <v>8.75</v>
      </c>
      <c r="T122" s="17">
        <v>10</v>
      </c>
      <c r="U122" s="49">
        <v>87.5</v>
      </c>
      <c r="V122" s="17" t="s">
        <v>4403</v>
      </c>
      <c r="W122" s="49">
        <v>94.5</v>
      </c>
      <c r="X122" s="17" t="s">
        <v>5207</v>
      </c>
      <c r="Y122" s="38" t="s">
        <v>5208</v>
      </c>
      <c r="Z122" s="38" t="s">
        <v>5202</v>
      </c>
      <c r="AA122" s="38" t="s">
        <v>5203</v>
      </c>
    </row>
    <row r="123" spans="2:27" ht="37.5" x14ac:dyDescent="0.35">
      <c r="B123" s="38" t="s">
        <v>2463</v>
      </c>
      <c r="C123" s="38" t="s">
        <v>1842</v>
      </c>
      <c r="D123" s="38" t="s">
        <v>1431</v>
      </c>
      <c r="E123" s="38" t="s">
        <v>65</v>
      </c>
      <c r="F123" s="38" t="s">
        <v>20</v>
      </c>
      <c r="G123" s="38" t="s">
        <v>2055</v>
      </c>
      <c r="H123" s="38">
        <v>1</v>
      </c>
      <c r="I123" s="38">
        <v>29</v>
      </c>
      <c r="J123" s="45">
        <v>1</v>
      </c>
      <c r="K123" s="38">
        <v>8</v>
      </c>
      <c r="L123" s="38">
        <v>1</v>
      </c>
      <c r="M123" s="38">
        <v>1</v>
      </c>
      <c r="N123" s="38">
        <v>1</v>
      </c>
      <c r="O123" s="38">
        <v>1</v>
      </c>
      <c r="P123" s="38">
        <v>1</v>
      </c>
      <c r="Q123" s="38">
        <v>20</v>
      </c>
      <c r="R123" s="46">
        <v>63</v>
      </c>
      <c r="S123" s="48">
        <v>6.88</v>
      </c>
      <c r="T123" s="17">
        <v>1</v>
      </c>
      <c r="U123" s="49">
        <v>6.88</v>
      </c>
      <c r="V123" s="17" t="s">
        <v>4403</v>
      </c>
      <c r="W123" s="49">
        <v>7.43</v>
      </c>
      <c r="X123" s="17" t="s">
        <v>5209</v>
      </c>
      <c r="Y123" s="38" t="s">
        <v>5210</v>
      </c>
      <c r="Z123" s="38" t="s">
        <v>4406</v>
      </c>
      <c r="AA123" s="38" t="s">
        <v>4407</v>
      </c>
    </row>
    <row r="124" spans="2:27" ht="50" x14ac:dyDescent="0.35">
      <c r="B124" s="38" t="s">
        <v>2464</v>
      </c>
      <c r="C124" s="38" t="s">
        <v>1436</v>
      </c>
      <c r="D124" s="38" t="s">
        <v>1449</v>
      </c>
      <c r="E124" s="38" t="s">
        <v>66</v>
      </c>
      <c r="F124" s="38" t="s">
        <v>1450</v>
      </c>
      <c r="G124" s="38" t="s">
        <v>2055</v>
      </c>
      <c r="H124" s="38">
        <v>1</v>
      </c>
      <c r="I124" s="38">
        <v>1</v>
      </c>
      <c r="J124" s="45">
        <v>1</v>
      </c>
      <c r="K124" s="38">
        <v>1</v>
      </c>
      <c r="L124" s="38">
        <v>1</v>
      </c>
      <c r="M124" s="38">
        <v>1</v>
      </c>
      <c r="N124" s="38">
        <v>1</v>
      </c>
      <c r="O124" s="38">
        <v>1</v>
      </c>
      <c r="P124" s="38">
        <v>1</v>
      </c>
      <c r="Q124" s="38">
        <v>1</v>
      </c>
      <c r="R124" s="46">
        <v>9</v>
      </c>
      <c r="S124" s="48">
        <v>127.21</v>
      </c>
      <c r="T124" s="17">
        <v>1</v>
      </c>
      <c r="U124" s="49">
        <v>127.21</v>
      </c>
      <c r="V124" s="17" t="s">
        <v>4403</v>
      </c>
      <c r="W124" s="49">
        <v>137.38999999999999</v>
      </c>
      <c r="X124" s="17" t="s">
        <v>5211</v>
      </c>
      <c r="Y124" s="38" t="s">
        <v>5212</v>
      </c>
      <c r="Z124" s="38" t="s">
        <v>4586</v>
      </c>
      <c r="AA124" s="38" t="s">
        <v>5213</v>
      </c>
    </row>
    <row r="125" spans="2:27" ht="50" x14ac:dyDescent="0.35">
      <c r="B125" s="38" t="s">
        <v>2465</v>
      </c>
      <c r="C125" s="74" t="s">
        <v>1436</v>
      </c>
      <c r="D125" s="74" t="s">
        <v>1432</v>
      </c>
      <c r="E125" s="74" t="s">
        <v>1433</v>
      </c>
      <c r="F125" s="74" t="s">
        <v>1434</v>
      </c>
      <c r="G125" s="74" t="s">
        <v>1435</v>
      </c>
      <c r="H125" s="74">
        <v>30</v>
      </c>
      <c r="I125" s="38">
        <v>1</v>
      </c>
      <c r="J125" s="45">
        <v>1</v>
      </c>
      <c r="K125" s="38">
        <v>1</v>
      </c>
      <c r="L125" s="38">
        <v>1</v>
      </c>
      <c r="M125" s="38">
        <v>1</v>
      </c>
      <c r="N125" s="38">
        <v>1</v>
      </c>
      <c r="O125" s="38">
        <v>1</v>
      </c>
      <c r="P125" s="38">
        <v>1</v>
      </c>
      <c r="Q125" s="38">
        <v>1</v>
      </c>
      <c r="R125" s="46">
        <v>9</v>
      </c>
      <c r="S125" s="48">
        <v>2.3853300000000002</v>
      </c>
      <c r="T125" s="10">
        <v>30</v>
      </c>
      <c r="U125" s="49">
        <v>71.56</v>
      </c>
      <c r="V125" s="17" t="s">
        <v>4403</v>
      </c>
      <c r="W125" s="49">
        <v>77.28</v>
      </c>
      <c r="X125" s="17" t="s">
        <v>5214</v>
      </c>
      <c r="Y125" s="38" t="s">
        <v>5215</v>
      </c>
      <c r="Z125" s="38" t="s">
        <v>5216</v>
      </c>
      <c r="AA125" s="38" t="s">
        <v>5213</v>
      </c>
    </row>
    <row r="126" spans="2:27" ht="50" x14ac:dyDescent="0.35">
      <c r="B126" s="38" t="s">
        <v>2466</v>
      </c>
      <c r="C126" s="38" t="s">
        <v>721</v>
      </c>
      <c r="D126" s="38" t="s">
        <v>1451</v>
      </c>
      <c r="E126" s="38" t="s">
        <v>1304</v>
      </c>
      <c r="F126" s="38" t="s">
        <v>1452</v>
      </c>
      <c r="G126" s="38" t="s">
        <v>2055</v>
      </c>
      <c r="H126" s="38">
        <v>1</v>
      </c>
      <c r="I126" s="12">
        <v>1</v>
      </c>
      <c r="J126" s="45">
        <v>18</v>
      </c>
      <c r="K126" s="12">
        <v>15</v>
      </c>
      <c r="L126" s="38">
        <v>1</v>
      </c>
      <c r="M126" s="38">
        <v>1</v>
      </c>
      <c r="N126" s="38">
        <v>1</v>
      </c>
      <c r="O126" s="38">
        <v>1</v>
      </c>
      <c r="P126" s="12">
        <v>1</v>
      </c>
      <c r="Q126" s="12">
        <v>1</v>
      </c>
      <c r="R126" s="46">
        <v>40</v>
      </c>
      <c r="S126" s="48">
        <v>14.34</v>
      </c>
      <c r="T126" s="17">
        <v>1</v>
      </c>
      <c r="U126" s="49">
        <v>14.34</v>
      </c>
      <c r="V126" s="17" t="s">
        <v>4403</v>
      </c>
      <c r="W126" s="49">
        <v>15.49</v>
      </c>
      <c r="X126" s="17" t="s">
        <v>5217</v>
      </c>
      <c r="Y126" s="38" t="s">
        <v>5218</v>
      </c>
      <c r="Z126" s="38" t="s">
        <v>4586</v>
      </c>
      <c r="AA126" s="38" t="s">
        <v>4427</v>
      </c>
    </row>
    <row r="127" spans="2:27" ht="50" x14ac:dyDescent="0.35">
      <c r="B127" s="38" t="s">
        <v>2470</v>
      </c>
      <c r="C127" s="38" t="s">
        <v>711</v>
      </c>
      <c r="D127" s="38" t="s">
        <v>710</v>
      </c>
      <c r="E127" s="38" t="s">
        <v>66</v>
      </c>
      <c r="F127" s="38" t="s">
        <v>713</v>
      </c>
      <c r="G127" s="38" t="s">
        <v>712</v>
      </c>
      <c r="H127" s="38">
        <v>1</v>
      </c>
      <c r="I127" s="12">
        <v>23</v>
      </c>
      <c r="J127" s="45">
        <v>10</v>
      </c>
      <c r="K127" s="12">
        <v>10</v>
      </c>
      <c r="L127" s="38">
        <v>1</v>
      </c>
      <c r="M127" s="38">
        <v>1</v>
      </c>
      <c r="N127" s="38">
        <v>1</v>
      </c>
      <c r="O127" s="38">
        <v>1</v>
      </c>
      <c r="P127" s="12">
        <v>1</v>
      </c>
      <c r="Q127" s="12">
        <v>1</v>
      </c>
      <c r="R127" s="46">
        <v>49</v>
      </c>
      <c r="S127" s="48">
        <v>13.26</v>
      </c>
      <c r="T127" s="17">
        <v>1</v>
      </c>
      <c r="U127" s="49">
        <v>13.26</v>
      </c>
      <c r="V127" s="17" t="s">
        <v>4403</v>
      </c>
      <c r="W127" s="49">
        <v>14.32</v>
      </c>
      <c r="X127" s="17" t="s">
        <v>5227</v>
      </c>
      <c r="Y127" s="38" t="s">
        <v>5228</v>
      </c>
      <c r="Z127" s="38" t="s">
        <v>5229</v>
      </c>
      <c r="AA127" s="38" t="s">
        <v>4649</v>
      </c>
    </row>
    <row r="128" spans="2:27" ht="37.5" x14ac:dyDescent="0.35">
      <c r="B128" s="38" t="s">
        <v>2474</v>
      </c>
      <c r="C128" s="38" t="s">
        <v>989</v>
      </c>
      <c r="D128" s="38" t="s">
        <v>988</v>
      </c>
      <c r="E128" s="38" t="s">
        <v>990</v>
      </c>
      <c r="F128" s="38" t="s">
        <v>358</v>
      </c>
      <c r="G128" s="38" t="s">
        <v>991</v>
      </c>
      <c r="H128" s="38">
        <v>20</v>
      </c>
      <c r="I128" s="38">
        <v>9</v>
      </c>
      <c r="J128" s="45">
        <v>1</v>
      </c>
      <c r="K128" s="38">
        <v>1</v>
      </c>
      <c r="L128" s="38">
        <v>1</v>
      </c>
      <c r="M128" s="38">
        <v>1</v>
      </c>
      <c r="N128" s="38">
        <v>1</v>
      </c>
      <c r="O128" s="38">
        <v>1</v>
      </c>
      <c r="P128" s="38">
        <v>1</v>
      </c>
      <c r="Q128" s="38">
        <v>1</v>
      </c>
      <c r="R128" s="46">
        <v>17</v>
      </c>
      <c r="S128" s="48">
        <v>0.97299999999999998</v>
      </c>
      <c r="T128" s="17">
        <v>20</v>
      </c>
      <c r="U128" s="49">
        <v>19.46</v>
      </c>
      <c r="V128" s="17" t="s">
        <v>4403</v>
      </c>
      <c r="W128" s="49">
        <v>21.02</v>
      </c>
      <c r="X128" s="17" t="s">
        <v>5237</v>
      </c>
      <c r="Y128" s="38" t="s">
        <v>5238</v>
      </c>
      <c r="Z128" s="38" t="s">
        <v>4442</v>
      </c>
      <c r="AA128" s="38" t="s">
        <v>4825</v>
      </c>
    </row>
    <row r="129" spans="2:27" ht="50" x14ac:dyDescent="0.35">
      <c r="B129" s="38" t="s">
        <v>2482</v>
      </c>
      <c r="C129" s="38" t="s">
        <v>102</v>
      </c>
      <c r="D129" s="38" t="s">
        <v>1441</v>
      </c>
      <c r="E129" s="38" t="s">
        <v>65</v>
      </c>
      <c r="F129" s="38" t="s">
        <v>656</v>
      </c>
      <c r="G129" s="38" t="s">
        <v>1442</v>
      </c>
      <c r="H129" s="38">
        <v>5</v>
      </c>
      <c r="I129" s="38">
        <v>1</v>
      </c>
      <c r="J129" s="45">
        <v>5</v>
      </c>
      <c r="K129" s="38">
        <v>6</v>
      </c>
      <c r="L129" s="38">
        <v>1</v>
      </c>
      <c r="M129" s="38">
        <v>1</v>
      </c>
      <c r="N129" s="38">
        <v>5</v>
      </c>
      <c r="O129" s="38">
        <v>3</v>
      </c>
      <c r="P129" s="38">
        <v>1</v>
      </c>
      <c r="Q129" s="38">
        <v>1</v>
      </c>
      <c r="R129" s="46">
        <v>24</v>
      </c>
      <c r="S129" s="48">
        <v>3.5219999999999998</v>
      </c>
      <c r="T129" s="17">
        <v>5</v>
      </c>
      <c r="U129" s="49">
        <v>17.61</v>
      </c>
      <c r="V129" s="17" t="s">
        <v>4403</v>
      </c>
      <c r="W129" s="49">
        <v>19.02</v>
      </c>
      <c r="X129" s="17" t="s">
        <v>5252</v>
      </c>
      <c r="Y129" s="38" t="s">
        <v>5253</v>
      </c>
      <c r="Z129" s="38" t="s">
        <v>5254</v>
      </c>
      <c r="AA129" s="38" t="s">
        <v>4427</v>
      </c>
    </row>
    <row r="130" spans="2:27" ht="50" x14ac:dyDescent="0.35">
      <c r="B130" s="38" t="s">
        <v>2483</v>
      </c>
      <c r="C130" s="38" t="s">
        <v>102</v>
      </c>
      <c r="D130" s="38" t="s">
        <v>1441</v>
      </c>
      <c r="E130" s="38" t="s">
        <v>65</v>
      </c>
      <c r="F130" s="38" t="s">
        <v>83</v>
      </c>
      <c r="G130" s="38" t="s">
        <v>1442</v>
      </c>
      <c r="H130" s="38">
        <v>5</v>
      </c>
      <c r="I130" s="38">
        <v>8</v>
      </c>
      <c r="J130" s="45">
        <v>5</v>
      </c>
      <c r="K130" s="38">
        <v>6</v>
      </c>
      <c r="L130" s="38">
        <v>1</v>
      </c>
      <c r="M130" s="38">
        <v>2</v>
      </c>
      <c r="N130" s="38">
        <v>3</v>
      </c>
      <c r="O130" s="38">
        <v>1</v>
      </c>
      <c r="P130" s="38">
        <v>1</v>
      </c>
      <c r="Q130" s="38">
        <v>1</v>
      </c>
      <c r="R130" s="46">
        <v>28</v>
      </c>
      <c r="S130" s="48">
        <v>3.052</v>
      </c>
      <c r="T130" s="10">
        <v>5</v>
      </c>
      <c r="U130" s="49">
        <v>15.26</v>
      </c>
      <c r="V130" s="17" t="s">
        <v>4403</v>
      </c>
      <c r="W130" s="49">
        <v>16.48</v>
      </c>
      <c r="X130" s="17" t="s">
        <v>5255</v>
      </c>
      <c r="Y130" s="38" t="s">
        <v>5256</v>
      </c>
      <c r="Z130" s="38" t="s">
        <v>5254</v>
      </c>
      <c r="AA130" s="38" t="s">
        <v>4427</v>
      </c>
    </row>
    <row r="131" spans="2:27" ht="37.5" x14ac:dyDescent="0.35">
      <c r="B131" s="38" t="s">
        <v>2485</v>
      </c>
      <c r="C131" s="38" t="s">
        <v>145</v>
      </c>
      <c r="D131" s="38" t="s">
        <v>1918</v>
      </c>
      <c r="E131" s="38" t="s">
        <v>93</v>
      </c>
      <c r="F131" s="38" t="s">
        <v>150</v>
      </c>
      <c r="G131" s="38" t="s">
        <v>158</v>
      </c>
      <c r="H131" s="38">
        <v>50</v>
      </c>
      <c r="I131" s="12">
        <v>27</v>
      </c>
      <c r="J131" s="45">
        <v>1</v>
      </c>
      <c r="K131" s="38">
        <v>17</v>
      </c>
      <c r="L131" s="12">
        <v>4</v>
      </c>
      <c r="M131" s="12">
        <v>5</v>
      </c>
      <c r="N131" s="38">
        <v>1</v>
      </c>
      <c r="O131" s="38">
        <v>2</v>
      </c>
      <c r="P131" s="38">
        <v>7</v>
      </c>
      <c r="Q131" s="12">
        <v>15</v>
      </c>
      <c r="R131" s="46">
        <v>79</v>
      </c>
      <c r="S131" s="48">
        <v>0.26800000000000002</v>
      </c>
      <c r="T131" s="17">
        <v>30</v>
      </c>
      <c r="U131" s="49">
        <v>8.0399999999999991</v>
      </c>
      <c r="V131" s="17" t="s">
        <v>4403</v>
      </c>
      <c r="W131" s="49">
        <v>8.68</v>
      </c>
      <c r="X131" s="17" t="s">
        <v>5259</v>
      </c>
      <c r="Y131" s="38" t="s">
        <v>5260</v>
      </c>
      <c r="Z131" s="38" t="s">
        <v>4432</v>
      </c>
      <c r="AA131" s="38" t="s">
        <v>4453</v>
      </c>
    </row>
    <row r="132" spans="2:27" ht="37.5" x14ac:dyDescent="0.35">
      <c r="B132" s="38" t="s">
        <v>2487</v>
      </c>
      <c r="C132" s="38" t="s">
        <v>145</v>
      </c>
      <c r="D132" s="38" t="s">
        <v>3542</v>
      </c>
      <c r="E132" s="38" t="s">
        <v>106</v>
      </c>
      <c r="F132" s="38" t="s">
        <v>150</v>
      </c>
      <c r="G132" s="38" t="s">
        <v>108</v>
      </c>
      <c r="H132" s="38">
        <v>10</v>
      </c>
      <c r="I132" s="38">
        <v>10</v>
      </c>
      <c r="J132" s="45">
        <v>2</v>
      </c>
      <c r="K132" s="38">
        <v>2</v>
      </c>
      <c r="L132" s="38">
        <v>1</v>
      </c>
      <c r="M132" s="38">
        <v>1</v>
      </c>
      <c r="N132" s="38">
        <v>1</v>
      </c>
      <c r="O132" s="38">
        <v>1</v>
      </c>
      <c r="P132" s="38">
        <v>1</v>
      </c>
      <c r="Q132" s="38">
        <v>10</v>
      </c>
      <c r="R132" s="46">
        <v>29</v>
      </c>
      <c r="S132" s="48">
        <v>0.16800000000000001</v>
      </c>
      <c r="T132" s="17">
        <v>10</v>
      </c>
      <c r="U132" s="49">
        <v>1.68</v>
      </c>
      <c r="V132" s="17" t="s">
        <v>4403</v>
      </c>
      <c r="W132" s="49">
        <v>1.81</v>
      </c>
      <c r="X132" s="17" t="s">
        <v>5263</v>
      </c>
      <c r="Y132" s="38" t="s">
        <v>5264</v>
      </c>
      <c r="Z132" s="38" t="s">
        <v>5265</v>
      </c>
      <c r="AA132" s="38" t="s">
        <v>4825</v>
      </c>
    </row>
    <row r="133" spans="2:27" ht="37.5" x14ac:dyDescent="0.35">
      <c r="B133" s="38" t="s">
        <v>2488</v>
      </c>
      <c r="C133" s="38" t="s">
        <v>145</v>
      </c>
      <c r="D133" s="38" t="s">
        <v>3543</v>
      </c>
      <c r="E133" s="38" t="s">
        <v>125</v>
      </c>
      <c r="F133" s="38" t="s">
        <v>3544</v>
      </c>
      <c r="G133" s="38" t="s">
        <v>68</v>
      </c>
      <c r="H133" s="38">
        <v>1</v>
      </c>
      <c r="I133" s="143">
        <v>171</v>
      </c>
      <c r="J133" s="45">
        <v>412</v>
      </c>
      <c r="K133" s="38">
        <v>44</v>
      </c>
      <c r="L133" s="38">
        <v>2</v>
      </c>
      <c r="M133" s="38">
        <v>2</v>
      </c>
      <c r="N133" s="38">
        <v>3</v>
      </c>
      <c r="O133" s="38">
        <v>4</v>
      </c>
      <c r="P133" s="38">
        <v>26</v>
      </c>
      <c r="Q133" s="38">
        <v>2</v>
      </c>
      <c r="R133" s="46">
        <f t="shared" ref="R133" si="1">SUM(I133:Q133)</f>
        <v>666</v>
      </c>
      <c r="S133" s="48">
        <v>8.42</v>
      </c>
      <c r="T133" s="17">
        <v>1</v>
      </c>
      <c r="U133" s="49">
        <v>8.42</v>
      </c>
      <c r="V133" s="17" t="s">
        <v>4403</v>
      </c>
      <c r="W133" s="49">
        <v>9.09</v>
      </c>
      <c r="X133" s="17" t="s">
        <v>5266</v>
      </c>
      <c r="Y133" s="38" t="s">
        <v>5267</v>
      </c>
      <c r="Z133" s="38" t="s">
        <v>3607</v>
      </c>
      <c r="AA133" s="38" t="s">
        <v>5268</v>
      </c>
    </row>
    <row r="134" spans="2:27" ht="37.5" x14ac:dyDescent="0.35">
      <c r="B134" s="38" t="s">
        <v>2489</v>
      </c>
      <c r="C134" s="38" t="s">
        <v>145</v>
      </c>
      <c r="D134" s="38" t="s">
        <v>1454</v>
      </c>
      <c r="E134" s="38" t="s">
        <v>423</v>
      </c>
      <c r="F134" s="38" t="s">
        <v>1455</v>
      </c>
      <c r="G134" s="38" t="s">
        <v>21</v>
      </c>
      <c r="H134" s="38">
        <v>1</v>
      </c>
      <c r="I134" s="38">
        <v>1</v>
      </c>
      <c r="J134" s="45">
        <v>2</v>
      </c>
      <c r="K134" s="38">
        <v>35</v>
      </c>
      <c r="L134" s="38">
        <v>1</v>
      </c>
      <c r="M134" s="38">
        <v>1</v>
      </c>
      <c r="N134" s="38">
        <v>1</v>
      </c>
      <c r="O134" s="38">
        <v>1</v>
      </c>
      <c r="P134" s="38">
        <v>1</v>
      </c>
      <c r="Q134" s="38">
        <v>1</v>
      </c>
      <c r="R134" s="46">
        <v>44</v>
      </c>
      <c r="S134" s="48">
        <v>7.12</v>
      </c>
      <c r="T134" s="17">
        <v>1</v>
      </c>
      <c r="U134" s="49">
        <v>7.12</v>
      </c>
      <c r="V134" s="17" t="s">
        <v>4403</v>
      </c>
      <c r="W134" s="49">
        <v>7.69</v>
      </c>
      <c r="X134" s="17" t="s">
        <v>5269</v>
      </c>
      <c r="Y134" s="38" t="s">
        <v>5270</v>
      </c>
      <c r="Z134" s="38" t="s">
        <v>4586</v>
      </c>
      <c r="AA134" s="38" t="s">
        <v>5271</v>
      </c>
    </row>
    <row r="135" spans="2:27" ht="37.5" x14ac:dyDescent="0.35">
      <c r="B135" s="38" t="s">
        <v>2493</v>
      </c>
      <c r="C135" s="78" t="s">
        <v>3545</v>
      </c>
      <c r="D135" s="12" t="s">
        <v>3546</v>
      </c>
      <c r="E135" s="12" t="s">
        <v>101</v>
      </c>
      <c r="F135" s="12" t="s">
        <v>3547</v>
      </c>
      <c r="G135" s="12" t="s">
        <v>196</v>
      </c>
      <c r="H135" s="12">
        <v>30</v>
      </c>
      <c r="I135" s="12">
        <v>1</v>
      </c>
      <c r="J135" s="45">
        <v>1</v>
      </c>
      <c r="K135" s="12">
        <v>2</v>
      </c>
      <c r="L135" s="38">
        <v>1</v>
      </c>
      <c r="M135" s="38">
        <v>1</v>
      </c>
      <c r="N135" s="38">
        <v>1</v>
      </c>
      <c r="O135" s="38">
        <v>2</v>
      </c>
      <c r="P135" s="38">
        <v>1</v>
      </c>
      <c r="Q135" s="12">
        <v>1</v>
      </c>
      <c r="R135" s="46">
        <v>11</v>
      </c>
      <c r="S135" s="48">
        <v>0.34633000000000003</v>
      </c>
      <c r="T135" s="17">
        <v>30</v>
      </c>
      <c r="U135" s="49">
        <v>10.39</v>
      </c>
      <c r="V135" s="17" t="s">
        <v>4403</v>
      </c>
      <c r="W135" s="49">
        <v>11.22</v>
      </c>
      <c r="X135" s="17" t="s">
        <v>5277</v>
      </c>
      <c r="Y135" s="38" t="s">
        <v>5278</v>
      </c>
      <c r="Z135" s="38" t="s">
        <v>5132</v>
      </c>
      <c r="AA135" s="38" t="s">
        <v>4603</v>
      </c>
    </row>
    <row r="136" spans="2:27" ht="25" x14ac:dyDescent="0.35">
      <c r="B136" s="38" t="s">
        <v>2498</v>
      </c>
      <c r="C136" s="38" t="s">
        <v>1459</v>
      </c>
      <c r="D136" s="38" t="s">
        <v>1456</v>
      </c>
      <c r="E136" s="38" t="s">
        <v>1457</v>
      </c>
      <c r="F136" s="38" t="s">
        <v>1458</v>
      </c>
      <c r="G136" s="38" t="s">
        <v>17</v>
      </c>
      <c r="H136" s="38">
        <v>1</v>
      </c>
      <c r="I136" s="38">
        <v>1</v>
      </c>
      <c r="J136" s="45">
        <v>1</v>
      </c>
      <c r="K136" s="38">
        <v>1</v>
      </c>
      <c r="L136" s="38">
        <v>1</v>
      </c>
      <c r="M136" s="38">
        <v>1</v>
      </c>
      <c r="N136" s="38">
        <v>1</v>
      </c>
      <c r="O136" s="38">
        <v>1</v>
      </c>
      <c r="P136" s="38">
        <v>1</v>
      </c>
      <c r="Q136" s="38">
        <v>15</v>
      </c>
      <c r="R136" s="46">
        <v>23</v>
      </c>
      <c r="S136" s="48">
        <v>15.56</v>
      </c>
      <c r="T136" s="17">
        <v>1</v>
      </c>
      <c r="U136" s="49">
        <v>15.56</v>
      </c>
      <c r="V136" s="17" t="s">
        <v>4403</v>
      </c>
      <c r="W136" s="49">
        <v>16.8</v>
      </c>
      <c r="X136" s="17" t="s">
        <v>5286</v>
      </c>
      <c r="Y136" s="38" t="s">
        <v>5287</v>
      </c>
      <c r="Z136" s="38" t="s">
        <v>5288</v>
      </c>
      <c r="AA136" s="38" t="s">
        <v>5289</v>
      </c>
    </row>
    <row r="137" spans="2:27" ht="37.5" x14ac:dyDescent="0.35">
      <c r="B137" s="38" t="s">
        <v>2499</v>
      </c>
      <c r="C137" s="38" t="s">
        <v>813</v>
      </c>
      <c r="D137" s="38" t="s">
        <v>1941</v>
      </c>
      <c r="E137" s="38" t="s">
        <v>93</v>
      </c>
      <c r="F137" s="38" t="s">
        <v>1741</v>
      </c>
      <c r="G137" s="38" t="s">
        <v>95</v>
      </c>
      <c r="H137" s="38">
        <v>30</v>
      </c>
      <c r="I137" s="38">
        <v>1</v>
      </c>
      <c r="J137" s="45">
        <v>5</v>
      </c>
      <c r="K137" s="38">
        <v>1</v>
      </c>
      <c r="L137" s="38">
        <v>1</v>
      </c>
      <c r="M137" s="38">
        <v>1</v>
      </c>
      <c r="N137" s="38">
        <v>1</v>
      </c>
      <c r="O137" s="38">
        <v>1</v>
      </c>
      <c r="P137" s="38">
        <v>1</v>
      </c>
      <c r="Q137" s="38">
        <v>2</v>
      </c>
      <c r="R137" s="46">
        <v>14</v>
      </c>
      <c r="S137" s="48">
        <v>0.24833</v>
      </c>
      <c r="T137" s="17">
        <v>30</v>
      </c>
      <c r="U137" s="49">
        <v>7.45</v>
      </c>
      <c r="V137" s="17" t="s">
        <v>4403</v>
      </c>
      <c r="W137" s="49">
        <v>8.0500000000000007</v>
      </c>
      <c r="X137" s="17" t="s">
        <v>5290</v>
      </c>
      <c r="Y137" s="38" t="s">
        <v>5291</v>
      </c>
      <c r="Z137" s="38" t="s">
        <v>4722</v>
      </c>
      <c r="AA137" s="38" t="s">
        <v>5292</v>
      </c>
    </row>
    <row r="138" spans="2:27" ht="37.5" x14ac:dyDescent="0.35">
      <c r="B138" s="38" t="s">
        <v>2501</v>
      </c>
      <c r="C138" s="12" t="s">
        <v>1942</v>
      </c>
      <c r="D138" s="12" t="s">
        <v>1943</v>
      </c>
      <c r="E138" s="12" t="s">
        <v>156</v>
      </c>
      <c r="F138" s="12" t="s">
        <v>1739</v>
      </c>
      <c r="G138" s="12" t="s">
        <v>456</v>
      </c>
      <c r="H138" s="12">
        <v>56</v>
      </c>
      <c r="I138" s="38">
        <v>2</v>
      </c>
      <c r="J138" s="45">
        <v>1</v>
      </c>
      <c r="K138" s="38">
        <v>1</v>
      </c>
      <c r="L138" s="38">
        <v>1</v>
      </c>
      <c r="M138" s="38">
        <v>56</v>
      </c>
      <c r="N138" s="38">
        <v>1</v>
      </c>
      <c r="O138" s="38">
        <v>1</v>
      </c>
      <c r="P138" s="38">
        <v>1</v>
      </c>
      <c r="Q138" s="38">
        <v>1</v>
      </c>
      <c r="R138" s="46">
        <v>65</v>
      </c>
      <c r="S138" s="48">
        <v>32.083390000000001</v>
      </c>
      <c r="T138" s="17">
        <v>56</v>
      </c>
      <c r="U138" s="49">
        <v>1796.67</v>
      </c>
      <c r="V138" s="17" t="s">
        <v>4403</v>
      </c>
      <c r="W138" s="49">
        <v>1940.4</v>
      </c>
      <c r="X138" s="17" t="s">
        <v>5296</v>
      </c>
      <c r="Y138" s="38" t="s">
        <v>5297</v>
      </c>
      <c r="Z138" s="38" t="s">
        <v>5298</v>
      </c>
      <c r="AA138" s="38" t="s">
        <v>5299</v>
      </c>
    </row>
    <row r="139" spans="2:27" ht="37.5" x14ac:dyDescent="0.35">
      <c r="B139" s="38" t="s">
        <v>2502</v>
      </c>
      <c r="C139" s="12" t="s">
        <v>1942</v>
      </c>
      <c r="D139" s="12" t="s">
        <v>1943</v>
      </c>
      <c r="E139" s="12" t="s">
        <v>156</v>
      </c>
      <c r="F139" s="12" t="s">
        <v>1741</v>
      </c>
      <c r="G139" s="12" t="s">
        <v>669</v>
      </c>
      <c r="H139" s="12">
        <v>14</v>
      </c>
      <c r="I139" s="38">
        <v>1</v>
      </c>
      <c r="J139" s="45">
        <v>1</v>
      </c>
      <c r="K139" s="38">
        <v>1</v>
      </c>
      <c r="L139" s="38">
        <v>1</v>
      </c>
      <c r="M139" s="38">
        <v>5</v>
      </c>
      <c r="N139" s="38">
        <v>1</v>
      </c>
      <c r="O139" s="38">
        <v>1</v>
      </c>
      <c r="P139" s="38">
        <v>1</v>
      </c>
      <c r="Q139" s="38">
        <v>1</v>
      </c>
      <c r="R139" s="46">
        <v>13</v>
      </c>
      <c r="S139" s="48">
        <v>32.083570000000002</v>
      </c>
      <c r="T139" s="17">
        <v>14</v>
      </c>
      <c r="U139" s="49">
        <v>449.17</v>
      </c>
      <c r="V139" s="17" t="s">
        <v>4403</v>
      </c>
      <c r="W139" s="49">
        <v>485.1</v>
      </c>
      <c r="X139" s="17" t="s">
        <v>5300</v>
      </c>
      <c r="Y139" s="38" t="s">
        <v>5301</v>
      </c>
      <c r="Z139" s="38" t="s">
        <v>5302</v>
      </c>
      <c r="AA139" s="38" t="s">
        <v>5299</v>
      </c>
    </row>
    <row r="140" spans="2:27" ht="37.5" x14ac:dyDescent="0.35">
      <c r="B140" s="38" t="s">
        <v>2503</v>
      </c>
      <c r="C140" s="38" t="s">
        <v>814</v>
      </c>
      <c r="D140" s="38" t="s">
        <v>804</v>
      </c>
      <c r="E140" s="38" t="s">
        <v>156</v>
      </c>
      <c r="F140" s="38" t="s">
        <v>150</v>
      </c>
      <c r="G140" s="38" t="s">
        <v>406</v>
      </c>
      <c r="H140" s="38">
        <v>100</v>
      </c>
      <c r="I140" s="38">
        <v>5</v>
      </c>
      <c r="J140" s="45">
        <v>16</v>
      </c>
      <c r="K140" s="38">
        <v>1</v>
      </c>
      <c r="L140" s="38">
        <v>1</v>
      </c>
      <c r="M140" s="38">
        <v>1</v>
      </c>
      <c r="N140" s="38">
        <v>1</v>
      </c>
      <c r="O140" s="38">
        <v>1</v>
      </c>
      <c r="P140" s="38">
        <v>1</v>
      </c>
      <c r="Q140" s="38">
        <v>1</v>
      </c>
      <c r="R140" s="46">
        <v>28</v>
      </c>
      <c r="S140" s="48">
        <v>0.129</v>
      </c>
      <c r="T140" s="17">
        <v>100</v>
      </c>
      <c r="U140" s="49">
        <v>12.9</v>
      </c>
      <c r="V140" s="17" t="s">
        <v>4403</v>
      </c>
      <c r="W140" s="49">
        <v>13.93</v>
      </c>
      <c r="X140" s="17" t="s">
        <v>5303</v>
      </c>
      <c r="Y140" s="38" t="s">
        <v>5304</v>
      </c>
      <c r="Z140" s="38" t="s">
        <v>5305</v>
      </c>
      <c r="AA140" s="38" t="s">
        <v>4549</v>
      </c>
    </row>
    <row r="141" spans="2:27" ht="50" x14ac:dyDescent="0.35">
      <c r="B141" s="38" t="s">
        <v>2504</v>
      </c>
      <c r="C141" s="38" t="s">
        <v>814</v>
      </c>
      <c r="D141" s="38" t="s">
        <v>804</v>
      </c>
      <c r="E141" s="38" t="s">
        <v>570</v>
      </c>
      <c r="F141" s="38" t="s">
        <v>815</v>
      </c>
      <c r="G141" s="38" t="s">
        <v>805</v>
      </c>
      <c r="H141" s="38">
        <v>1</v>
      </c>
      <c r="I141" s="38">
        <v>1</v>
      </c>
      <c r="J141" s="45">
        <v>1</v>
      </c>
      <c r="K141" s="38">
        <v>1</v>
      </c>
      <c r="L141" s="38">
        <v>1</v>
      </c>
      <c r="M141" s="38">
        <v>1</v>
      </c>
      <c r="N141" s="38">
        <v>1</v>
      </c>
      <c r="O141" s="38">
        <v>1</v>
      </c>
      <c r="P141" s="38">
        <v>1</v>
      </c>
      <c r="Q141" s="38">
        <v>1</v>
      </c>
      <c r="R141" s="46">
        <v>9</v>
      </c>
      <c r="S141" s="48">
        <v>14.28</v>
      </c>
      <c r="T141" s="17">
        <v>1</v>
      </c>
      <c r="U141" s="49">
        <v>14.28</v>
      </c>
      <c r="V141" s="17" t="s">
        <v>4403</v>
      </c>
      <c r="W141" s="49">
        <v>15.42</v>
      </c>
      <c r="X141" s="17" t="s">
        <v>5306</v>
      </c>
      <c r="Y141" s="38" t="s">
        <v>5307</v>
      </c>
      <c r="Z141" s="38" t="s">
        <v>4486</v>
      </c>
      <c r="AA141" s="38" t="s">
        <v>4549</v>
      </c>
    </row>
    <row r="142" spans="2:27" ht="50" x14ac:dyDescent="0.35">
      <c r="B142" s="38" t="s">
        <v>2506</v>
      </c>
      <c r="C142" s="38" t="s">
        <v>820</v>
      </c>
      <c r="D142" s="38" t="s">
        <v>816</v>
      </c>
      <c r="E142" s="38" t="s">
        <v>570</v>
      </c>
      <c r="F142" s="38" t="s">
        <v>1225</v>
      </c>
      <c r="G142" s="38" t="s">
        <v>21</v>
      </c>
      <c r="H142" s="38">
        <v>1</v>
      </c>
      <c r="I142" s="38">
        <v>2</v>
      </c>
      <c r="J142" s="45">
        <v>2</v>
      </c>
      <c r="K142" s="38">
        <v>1</v>
      </c>
      <c r="L142" s="38">
        <v>1</v>
      </c>
      <c r="M142" s="38">
        <v>1</v>
      </c>
      <c r="N142" s="38">
        <v>1</v>
      </c>
      <c r="O142" s="38">
        <v>1</v>
      </c>
      <c r="P142" s="38">
        <v>2</v>
      </c>
      <c r="Q142" s="38">
        <v>5</v>
      </c>
      <c r="R142" s="46">
        <v>16</v>
      </c>
      <c r="S142" s="48">
        <v>20.7</v>
      </c>
      <c r="T142" s="17">
        <v>1</v>
      </c>
      <c r="U142" s="49">
        <v>20.7</v>
      </c>
      <c r="V142" s="17" t="s">
        <v>4403</v>
      </c>
      <c r="W142" s="49">
        <v>22.36</v>
      </c>
      <c r="X142" s="17" t="s">
        <v>5311</v>
      </c>
      <c r="Y142" s="38" t="s">
        <v>5312</v>
      </c>
      <c r="Z142" s="38" t="s">
        <v>4916</v>
      </c>
      <c r="AA142" s="38" t="s">
        <v>4917</v>
      </c>
    </row>
    <row r="143" spans="2:27" ht="37.5" x14ac:dyDescent="0.35">
      <c r="B143" s="38" t="s">
        <v>2507</v>
      </c>
      <c r="C143" s="38" t="s">
        <v>258</v>
      </c>
      <c r="D143" s="38" t="s">
        <v>257</v>
      </c>
      <c r="E143" s="38" t="s">
        <v>5</v>
      </c>
      <c r="F143" s="38" t="s">
        <v>259</v>
      </c>
      <c r="G143" s="38" t="s">
        <v>33</v>
      </c>
      <c r="H143" s="38">
        <v>5</v>
      </c>
      <c r="I143" s="38">
        <v>1</v>
      </c>
      <c r="J143" s="45">
        <v>1</v>
      </c>
      <c r="K143" s="38">
        <v>1</v>
      </c>
      <c r="L143" s="38">
        <v>1</v>
      </c>
      <c r="M143" s="38">
        <v>1</v>
      </c>
      <c r="N143" s="38">
        <v>1</v>
      </c>
      <c r="O143" s="38">
        <v>1</v>
      </c>
      <c r="P143" s="38">
        <v>1</v>
      </c>
      <c r="Q143" s="38">
        <v>1</v>
      </c>
      <c r="R143" s="46">
        <v>9</v>
      </c>
      <c r="S143" s="48">
        <v>16.724</v>
      </c>
      <c r="T143" s="17">
        <v>5</v>
      </c>
      <c r="U143" s="49">
        <v>83.62</v>
      </c>
      <c r="V143" s="17" t="s">
        <v>4403</v>
      </c>
      <c r="W143" s="49">
        <v>90.31</v>
      </c>
      <c r="X143" s="17" t="s">
        <v>5313</v>
      </c>
      <c r="Y143" s="38" t="s">
        <v>5314</v>
      </c>
      <c r="Z143" s="38" t="s">
        <v>5235</v>
      </c>
      <c r="AA143" s="38" t="s">
        <v>4443</v>
      </c>
    </row>
    <row r="144" spans="2:27" ht="37.5" x14ac:dyDescent="0.35">
      <c r="B144" s="38" t="s">
        <v>2511</v>
      </c>
      <c r="C144" s="38" t="s">
        <v>731</v>
      </c>
      <c r="D144" s="38" t="s">
        <v>818</v>
      </c>
      <c r="E144" s="38" t="s">
        <v>93</v>
      </c>
      <c r="F144" s="38" t="s">
        <v>266</v>
      </c>
      <c r="G144" s="38" t="s">
        <v>95</v>
      </c>
      <c r="H144" s="38">
        <v>30</v>
      </c>
      <c r="I144" s="38">
        <v>10</v>
      </c>
      <c r="J144" s="45">
        <v>1</v>
      </c>
      <c r="K144" s="38">
        <v>1</v>
      </c>
      <c r="L144" s="38">
        <v>2</v>
      </c>
      <c r="M144" s="38">
        <v>63</v>
      </c>
      <c r="N144" s="38">
        <v>2</v>
      </c>
      <c r="O144" s="38">
        <v>3</v>
      </c>
      <c r="P144" s="38">
        <v>1</v>
      </c>
      <c r="Q144" s="38">
        <v>1</v>
      </c>
      <c r="R144" s="46">
        <v>84</v>
      </c>
      <c r="S144" s="48">
        <v>0.751</v>
      </c>
      <c r="T144" s="17">
        <v>30</v>
      </c>
      <c r="U144" s="49">
        <v>22.53</v>
      </c>
      <c r="V144" s="17" t="s">
        <v>4403</v>
      </c>
      <c r="W144" s="49">
        <v>24.33</v>
      </c>
      <c r="X144" s="17" t="s">
        <v>5318</v>
      </c>
      <c r="Y144" s="38" t="s">
        <v>5319</v>
      </c>
      <c r="Z144" s="38" t="s">
        <v>4476</v>
      </c>
      <c r="AA144" s="38" t="s">
        <v>4526</v>
      </c>
    </row>
    <row r="145" spans="2:27" ht="50" x14ac:dyDescent="0.35">
      <c r="B145" s="38" t="s">
        <v>2513</v>
      </c>
      <c r="C145" s="38" t="s">
        <v>1836</v>
      </c>
      <c r="D145" s="38" t="s">
        <v>1696</v>
      </c>
      <c r="E145" s="38" t="s">
        <v>423</v>
      </c>
      <c r="F145" s="38"/>
      <c r="G145" s="38" t="s">
        <v>1697</v>
      </c>
      <c r="H145" s="38">
        <v>2</v>
      </c>
      <c r="I145" s="38">
        <v>1</v>
      </c>
      <c r="J145" s="45">
        <v>2</v>
      </c>
      <c r="K145" s="38">
        <v>6</v>
      </c>
      <c r="L145" s="38">
        <v>1</v>
      </c>
      <c r="M145" s="38">
        <v>1</v>
      </c>
      <c r="N145" s="38">
        <v>1</v>
      </c>
      <c r="O145" s="38">
        <v>1</v>
      </c>
      <c r="P145" s="38">
        <v>1</v>
      </c>
      <c r="Q145" s="38">
        <v>1</v>
      </c>
      <c r="R145" s="46">
        <v>15</v>
      </c>
      <c r="S145" s="48">
        <v>6.1449999999999996</v>
      </c>
      <c r="T145" s="17">
        <v>2</v>
      </c>
      <c r="U145" s="49">
        <v>12.29</v>
      </c>
      <c r="V145" s="17" t="s">
        <v>4403</v>
      </c>
      <c r="W145" s="49">
        <v>13.27</v>
      </c>
      <c r="X145" s="17" t="s">
        <v>5323</v>
      </c>
      <c r="Y145" s="38" t="s">
        <v>5324</v>
      </c>
      <c r="Z145" s="38" t="s">
        <v>5325</v>
      </c>
      <c r="AA145" s="38" t="s">
        <v>4427</v>
      </c>
    </row>
    <row r="146" spans="2:27" ht="37.5" x14ac:dyDescent="0.35">
      <c r="B146" s="38" t="s">
        <v>2514</v>
      </c>
      <c r="C146" s="38" t="s">
        <v>825</v>
      </c>
      <c r="D146" s="38" t="s">
        <v>819</v>
      </c>
      <c r="E146" s="38" t="s">
        <v>101</v>
      </c>
      <c r="F146" s="38" t="s">
        <v>117</v>
      </c>
      <c r="G146" s="38" t="s">
        <v>105</v>
      </c>
      <c r="H146" s="38">
        <v>20</v>
      </c>
      <c r="I146" s="12">
        <v>1</v>
      </c>
      <c r="J146" s="45">
        <v>1</v>
      </c>
      <c r="K146" s="12">
        <v>1</v>
      </c>
      <c r="L146" s="38">
        <v>1</v>
      </c>
      <c r="M146" s="12">
        <v>5</v>
      </c>
      <c r="N146" s="38">
        <v>1</v>
      </c>
      <c r="O146" s="38">
        <v>1</v>
      </c>
      <c r="P146" s="12">
        <v>1</v>
      </c>
      <c r="Q146" s="12">
        <v>1</v>
      </c>
      <c r="R146" s="46">
        <v>13</v>
      </c>
      <c r="S146" s="48">
        <v>1.5349999999999999</v>
      </c>
      <c r="T146" s="10">
        <v>20</v>
      </c>
      <c r="U146" s="49">
        <v>30.7</v>
      </c>
      <c r="V146" s="17" t="s">
        <v>4403</v>
      </c>
      <c r="W146" s="49">
        <v>33.159999999999997</v>
      </c>
      <c r="X146" s="17" t="s">
        <v>5326</v>
      </c>
      <c r="Y146" s="38" t="s">
        <v>5327</v>
      </c>
      <c r="Z146" s="38" t="s">
        <v>5328</v>
      </c>
      <c r="AA146" s="38" t="s">
        <v>5329</v>
      </c>
    </row>
    <row r="147" spans="2:27" ht="37.5" x14ac:dyDescent="0.35">
      <c r="B147" s="38" t="s">
        <v>2520</v>
      </c>
      <c r="C147" s="38" t="s">
        <v>734</v>
      </c>
      <c r="D147" s="38" t="s">
        <v>733</v>
      </c>
      <c r="E147" s="38" t="s">
        <v>423</v>
      </c>
      <c r="F147" s="38" t="s">
        <v>735</v>
      </c>
      <c r="G147" s="38" t="s">
        <v>21</v>
      </c>
      <c r="H147" s="38">
        <v>1</v>
      </c>
      <c r="I147" s="38">
        <v>1</v>
      </c>
      <c r="J147" s="45">
        <v>12</v>
      </c>
      <c r="K147" s="38">
        <v>18</v>
      </c>
      <c r="L147" s="38">
        <v>2</v>
      </c>
      <c r="M147" s="38">
        <v>1</v>
      </c>
      <c r="N147" s="38">
        <v>15</v>
      </c>
      <c r="O147" s="38">
        <v>10</v>
      </c>
      <c r="P147" s="38">
        <v>1</v>
      </c>
      <c r="Q147" s="38">
        <v>4</v>
      </c>
      <c r="R147" s="46">
        <v>64</v>
      </c>
      <c r="S147" s="48">
        <v>8.6999999999999993</v>
      </c>
      <c r="T147" s="17">
        <v>1</v>
      </c>
      <c r="U147" s="49">
        <v>8.6999999999999993</v>
      </c>
      <c r="V147" s="17" t="s">
        <v>4403</v>
      </c>
      <c r="W147" s="49">
        <v>9.4</v>
      </c>
      <c r="X147" s="17" t="s">
        <v>5337</v>
      </c>
      <c r="Y147" s="38" t="s">
        <v>5338</v>
      </c>
      <c r="Z147" s="38" t="s">
        <v>4586</v>
      </c>
      <c r="AA147" s="38" t="s">
        <v>5129</v>
      </c>
    </row>
    <row r="148" spans="2:27" ht="50" x14ac:dyDescent="0.35">
      <c r="B148" s="38" t="s">
        <v>2527</v>
      </c>
      <c r="C148" s="38" t="s">
        <v>368</v>
      </c>
      <c r="D148" s="38" t="s">
        <v>737</v>
      </c>
      <c r="E148" s="38" t="s">
        <v>101</v>
      </c>
      <c r="F148" s="38" t="s">
        <v>97</v>
      </c>
      <c r="G148" s="38" t="s">
        <v>143</v>
      </c>
      <c r="H148" s="38">
        <v>10</v>
      </c>
      <c r="I148" s="38">
        <v>5</v>
      </c>
      <c r="J148" s="45">
        <v>45</v>
      </c>
      <c r="K148" s="38">
        <v>6</v>
      </c>
      <c r="L148" s="38">
        <v>7</v>
      </c>
      <c r="M148" s="38">
        <v>9</v>
      </c>
      <c r="N148" s="38">
        <v>1</v>
      </c>
      <c r="O148" s="38">
        <v>1</v>
      </c>
      <c r="P148" s="38">
        <v>6</v>
      </c>
      <c r="Q148" s="38">
        <v>40</v>
      </c>
      <c r="R148" s="46">
        <v>120</v>
      </c>
      <c r="S148" s="48">
        <v>0.377</v>
      </c>
      <c r="T148" s="10">
        <v>10</v>
      </c>
      <c r="U148" s="49">
        <v>3.77</v>
      </c>
      <c r="V148" s="17" t="s">
        <v>4403</v>
      </c>
      <c r="W148" s="49">
        <v>4.07</v>
      </c>
      <c r="X148" s="17" t="s">
        <v>5344</v>
      </c>
      <c r="Y148" s="38" t="s">
        <v>5345</v>
      </c>
      <c r="Z148" s="38" t="s">
        <v>4821</v>
      </c>
      <c r="AA148" s="38" t="s">
        <v>4414</v>
      </c>
    </row>
    <row r="149" spans="2:27" ht="37.5" x14ac:dyDescent="0.35">
      <c r="B149" s="38" t="s">
        <v>2533</v>
      </c>
      <c r="C149" s="38" t="s">
        <v>1710</v>
      </c>
      <c r="D149" s="38" t="s">
        <v>1709</v>
      </c>
      <c r="E149" s="38" t="s">
        <v>93</v>
      </c>
      <c r="F149" s="38" t="s">
        <v>57</v>
      </c>
      <c r="G149" s="38" t="s">
        <v>105</v>
      </c>
      <c r="H149" s="38">
        <v>20</v>
      </c>
      <c r="I149" s="38">
        <v>35</v>
      </c>
      <c r="J149" s="45">
        <v>15</v>
      </c>
      <c r="K149" s="38">
        <v>1</v>
      </c>
      <c r="L149" s="38">
        <v>10</v>
      </c>
      <c r="M149" s="38">
        <v>19</v>
      </c>
      <c r="N149" s="38">
        <v>1</v>
      </c>
      <c r="O149" s="38">
        <v>4</v>
      </c>
      <c r="P149" s="38">
        <v>1</v>
      </c>
      <c r="Q149" s="38">
        <v>10</v>
      </c>
      <c r="R149" s="46">
        <v>96</v>
      </c>
      <c r="S149" s="48">
        <v>0.53749999999999998</v>
      </c>
      <c r="T149" s="10">
        <v>20</v>
      </c>
      <c r="U149" s="49">
        <v>10.75</v>
      </c>
      <c r="V149" s="17" t="s">
        <v>4403</v>
      </c>
      <c r="W149" s="49">
        <v>11.61</v>
      </c>
      <c r="X149" s="17" t="s">
        <v>5356</v>
      </c>
      <c r="Y149" s="38" t="s">
        <v>5357</v>
      </c>
      <c r="Z149" s="38" t="s">
        <v>4452</v>
      </c>
      <c r="AA149" s="38" t="s">
        <v>4526</v>
      </c>
    </row>
    <row r="150" spans="2:27" ht="50" x14ac:dyDescent="0.35">
      <c r="B150" s="38" t="s">
        <v>2547</v>
      </c>
      <c r="C150" s="38" t="s">
        <v>861</v>
      </c>
      <c r="D150" s="38" t="s">
        <v>856</v>
      </c>
      <c r="E150" s="38" t="s">
        <v>5</v>
      </c>
      <c r="F150" s="38" t="s">
        <v>1712</v>
      </c>
      <c r="G150" s="38" t="s">
        <v>584</v>
      </c>
      <c r="H150" s="38">
        <v>1</v>
      </c>
      <c r="I150" s="12">
        <v>1</v>
      </c>
      <c r="J150" s="45">
        <v>1</v>
      </c>
      <c r="K150" s="12">
        <v>1</v>
      </c>
      <c r="L150" s="12">
        <v>1</v>
      </c>
      <c r="M150" s="12">
        <v>3</v>
      </c>
      <c r="N150" s="38">
        <v>1</v>
      </c>
      <c r="O150" s="38">
        <v>1</v>
      </c>
      <c r="P150" s="12">
        <v>1</v>
      </c>
      <c r="Q150" s="12">
        <v>1</v>
      </c>
      <c r="R150" s="46">
        <v>11</v>
      </c>
      <c r="S150" s="48">
        <v>41.98</v>
      </c>
      <c r="T150" s="17">
        <v>1</v>
      </c>
      <c r="U150" s="49">
        <v>41.98</v>
      </c>
      <c r="V150" s="17" t="s">
        <v>4403</v>
      </c>
      <c r="W150" s="49">
        <v>45.34</v>
      </c>
      <c r="X150" s="17" t="s">
        <v>5369</v>
      </c>
      <c r="Y150" s="38" t="s">
        <v>5370</v>
      </c>
      <c r="Z150" s="38" t="s">
        <v>5371</v>
      </c>
      <c r="AA150" s="38" t="s">
        <v>4734</v>
      </c>
    </row>
    <row r="151" spans="2:27" ht="50" x14ac:dyDescent="0.35">
      <c r="B151" s="38" t="s">
        <v>2548</v>
      </c>
      <c r="C151" s="38" t="s">
        <v>861</v>
      </c>
      <c r="D151" s="38" t="s">
        <v>856</v>
      </c>
      <c r="E151" s="38" t="s">
        <v>5</v>
      </c>
      <c r="F151" s="38" t="s">
        <v>510</v>
      </c>
      <c r="G151" s="38" t="s">
        <v>59</v>
      </c>
      <c r="H151" s="38">
        <v>10</v>
      </c>
      <c r="I151" s="38">
        <v>128</v>
      </c>
      <c r="J151" s="45">
        <v>105</v>
      </c>
      <c r="K151" s="38">
        <v>150</v>
      </c>
      <c r="L151" s="38">
        <v>36</v>
      </c>
      <c r="M151" s="38">
        <v>190</v>
      </c>
      <c r="N151" s="38">
        <v>40</v>
      </c>
      <c r="O151" s="38">
        <v>1</v>
      </c>
      <c r="P151" s="38">
        <v>21</v>
      </c>
      <c r="Q151" s="38">
        <v>85</v>
      </c>
      <c r="R151" s="46">
        <v>756</v>
      </c>
      <c r="S151" s="48">
        <v>1.341</v>
      </c>
      <c r="T151" s="10">
        <v>10</v>
      </c>
      <c r="U151" s="49">
        <v>13.41</v>
      </c>
      <c r="V151" s="17" t="s">
        <v>4403</v>
      </c>
      <c r="W151" s="49">
        <v>14.48</v>
      </c>
      <c r="X151" s="17" t="s">
        <v>5372</v>
      </c>
      <c r="Y151" s="38" t="s">
        <v>5373</v>
      </c>
      <c r="Z151" s="38" t="s">
        <v>4739</v>
      </c>
      <c r="AA151" s="38" t="s">
        <v>4427</v>
      </c>
    </row>
    <row r="152" spans="2:27" ht="37.5" x14ac:dyDescent="0.35">
      <c r="B152" s="38" t="s">
        <v>2549</v>
      </c>
      <c r="C152" s="38" t="s">
        <v>1860</v>
      </c>
      <c r="D152" s="38" t="s">
        <v>1756</v>
      </c>
      <c r="E152" s="38" t="s">
        <v>5</v>
      </c>
      <c r="F152" s="38" t="s">
        <v>1758</v>
      </c>
      <c r="G152" s="38" t="s">
        <v>1757</v>
      </c>
      <c r="H152" s="38">
        <v>50</v>
      </c>
      <c r="I152" s="38">
        <v>2</v>
      </c>
      <c r="J152" s="45">
        <v>20</v>
      </c>
      <c r="K152" s="38">
        <v>1</v>
      </c>
      <c r="L152" s="38">
        <v>1</v>
      </c>
      <c r="M152" s="38">
        <v>1</v>
      </c>
      <c r="N152" s="38">
        <v>1</v>
      </c>
      <c r="O152" s="38">
        <v>1</v>
      </c>
      <c r="P152" s="38">
        <v>1</v>
      </c>
      <c r="Q152" s="38">
        <v>1</v>
      </c>
      <c r="R152" s="46">
        <v>29</v>
      </c>
      <c r="S152" s="48">
        <v>1.4132</v>
      </c>
      <c r="T152" s="17">
        <v>50</v>
      </c>
      <c r="U152" s="49">
        <v>70.66</v>
      </c>
      <c r="V152" s="17" t="s">
        <v>4403</v>
      </c>
      <c r="W152" s="49">
        <v>76.31</v>
      </c>
      <c r="X152" s="17" t="s">
        <v>5374</v>
      </c>
      <c r="Y152" s="38" t="s">
        <v>5375</v>
      </c>
      <c r="Z152" s="38" t="s">
        <v>5376</v>
      </c>
      <c r="AA152" s="38" t="s">
        <v>5377</v>
      </c>
    </row>
    <row r="153" spans="2:27" ht="50" x14ac:dyDescent="0.35">
      <c r="B153" s="38" t="s">
        <v>2550</v>
      </c>
      <c r="C153" s="38" t="s">
        <v>741</v>
      </c>
      <c r="D153" s="38" t="s">
        <v>740</v>
      </c>
      <c r="E153" s="38" t="s">
        <v>93</v>
      </c>
      <c r="F153" s="38" t="s">
        <v>150</v>
      </c>
      <c r="G153" s="38" t="s">
        <v>95</v>
      </c>
      <c r="H153" s="38">
        <v>30</v>
      </c>
      <c r="I153" s="12">
        <v>7</v>
      </c>
      <c r="J153" s="45">
        <v>5</v>
      </c>
      <c r="K153" s="12">
        <v>1</v>
      </c>
      <c r="L153" s="12">
        <v>12</v>
      </c>
      <c r="M153" s="12">
        <v>15</v>
      </c>
      <c r="N153" s="38">
        <v>10</v>
      </c>
      <c r="O153" s="38">
        <v>6</v>
      </c>
      <c r="P153" s="12">
        <v>3</v>
      </c>
      <c r="Q153" s="12">
        <v>30</v>
      </c>
      <c r="R153" s="46">
        <v>89</v>
      </c>
      <c r="S153" s="48">
        <v>0.92166999999999999</v>
      </c>
      <c r="T153" s="17">
        <v>30</v>
      </c>
      <c r="U153" s="49">
        <v>27.65</v>
      </c>
      <c r="V153" s="17" t="s">
        <v>4403</v>
      </c>
      <c r="W153" s="49">
        <v>29.86</v>
      </c>
      <c r="X153" s="17" t="s">
        <v>5378</v>
      </c>
      <c r="Y153" s="38" t="s">
        <v>5379</v>
      </c>
      <c r="Z153" s="38" t="s">
        <v>4448</v>
      </c>
      <c r="AA153" s="38" t="s">
        <v>5380</v>
      </c>
    </row>
    <row r="154" spans="2:27" ht="37.5" x14ac:dyDescent="0.35">
      <c r="B154" s="38" t="s">
        <v>2559</v>
      </c>
      <c r="C154" s="38" t="s">
        <v>1377</v>
      </c>
      <c r="D154" s="38" t="s">
        <v>1378</v>
      </c>
      <c r="E154" s="38" t="s">
        <v>5</v>
      </c>
      <c r="F154" s="38" t="s">
        <v>288</v>
      </c>
      <c r="G154" s="38" t="s">
        <v>19</v>
      </c>
      <c r="H154" s="38">
        <v>1</v>
      </c>
      <c r="I154" s="38">
        <v>1</v>
      </c>
      <c r="J154" s="45">
        <v>1</v>
      </c>
      <c r="K154" s="38">
        <v>1</v>
      </c>
      <c r="L154" s="38">
        <v>1</v>
      </c>
      <c r="M154" s="38">
        <v>1</v>
      </c>
      <c r="N154" s="38">
        <v>1</v>
      </c>
      <c r="O154" s="38">
        <v>1</v>
      </c>
      <c r="P154" s="12">
        <v>1</v>
      </c>
      <c r="Q154" s="12">
        <v>1</v>
      </c>
      <c r="R154" s="46">
        <v>9</v>
      </c>
      <c r="S154" s="48">
        <v>6488.51</v>
      </c>
      <c r="T154" s="17">
        <v>1</v>
      </c>
      <c r="U154" s="49">
        <v>6488.51</v>
      </c>
      <c r="V154" s="17" t="s">
        <v>4403</v>
      </c>
      <c r="W154" s="49">
        <v>7007.59</v>
      </c>
      <c r="X154" s="17" t="s">
        <v>5382</v>
      </c>
      <c r="Y154" s="38" t="s">
        <v>5383</v>
      </c>
      <c r="Z154" s="38" t="s">
        <v>5384</v>
      </c>
      <c r="AA154" s="38" t="s">
        <v>5385</v>
      </c>
    </row>
    <row r="155" spans="2:27" ht="37.5" x14ac:dyDescent="0.35">
      <c r="B155" s="38" t="s">
        <v>2565</v>
      </c>
      <c r="C155" s="12" t="s">
        <v>744</v>
      </c>
      <c r="D155" s="12" t="s">
        <v>1946</v>
      </c>
      <c r="E155" s="12" t="s">
        <v>570</v>
      </c>
      <c r="F155" s="12" t="s">
        <v>902</v>
      </c>
      <c r="G155" s="12" t="s">
        <v>1387</v>
      </c>
      <c r="H155" s="12">
        <v>1</v>
      </c>
      <c r="I155" s="12">
        <v>1</v>
      </c>
      <c r="J155" s="45">
        <v>1</v>
      </c>
      <c r="K155" s="38">
        <v>1</v>
      </c>
      <c r="L155" s="38">
        <v>1</v>
      </c>
      <c r="M155" s="38">
        <v>1</v>
      </c>
      <c r="N155" s="38">
        <v>1</v>
      </c>
      <c r="O155" s="38">
        <v>1</v>
      </c>
      <c r="P155" s="38">
        <v>1</v>
      </c>
      <c r="Q155" s="12">
        <v>1</v>
      </c>
      <c r="R155" s="46">
        <v>9</v>
      </c>
      <c r="S155" s="48">
        <v>28.21</v>
      </c>
      <c r="T155" s="10">
        <v>1</v>
      </c>
      <c r="U155" s="49">
        <v>28.21</v>
      </c>
      <c r="V155" s="17" t="s">
        <v>4403</v>
      </c>
      <c r="W155" s="49">
        <v>30.47</v>
      </c>
      <c r="X155" s="17" t="s">
        <v>5397</v>
      </c>
      <c r="Y155" s="38" t="s">
        <v>5398</v>
      </c>
      <c r="Z155" s="38" t="s">
        <v>5399</v>
      </c>
      <c r="AA155" s="38" t="s">
        <v>5400</v>
      </c>
    </row>
    <row r="156" spans="2:27" ht="62.5" x14ac:dyDescent="0.35">
      <c r="B156" s="38" t="s">
        <v>2566</v>
      </c>
      <c r="C156" s="38" t="s">
        <v>744</v>
      </c>
      <c r="D156" s="38" t="s">
        <v>3555</v>
      </c>
      <c r="E156" s="38" t="s">
        <v>1210</v>
      </c>
      <c r="F156" s="38" t="s">
        <v>117</v>
      </c>
      <c r="G156" s="38" t="s">
        <v>169</v>
      </c>
      <c r="H156" s="38">
        <v>28</v>
      </c>
      <c r="I156" s="38">
        <v>1</v>
      </c>
      <c r="J156" s="45">
        <v>1</v>
      </c>
      <c r="K156" s="12">
        <v>1</v>
      </c>
      <c r="L156" s="38">
        <v>1</v>
      </c>
      <c r="M156" s="38">
        <v>2</v>
      </c>
      <c r="N156" s="38">
        <v>1</v>
      </c>
      <c r="O156" s="38">
        <v>1</v>
      </c>
      <c r="P156" s="12">
        <v>1</v>
      </c>
      <c r="Q156" s="38">
        <v>1</v>
      </c>
      <c r="R156" s="46">
        <v>10</v>
      </c>
      <c r="S156" s="48">
        <v>0.45713999999999999</v>
      </c>
      <c r="T156" s="10">
        <v>28</v>
      </c>
      <c r="U156" s="49">
        <v>12.8</v>
      </c>
      <c r="V156" s="17" t="s">
        <v>4403</v>
      </c>
      <c r="W156" s="49">
        <v>13.82</v>
      </c>
      <c r="X156" s="17" t="s">
        <v>5401</v>
      </c>
      <c r="Y156" s="38" t="s">
        <v>5402</v>
      </c>
      <c r="Z156" s="38" t="s">
        <v>4689</v>
      </c>
      <c r="AA156" s="38" t="s">
        <v>4453</v>
      </c>
    </row>
    <row r="157" spans="2:27" ht="37.5" x14ac:dyDescent="0.35">
      <c r="B157" s="38" t="s">
        <v>2570</v>
      </c>
      <c r="C157" s="38" t="s">
        <v>745</v>
      </c>
      <c r="D157" s="38" t="s">
        <v>745</v>
      </c>
      <c r="E157" s="38" t="s">
        <v>101</v>
      </c>
      <c r="F157" s="38" t="s">
        <v>288</v>
      </c>
      <c r="G157" s="38" t="s">
        <v>105</v>
      </c>
      <c r="H157" s="38">
        <v>20</v>
      </c>
      <c r="I157" s="38">
        <v>91</v>
      </c>
      <c r="J157" s="45">
        <v>40</v>
      </c>
      <c r="K157" s="38">
        <v>420</v>
      </c>
      <c r="L157" s="38">
        <v>15</v>
      </c>
      <c r="M157" s="38">
        <v>74</v>
      </c>
      <c r="N157" s="38">
        <v>148</v>
      </c>
      <c r="O157" s="38">
        <v>65</v>
      </c>
      <c r="P157" s="38">
        <v>4</v>
      </c>
      <c r="Q157" s="38">
        <v>60</v>
      </c>
      <c r="R157" s="46">
        <v>917</v>
      </c>
      <c r="S157" s="48">
        <v>0.19700000000000001</v>
      </c>
      <c r="T157" s="17">
        <v>20</v>
      </c>
      <c r="U157" s="49">
        <v>3.94</v>
      </c>
      <c r="V157" s="17" t="s">
        <v>4403</v>
      </c>
      <c r="W157" s="49">
        <v>4.26</v>
      </c>
      <c r="X157" s="17" t="s">
        <v>5409</v>
      </c>
      <c r="Y157" s="38" t="s">
        <v>5410</v>
      </c>
      <c r="Z157" s="38" t="s">
        <v>5221</v>
      </c>
      <c r="AA157" s="38" t="s">
        <v>5249</v>
      </c>
    </row>
    <row r="158" spans="2:27" ht="37.5" x14ac:dyDescent="0.35">
      <c r="B158" s="38" t="s">
        <v>2571</v>
      </c>
      <c r="C158" s="38" t="s">
        <v>895</v>
      </c>
      <c r="D158" s="38" t="s">
        <v>1392</v>
      </c>
      <c r="E158" s="38" t="s">
        <v>93</v>
      </c>
      <c r="F158" s="38" t="s">
        <v>288</v>
      </c>
      <c r="G158" s="38" t="s">
        <v>169</v>
      </c>
      <c r="H158" s="38">
        <v>28</v>
      </c>
      <c r="I158" s="38">
        <v>1</v>
      </c>
      <c r="J158" s="45">
        <v>1</v>
      </c>
      <c r="K158" s="38">
        <v>1</v>
      </c>
      <c r="L158" s="38">
        <v>1</v>
      </c>
      <c r="M158" s="38">
        <v>1</v>
      </c>
      <c r="N158" s="38">
        <v>1</v>
      </c>
      <c r="O158" s="38">
        <v>1</v>
      </c>
      <c r="P158" s="38">
        <v>1</v>
      </c>
      <c r="Q158" s="38">
        <v>1</v>
      </c>
      <c r="R158" s="46">
        <v>9</v>
      </c>
      <c r="S158" s="48">
        <v>0.39</v>
      </c>
      <c r="T158" s="17">
        <v>28</v>
      </c>
      <c r="U158" s="49">
        <v>10.92</v>
      </c>
      <c r="V158" s="17" t="s">
        <v>4403</v>
      </c>
      <c r="W158" s="49">
        <v>11.79</v>
      </c>
      <c r="X158" s="17" t="s">
        <v>5411</v>
      </c>
      <c r="Y158" s="38" t="s">
        <v>5412</v>
      </c>
      <c r="Z158" s="38" t="s">
        <v>4715</v>
      </c>
      <c r="AA158" s="38" t="s">
        <v>5385</v>
      </c>
    </row>
    <row r="159" spans="2:27" ht="50" x14ac:dyDescent="0.35">
      <c r="B159" s="38" t="s">
        <v>2574</v>
      </c>
      <c r="C159" s="38" t="s">
        <v>879</v>
      </c>
      <c r="D159" s="38" t="s">
        <v>896</v>
      </c>
      <c r="E159" s="38" t="s">
        <v>5</v>
      </c>
      <c r="F159" s="38" t="s">
        <v>897</v>
      </c>
      <c r="G159" s="38" t="s">
        <v>52</v>
      </c>
      <c r="H159" s="38">
        <v>50</v>
      </c>
      <c r="I159" s="38">
        <v>60</v>
      </c>
      <c r="J159" s="45">
        <v>26</v>
      </c>
      <c r="K159" s="38">
        <v>21</v>
      </c>
      <c r="L159" s="38">
        <v>1</v>
      </c>
      <c r="M159" s="38">
        <v>21</v>
      </c>
      <c r="N159" s="38">
        <v>25</v>
      </c>
      <c r="O159" s="38">
        <v>15</v>
      </c>
      <c r="P159" s="38">
        <v>1</v>
      </c>
      <c r="Q159" s="38">
        <v>75</v>
      </c>
      <c r="R159" s="46">
        <v>245</v>
      </c>
      <c r="S159" s="48">
        <v>1.28</v>
      </c>
      <c r="T159" s="10">
        <v>50</v>
      </c>
      <c r="U159" s="49">
        <v>64</v>
      </c>
      <c r="V159" s="17" t="s">
        <v>4403</v>
      </c>
      <c r="W159" s="49">
        <v>69.12</v>
      </c>
      <c r="X159" s="17" t="s">
        <v>5419</v>
      </c>
      <c r="Y159" s="38" t="s">
        <v>5420</v>
      </c>
      <c r="Z159" s="38" t="s">
        <v>5248</v>
      </c>
      <c r="AA159" s="38" t="s">
        <v>5418</v>
      </c>
    </row>
    <row r="160" spans="2:27" ht="37.5" x14ac:dyDescent="0.35">
      <c r="B160" s="38" t="s">
        <v>2577</v>
      </c>
      <c r="C160" s="38" t="s">
        <v>834</v>
      </c>
      <c r="D160" s="38" t="s">
        <v>834</v>
      </c>
      <c r="E160" s="38" t="s">
        <v>156</v>
      </c>
      <c r="F160" s="38" t="s">
        <v>111</v>
      </c>
      <c r="G160" s="38" t="s">
        <v>835</v>
      </c>
      <c r="H160" s="38">
        <v>250</v>
      </c>
      <c r="I160" s="12">
        <v>1</v>
      </c>
      <c r="J160" s="45">
        <v>2</v>
      </c>
      <c r="K160" s="12">
        <v>1</v>
      </c>
      <c r="L160" s="38">
        <v>1</v>
      </c>
      <c r="M160" s="38">
        <v>1</v>
      </c>
      <c r="N160" s="38">
        <v>1</v>
      </c>
      <c r="O160" s="38">
        <v>1</v>
      </c>
      <c r="P160" s="12">
        <v>1</v>
      </c>
      <c r="Q160" s="12">
        <v>1</v>
      </c>
      <c r="R160" s="46">
        <v>10</v>
      </c>
      <c r="S160" s="48">
        <v>0.34816000000000003</v>
      </c>
      <c r="T160" s="17">
        <v>250</v>
      </c>
      <c r="U160" s="49">
        <v>87.04</v>
      </c>
      <c r="V160" s="17" t="s">
        <v>4403</v>
      </c>
      <c r="W160" s="49">
        <v>94</v>
      </c>
      <c r="X160" s="17" t="s">
        <v>5423</v>
      </c>
      <c r="Y160" s="38" t="s">
        <v>5424</v>
      </c>
      <c r="Z160" s="38" t="s">
        <v>5425</v>
      </c>
      <c r="AA160" s="38" t="s">
        <v>4625</v>
      </c>
    </row>
    <row r="161" spans="2:27" ht="37.5" x14ac:dyDescent="0.35">
      <c r="B161" s="38" t="s">
        <v>2578</v>
      </c>
      <c r="C161" s="38" t="s">
        <v>1920</v>
      </c>
      <c r="D161" s="38" t="s">
        <v>486</v>
      </c>
      <c r="E161" s="38" t="s">
        <v>65</v>
      </c>
      <c r="F161" s="38" t="s">
        <v>487</v>
      </c>
      <c r="G161" s="38" t="s">
        <v>2113</v>
      </c>
      <c r="H161" s="38">
        <v>1</v>
      </c>
      <c r="I161" s="12">
        <v>1</v>
      </c>
      <c r="J161" s="45">
        <v>22</v>
      </c>
      <c r="K161" s="12">
        <v>1</v>
      </c>
      <c r="L161" s="38">
        <v>1</v>
      </c>
      <c r="M161" s="38">
        <v>1</v>
      </c>
      <c r="N161" s="38">
        <v>1</v>
      </c>
      <c r="O161" s="38">
        <v>1</v>
      </c>
      <c r="P161" s="12">
        <v>15</v>
      </c>
      <c r="Q161" s="12">
        <v>1</v>
      </c>
      <c r="R161" s="46">
        <v>44</v>
      </c>
      <c r="S161" s="48">
        <v>231.43</v>
      </c>
      <c r="T161" s="17">
        <v>1</v>
      </c>
      <c r="U161" s="49">
        <v>231.43</v>
      </c>
      <c r="V161" s="17" t="s">
        <v>4466</v>
      </c>
      <c r="W161" s="49">
        <v>284.66000000000003</v>
      </c>
      <c r="X161" s="17" t="s">
        <v>5426</v>
      </c>
      <c r="Y161" s="38" t="s">
        <v>5427</v>
      </c>
      <c r="Z161" s="38" t="s">
        <v>5428</v>
      </c>
      <c r="AA161" s="38" t="s">
        <v>5429</v>
      </c>
    </row>
    <row r="162" spans="2:27" ht="37.5" x14ac:dyDescent="0.35">
      <c r="B162" s="38" t="s">
        <v>2579</v>
      </c>
      <c r="C162" s="38" t="s">
        <v>1920</v>
      </c>
      <c r="D162" s="38" t="s">
        <v>486</v>
      </c>
      <c r="E162" s="38" t="s">
        <v>65</v>
      </c>
      <c r="F162" s="38" t="s">
        <v>827</v>
      </c>
      <c r="G162" s="38" t="s">
        <v>2113</v>
      </c>
      <c r="H162" s="38">
        <v>1</v>
      </c>
      <c r="I162" s="38">
        <v>1</v>
      </c>
      <c r="J162" s="45">
        <v>60</v>
      </c>
      <c r="K162" s="38">
        <v>1</v>
      </c>
      <c r="L162" s="38">
        <v>1</v>
      </c>
      <c r="M162" s="38">
        <v>2</v>
      </c>
      <c r="N162" s="38">
        <v>1</v>
      </c>
      <c r="O162" s="38">
        <v>3</v>
      </c>
      <c r="P162" s="38">
        <v>1</v>
      </c>
      <c r="Q162" s="38">
        <v>10</v>
      </c>
      <c r="R162" s="46">
        <v>80</v>
      </c>
      <c r="S162" s="48">
        <v>192.61</v>
      </c>
      <c r="T162" s="17">
        <v>1</v>
      </c>
      <c r="U162" s="49">
        <v>192.61</v>
      </c>
      <c r="V162" s="17" t="s">
        <v>4466</v>
      </c>
      <c r="W162" s="49">
        <v>236.91</v>
      </c>
      <c r="X162" s="17" t="s">
        <v>5430</v>
      </c>
      <c r="Y162" s="38" t="s">
        <v>5431</v>
      </c>
      <c r="Z162" s="38" t="s">
        <v>4281</v>
      </c>
      <c r="AA162" s="38" t="s">
        <v>5151</v>
      </c>
    </row>
    <row r="163" spans="2:27" ht="37.5" x14ac:dyDescent="0.35">
      <c r="B163" s="38" t="s">
        <v>2580</v>
      </c>
      <c r="C163" s="38" t="s">
        <v>1920</v>
      </c>
      <c r="D163" s="38" t="s">
        <v>486</v>
      </c>
      <c r="E163" s="38" t="s">
        <v>65</v>
      </c>
      <c r="F163" s="38" t="s">
        <v>884</v>
      </c>
      <c r="G163" s="38" t="s">
        <v>3557</v>
      </c>
      <c r="H163" s="38">
        <v>1</v>
      </c>
      <c r="I163" s="38">
        <v>5</v>
      </c>
      <c r="J163" s="45">
        <v>10</v>
      </c>
      <c r="K163" s="38">
        <v>2</v>
      </c>
      <c r="L163" s="38">
        <v>1</v>
      </c>
      <c r="M163" s="38">
        <v>2</v>
      </c>
      <c r="N163" s="38">
        <v>1</v>
      </c>
      <c r="O163" s="38">
        <v>1</v>
      </c>
      <c r="P163" s="38">
        <v>1</v>
      </c>
      <c r="Q163" s="38">
        <v>10</v>
      </c>
      <c r="R163" s="46">
        <v>33</v>
      </c>
      <c r="S163" s="48">
        <v>141.29</v>
      </c>
      <c r="T163" s="10">
        <v>1</v>
      </c>
      <c r="U163" s="49">
        <v>141.29</v>
      </c>
      <c r="V163" s="17" t="s">
        <v>4466</v>
      </c>
      <c r="W163" s="49">
        <v>173.79</v>
      </c>
      <c r="X163" s="17" t="s">
        <v>5432</v>
      </c>
      <c r="Y163" s="38" t="s">
        <v>5433</v>
      </c>
      <c r="Z163" s="38" t="s">
        <v>5434</v>
      </c>
      <c r="AA163" s="38" t="s">
        <v>5429</v>
      </c>
    </row>
    <row r="164" spans="2:27" ht="50" x14ac:dyDescent="0.35">
      <c r="B164" s="38" t="s">
        <v>2582</v>
      </c>
      <c r="C164" s="38" t="s">
        <v>934</v>
      </c>
      <c r="D164" s="38" t="s">
        <v>933</v>
      </c>
      <c r="E164" s="38" t="s">
        <v>66</v>
      </c>
      <c r="F164" s="38" t="s">
        <v>935</v>
      </c>
      <c r="G164" s="38" t="s">
        <v>3</v>
      </c>
      <c r="H164" s="38">
        <v>1</v>
      </c>
      <c r="I164" s="12">
        <v>3</v>
      </c>
      <c r="J164" s="45">
        <v>10</v>
      </c>
      <c r="K164" s="12">
        <v>1</v>
      </c>
      <c r="L164" s="12">
        <v>9</v>
      </c>
      <c r="M164" s="12">
        <v>3</v>
      </c>
      <c r="N164" s="38">
        <v>5</v>
      </c>
      <c r="O164" s="38">
        <v>1</v>
      </c>
      <c r="P164" s="12">
        <v>1</v>
      </c>
      <c r="Q164" s="12">
        <v>18</v>
      </c>
      <c r="R164" s="46">
        <v>51</v>
      </c>
      <c r="S164" s="48">
        <v>29.6</v>
      </c>
      <c r="T164" s="17">
        <v>1</v>
      </c>
      <c r="U164" s="49">
        <v>29.6</v>
      </c>
      <c r="V164" s="17" t="s">
        <v>4403</v>
      </c>
      <c r="W164" s="49">
        <v>31.97</v>
      </c>
      <c r="X164" s="17" t="s">
        <v>5437</v>
      </c>
      <c r="Y164" s="38" t="s">
        <v>5438</v>
      </c>
      <c r="Z164" s="38" t="s">
        <v>5439</v>
      </c>
      <c r="AA164" s="38" t="s">
        <v>5440</v>
      </c>
    </row>
    <row r="165" spans="2:27" ht="37.5" x14ac:dyDescent="0.35">
      <c r="B165" s="38" t="s">
        <v>2583</v>
      </c>
      <c r="C165" s="38" t="s">
        <v>837</v>
      </c>
      <c r="D165" s="38" t="s">
        <v>836</v>
      </c>
      <c r="E165" s="38" t="s">
        <v>125</v>
      </c>
      <c r="F165" s="38" t="s">
        <v>809</v>
      </c>
      <c r="G165" s="38" t="s">
        <v>3509</v>
      </c>
      <c r="H165" s="38">
        <v>1</v>
      </c>
      <c r="I165" s="12">
        <v>42</v>
      </c>
      <c r="J165" s="45">
        <v>15</v>
      </c>
      <c r="K165" s="12">
        <v>30</v>
      </c>
      <c r="L165" s="38">
        <v>1</v>
      </c>
      <c r="M165" s="38">
        <v>1</v>
      </c>
      <c r="N165" s="38">
        <v>1</v>
      </c>
      <c r="O165" s="38">
        <v>1</v>
      </c>
      <c r="P165" s="12">
        <v>1</v>
      </c>
      <c r="Q165" s="12">
        <v>1</v>
      </c>
      <c r="R165" s="46">
        <v>93</v>
      </c>
      <c r="S165" s="48">
        <v>15.36</v>
      </c>
      <c r="T165" s="10">
        <v>1</v>
      </c>
      <c r="U165" s="49">
        <v>15.36</v>
      </c>
      <c r="V165" s="17" t="s">
        <v>4403</v>
      </c>
      <c r="W165" s="49">
        <v>16.59</v>
      </c>
      <c r="X165" s="17" t="s">
        <v>5441</v>
      </c>
      <c r="Y165" s="38" t="s">
        <v>5442</v>
      </c>
      <c r="Z165" s="38" t="s">
        <v>5443</v>
      </c>
      <c r="AA165" s="38" t="s">
        <v>4526</v>
      </c>
    </row>
    <row r="166" spans="2:27" ht="37.5" x14ac:dyDescent="0.35">
      <c r="B166" s="38" t="s">
        <v>2586</v>
      </c>
      <c r="C166" s="12" t="s">
        <v>2090</v>
      </c>
      <c r="D166" s="12" t="s">
        <v>2090</v>
      </c>
      <c r="E166" s="12" t="s">
        <v>65</v>
      </c>
      <c r="F166" s="12" t="s">
        <v>2091</v>
      </c>
      <c r="G166" s="12" t="s">
        <v>3</v>
      </c>
      <c r="H166" s="12">
        <v>1</v>
      </c>
      <c r="I166" s="12">
        <v>1</v>
      </c>
      <c r="J166" s="45">
        <v>1</v>
      </c>
      <c r="K166" s="12">
        <v>1</v>
      </c>
      <c r="L166" s="38">
        <v>1</v>
      </c>
      <c r="M166" s="38">
        <v>1</v>
      </c>
      <c r="N166" s="38">
        <v>1</v>
      </c>
      <c r="O166" s="38">
        <v>1</v>
      </c>
      <c r="P166" s="12">
        <v>1</v>
      </c>
      <c r="Q166" s="12">
        <v>1</v>
      </c>
      <c r="R166" s="46">
        <v>9</v>
      </c>
      <c r="S166" s="48">
        <v>11.43</v>
      </c>
      <c r="T166" s="17">
        <v>1</v>
      </c>
      <c r="U166" s="49">
        <v>11.43</v>
      </c>
      <c r="V166" s="17" t="s">
        <v>4403</v>
      </c>
      <c r="W166" s="49">
        <v>12.34</v>
      </c>
      <c r="X166" s="17" t="s">
        <v>5447</v>
      </c>
      <c r="Y166" s="38" t="s">
        <v>5448</v>
      </c>
      <c r="Z166" s="38" t="s">
        <v>5009</v>
      </c>
      <c r="AA166" s="38" t="s">
        <v>5000</v>
      </c>
    </row>
    <row r="167" spans="2:27" ht="37.5" x14ac:dyDescent="0.35">
      <c r="B167" s="38" t="s">
        <v>2588</v>
      </c>
      <c r="C167" s="38" t="s">
        <v>428</v>
      </c>
      <c r="D167" s="38" t="s">
        <v>427</v>
      </c>
      <c r="E167" s="38" t="s">
        <v>156</v>
      </c>
      <c r="F167" s="38" t="s">
        <v>841</v>
      </c>
      <c r="G167" s="38" t="s">
        <v>196</v>
      </c>
      <c r="H167" s="38">
        <v>30</v>
      </c>
      <c r="I167" s="12">
        <v>1</v>
      </c>
      <c r="J167" s="45">
        <v>1</v>
      </c>
      <c r="K167" s="12">
        <v>7</v>
      </c>
      <c r="L167" s="12">
        <v>1</v>
      </c>
      <c r="M167" s="12">
        <v>4</v>
      </c>
      <c r="N167" s="38">
        <v>1</v>
      </c>
      <c r="O167" s="38">
        <v>1</v>
      </c>
      <c r="P167" s="12">
        <v>1</v>
      </c>
      <c r="Q167" s="12">
        <v>1</v>
      </c>
      <c r="R167" s="46">
        <v>18</v>
      </c>
      <c r="S167" s="48">
        <v>0.40966999999999998</v>
      </c>
      <c r="T167" s="17">
        <v>30</v>
      </c>
      <c r="U167" s="49">
        <v>12.29</v>
      </c>
      <c r="V167" s="17" t="s">
        <v>4403</v>
      </c>
      <c r="W167" s="49">
        <v>13.27</v>
      </c>
      <c r="X167" s="17" t="s">
        <v>5451</v>
      </c>
      <c r="Y167" s="38" t="s">
        <v>5452</v>
      </c>
      <c r="Z167" s="38" t="s">
        <v>5135</v>
      </c>
      <c r="AA167" s="38" t="s">
        <v>5453</v>
      </c>
    </row>
    <row r="168" spans="2:27" ht="37.5" x14ac:dyDescent="0.35">
      <c r="B168" s="38" t="s">
        <v>2589</v>
      </c>
      <c r="C168" s="38" t="s">
        <v>428</v>
      </c>
      <c r="D168" s="38" t="s">
        <v>427</v>
      </c>
      <c r="E168" s="38" t="s">
        <v>156</v>
      </c>
      <c r="F168" s="38" t="s">
        <v>183</v>
      </c>
      <c r="G168" s="38" t="s">
        <v>196</v>
      </c>
      <c r="H168" s="38">
        <v>30</v>
      </c>
      <c r="I168" s="12">
        <v>2</v>
      </c>
      <c r="J168" s="45">
        <v>1</v>
      </c>
      <c r="K168" s="12">
        <v>1</v>
      </c>
      <c r="L168" s="38">
        <v>1</v>
      </c>
      <c r="M168" s="38">
        <v>1</v>
      </c>
      <c r="N168" s="38">
        <v>1</v>
      </c>
      <c r="O168" s="38">
        <v>1</v>
      </c>
      <c r="P168" s="12">
        <v>1</v>
      </c>
      <c r="Q168" s="12">
        <v>6</v>
      </c>
      <c r="R168" s="46">
        <v>15</v>
      </c>
      <c r="S168" s="48">
        <v>0.34133000000000002</v>
      </c>
      <c r="T168" s="17">
        <v>30</v>
      </c>
      <c r="U168" s="49">
        <v>10.24</v>
      </c>
      <c r="V168" s="17" t="s">
        <v>4403</v>
      </c>
      <c r="W168" s="49">
        <v>11.06</v>
      </c>
      <c r="X168" s="17" t="s">
        <v>5454</v>
      </c>
      <c r="Y168" s="38" t="s">
        <v>5455</v>
      </c>
      <c r="Z168" s="38" t="s">
        <v>5132</v>
      </c>
      <c r="AA168" s="38" t="s">
        <v>5064</v>
      </c>
    </row>
    <row r="169" spans="2:27" ht="37.5" x14ac:dyDescent="0.35">
      <c r="B169" s="38" t="s">
        <v>2590</v>
      </c>
      <c r="C169" s="38" t="s">
        <v>428</v>
      </c>
      <c r="D169" s="38" t="s">
        <v>1948</v>
      </c>
      <c r="E169" s="38" t="s">
        <v>93</v>
      </c>
      <c r="F169" s="38" t="s">
        <v>790</v>
      </c>
      <c r="G169" s="38" t="s">
        <v>95</v>
      </c>
      <c r="H169" s="38">
        <v>30</v>
      </c>
      <c r="I169" s="12">
        <v>17</v>
      </c>
      <c r="J169" s="45">
        <v>1</v>
      </c>
      <c r="K169" s="12">
        <v>1</v>
      </c>
      <c r="L169" s="12">
        <v>2</v>
      </c>
      <c r="M169" s="12">
        <v>5</v>
      </c>
      <c r="N169" s="38">
        <v>5</v>
      </c>
      <c r="O169" s="38">
        <v>1</v>
      </c>
      <c r="P169" s="12">
        <v>1</v>
      </c>
      <c r="Q169" s="12">
        <v>1</v>
      </c>
      <c r="R169" s="46">
        <v>34</v>
      </c>
      <c r="S169" s="48">
        <v>0.34133000000000002</v>
      </c>
      <c r="T169" s="17">
        <v>30</v>
      </c>
      <c r="U169" s="49">
        <v>10.24</v>
      </c>
      <c r="V169" s="17" t="s">
        <v>4403</v>
      </c>
      <c r="W169" s="49">
        <v>11.06</v>
      </c>
      <c r="X169" s="17" t="s">
        <v>5456</v>
      </c>
      <c r="Y169" s="38" t="s">
        <v>5457</v>
      </c>
      <c r="Z169" s="38" t="s">
        <v>4448</v>
      </c>
      <c r="AA169" s="38" t="s">
        <v>5453</v>
      </c>
    </row>
    <row r="170" spans="2:27" ht="37.5" x14ac:dyDescent="0.35">
      <c r="B170" s="38" t="s">
        <v>2592</v>
      </c>
      <c r="C170" s="38" t="s">
        <v>750</v>
      </c>
      <c r="D170" s="38" t="s">
        <v>751</v>
      </c>
      <c r="E170" s="38" t="s">
        <v>66</v>
      </c>
      <c r="F170" s="38" t="s">
        <v>752</v>
      </c>
      <c r="G170" s="38" t="s">
        <v>3</v>
      </c>
      <c r="H170" s="38">
        <v>1</v>
      </c>
      <c r="I170" s="38">
        <v>10</v>
      </c>
      <c r="J170" s="45">
        <v>15</v>
      </c>
      <c r="K170" s="38">
        <v>1</v>
      </c>
      <c r="L170" s="38">
        <v>12</v>
      </c>
      <c r="M170" s="38">
        <v>1</v>
      </c>
      <c r="N170" s="38">
        <v>2</v>
      </c>
      <c r="O170" s="38">
        <v>10</v>
      </c>
      <c r="P170" s="38">
        <v>3</v>
      </c>
      <c r="Q170" s="38">
        <v>10</v>
      </c>
      <c r="R170" s="46">
        <v>64</v>
      </c>
      <c r="S170" s="48">
        <v>23.76</v>
      </c>
      <c r="T170" s="17">
        <v>1</v>
      </c>
      <c r="U170" s="49">
        <v>23.76</v>
      </c>
      <c r="V170" s="17" t="s">
        <v>4403</v>
      </c>
      <c r="W170" s="49">
        <v>25.66</v>
      </c>
      <c r="X170" s="17" t="s">
        <v>5460</v>
      </c>
      <c r="Y170" s="38" t="s">
        <v>5461</v>
      </c>
      <c r="Z170" s="38" t="s">
        <v>5462</v>
      </c>
      <c r="AA170" s="38" t="s">
        <v>4534</v>
      </c>
    </row>
    <row r="171" spans="2:27" ht="37.5" x14ac:dyDescent="0.35">
      <c r="B171" s="38" t="s">
        <v>2593</v>
      </c>
      <c r="C171" s="38" t="s">
        <v>750</v>
      </c>
      <c r="D171" s="38" t="s">
        <v>749</v>
      </c>
      <c r="E171" s="38" t="s">
        <v>65</v>
      </c>
      <c r="F171" s="38" t="s">
        <v>29</v>
      </c>
      <c r="G171" s="38" t="s">
        <v>3</v>
      </c>
      <c r="H171" s="38">
        <v>1</v>
      </c>
      <c r="I171" s="38">
        <v>269</v>
      </c>
      <c r="J171" s="45">
        <v>110</v>
      </c>
      <c r="K171" s="38">
        <v>44</v>
      </c>
      <c r="L171" s="38">
        <v>63</v>
      </c>
      <c r="M171" s="38">
        <v>232</v>
      </c>
      <c r="N171" s="38">
        <v>165</v>
      </c>
      <c r="O171" s="38">
        <v>95</v>
      </c>
      <c r="P171" s="38">
        <v>145</v>
      </c>
      <c r="Q171" s="38">
        <v>430</v>
      </c>
      <c r="R171" s="46">
        <v>1553</v>
      </c>
      <c r="S171" s="48">
        <v>17.41</v>
      </c>
      <c r="T171" s="17">
        <v>1</v>
      </c>
      <c r="U171" s="49">
        <v>17.41</v>
      </c>
      <c r="V171" s="17" t="s">
        <v>4403</v>
      </c>
      <c r="W171" s="49">
        <v>18.8</v>
      </c>
      <c r="X171" s="17" t="s">
        <v>5463</v>
      </c>
      <c r="Y171" s="38" t="s">
        <v>5464</v>
      </c>
      <c r="Z171" s="38" t="s">
        <v>4916</v>
      </c>
      <c r="AA171" s="38" t="s">
        <v>4534</v>
      </c>
    </row>
    <row r="172" spans="2:27" ht="37.5" x14ac:dyDescent="0.35">
      <c r="B172" s="38" t="s">
        <v>2612</v>
      </c>
      <c r="C172" s="38" t="s">
        <v>874</v>
      </c>
      <c r="D172" s="38" t="s">
        <v>868</v>
      </c>
      <c r="E172" s="38" t="s">
        <v>101</v>
      </c>
      <c r="F172" s="38" t="s">
        <v>176</v>
      </c>
      <c r="G172" s="38" t="s">
        <v>105</v>
      </c>
      <c r="H172" s="38">
        <v>20</v>
      </c>
      <c r="I172" s="38">
        <v>1</v>
      </c>
      <c r="J172" s="45">
        <v>1</v>
      </c>
      <c r="K172" s="38">
        <v>8</v>
      </c>
      <c r="L172" s="38">
        <v>22</v>
      </c>
      <c r="M172" s="38">
        <v>1</v>
      </c>
      <c r="N172" s="38">
        <v>1</v>
      </c>
      <c r="O172" s="38">
        <v>1</v>
      </c>
      <c r="P172" s="38">
        <v>1</v>
      </c>
      <c r="Q172" s="38">
        <v>1</v>
      </c>
      <c r="R172" s="46">
        <v>37</v>
      </c>
      <c r="S172" s="48">
        <v>0.49399999999999999</v>
      </c>
      <c r="T172" s="17">
        <v>20</v>
      </c>
      <c r="U172" s="49">
        <v>9.8800000000000008</v>
      </c>
      <c r="V172" s="17" t="s">
        <v>4403</v>
      </c>
      <c r="W172" s="49">
        <v>10.67</v>
      </c>
      <c r="X172" s="17" t="s">
        <v>5494</v>
      </c>
      <c r="Y172" s="38" t="s">
        <v>5495</v>
      </c>
      <c r="Z172" s="38" t="s">
        <v>5221</v>
      </c>
      <c r="AA172" s="38" t="s">
        <v>5222</v>
      </c>
    </row>
    <row r="173" spans="2:27" ht="37.5" x14ac:dyDescent="0.35">
      <c r="B173" s="38" t="s">
        <v>2613</v>
      </c>
      <c r="C173" s="38" t="s">
        <v>874</v>
      </c>
      <c r="D173" s="38" t="s">
        <v>868</v>
      </c>
      <c r="E173" s="38" t="s">
        <v>121</v>
      </c>
      <c r="F173" s="38" t="s">
        <v>892</v>
      </c>
      <c r="G173" s="38" t="s">
        <v>68</v>
      </c>
      <c r="H173" s="38">
        <v>1</v>
      </c>
      <c r="I173" s="38">
        <v>1</v>
      </c>
      <c r="J173" s="45">
        <v>3</v>
      </c>
      <c r="K173" s="38">
        <v>92</v>
      </c>
      <c r="L173" s="38">
        <v>5</v>
      </c>
      <c r="M173" s="38">
        <v>1</v>
      </c>
      <c r="N173" s="38">
        <v>1</v>
      </c>
      <c r="O173" s="38">
        <v>1</v>
      </c>
      <c r="P173" s="38">
        <v>2</v>
      </c>
      <c r="Q173" s="38">
        <v>2</v>
      </c>
      <c r="R173" s="46">
        <v>108</v>
      </c>
      <c r="S173" s="48">
        <v>18.940000000000001</v>
      </c>
      <c r="T173" s="17">
        <v>1</v>
      </c>
      <c r="U173" s="49">
        <v>18.940000000000001</v>
      </c>
      <c r="V173" s="17" t="s">
        <v>4403</v>
      </c>
      <c r="W173" s="49">
        <v>20.46</v>
      </c>
      <c r="X173" s="17" t="s">
        <v>5496</v>
      </c>
      <c r="Y173" s="38" t="s">
        <v>5497</v>
      </c>
      <c r="Z173" s="38" t="s">
        <v>5498</v>
      </c>
      <c r="AA173" s="38" t="s">
        <v>4568</v>
      </c>
    </row>
    <row r="174" spans="2:27" ht="50" x14ac:dyDescent="0.35">
      <c r="B174" s="38" t="s">
        <v>2614</v>
      </c>
      <c r="C174" s="38" t="s">
        <v>876</v>
      </c>
      <c r="D174" s="38" t="s">
        <v>869</v>
      </c>
      <c r="E174" s="38" t="s">
        <v>875</v>
      </c>
      <c r="F174" s="38" t="s">
        <v>375</v>
      </c>
      <c r="G174" s="38" t="s">
        <v>68</v>
      </c>
      <c r="H174" s="38">
        <v>1</v>
      </c>
      <c r="I174" s="38">
        <v>61</v>
      </c>
      <c r="J174" s="45">
        <v>16</v>
      </c>
      <c r="K174" s="38">
        <v>21</v>
      </c>
      <c r="L174" s="38">
        <v>9</v>
      </c>
      <c r="M174" s="38">
        <v>8</v>
      </c>
      <c r="N174" s="38">
        <v>1</v>
      </c>
      <c r="O174" s="38">
        <v>4</v>
      </c>
      <c r="P174" s="38">
        <v>9</v>
      </c>
      <c r="Q174" s="38">
        <v>20</v>
      </c>
      <c r="R174" s="46">
        <v>149</v>
      </c>
      <c r="S174" s="48">
        <v>13.62</v>
      </c>
      <c r="T174" s="17">
        <v>1</v>
      </c>
      <c r="U174" s="49">
        <v>13.62</v>
      </c>
      <c r="V174" s="17" t="s">
        <v>4403</v>
      </c>
      <c r="W174" s="49">
        <v>14.71</v>
      </c>
      <c r="X174" s="17" t="s">
        <v>5499</v>
      </c>
      <c r="Y174" s="38" t="s">
        <v>5500</v>
      </c>
      <c r="Z174" s="38" t="s">
        <v>4586</v>
      </c>
      <c r="AA174" s="38" t="s">
        <v>4427</v>
      </c>
    </row>
    <row r="175" spans="2:27" ht="37.5" x14ac:dyDescent="0.35">
      <c r="B175" s="38" t="s">
        <v>2615</v>
      </c>
      <c r="C175" s="38" t="s">
        <v>893</v>
      </c>
      <c r="D175" s="38" t="s">
        <v>3565</v>
      </c>
      <c r="E175" s="38" t="s">
        <v>5</v>
      </c>
      <c r="F175" s="38" t="s">
        <v>894</v>
      </c>
      <c r="G175" s="38" t="s">
        <v>33</v>
      </c>
      <c r="H175" s="38">
        <v>5</v>
      </c>
      <c r="I175" s="12">
        <v>4</v>
      </c>
      <c r="J175" s="45">
        <v>15</v>
      </c>
      <c r="K175" s="12">
        <v>18</v>
      </c>
      <c r="L175" s="38">
        <v>1</v>
      </c>
      <c r="M175" s="12">
        <v>2</v>
      </c>
      <c r="N175" s="38">
        <v>1</v>
      </c>
      <c r="O175" s="38">
        <v>2</v>
      </c>
      <c r="P175" s="12">
        <v>1</v>
      </c>
      <c r="Q175" s="12">
        <v>2</v>
      </c>
      <c r="R175" s="46">
        <v>46</v>
      </c>
      <c r="S175" s="48">
        <v>35.020000000000003</v>
      </c>
      <c r="T175" s="17">
        <v>5</v>
      </c>
      <c r="U175" s="49">
        <v>175.1</v>
      </c>
      <c r="V175" s="17" t="s">
        <v>4403</v>
      </c>
      <c r="W175" s="49">
        <v>189.11</v>
      </c>
      <c r="X175" s="17" t="s">
        <v>5501</v>
      </c>
      <c r="Y175" s="38" t="s">
        <v>5502</v>
      </c>
      <c r="Z175" s="38" t="s">
        <v>5012</v>
      </c>
      <c r="AA175" s="38" t="s">
        <v>5503</v>
      </c>
    </row>
    <row r="176" spans="2:27" ht="50" x14ac:dyDescent="0.35">
      <c r="B176" s="38" t="s">
        <v>2617</v>
      </c>
      <c r="C176" s="12" t="s">
        <v>3566</v>
      </c>
      <c r="D176" s="12" t="s">
        <v>3567</v>
      </c>
      <c r="E176" s="12" t="s">
        <v>101</v>
      </c>
      <c r="F176" s="12" t="s">
        <v>239</v>
      </c>
      <c r="G176" s="12" t="s">
        <v>95</v>
      </c>
      <c r="H176" s="12">
        <v>30</v>
      </c>
      <c r="I176" s="12">
        <v>1</v>
      </c>
      <c r="J176" s="45">
        <v>5</v>
      </c>
      <c r="K176" s="12">
        <v>1</v>
      </c>
      <c r="L176" s="38">
        <v>1</v>
      </c>
      <c r="M176" s="12">
        <v>7</v>
      </c>
      <c r="N176" s="38">
        <v>1</v>
      </c>
      <c r="O176" s="38">
        <v>1</v>
      </c>
      <c r="P176" s="12">
        <v>1</v>
      </c>
      <c r="Q176" s="12">
        <v>1</v>
      </c>
      <c r="R176" s="46">
        <v>19</v>
      </c>
      <c r="S176" s="48">
        <v>0.62466999999999995</v>
      </c>
      <c r="T176" s="17">
        <v>30</v>
      </c>
      <c r="U176" s="49">
        <v>18.739999999999998</v>
      </c>
      <c r="V176" s="17" t="s">
        <v>4403</v>
      </c>
      <c r="W176" s="49">
        <v>20.239999999999998</v>
      </c>
      <c r="X176" s="17" t="s">
        <v>5506</v>
      </c>
      <c r="Y176" s="38" t="s">
        <v>5507</v>
      </c>
      <c r="Z176" s="38" t="s">
        <v>4476</v>
      </c>
      <c r="AA176" s="38" t="s">
        <v>4427</v>
      </c>
    </row>
    <row r="177" spans="2:27" ht="37.5" x14ac:dyDescent="0.35">
      <c r="B177" s="38" t="s">
        <v>2619</v>
      </c>
      <c r="C177" s="38" t="s">
        <v>301</v>
      </c>
      <c r="D177" s="38" t="s">
        <v>3568</v>
      </c>
      <c r="E177" s="38" t="s">
        <v>156</v>
      </c>
      <c r="F177" s="38" t="s">
        <v>57</v>
      </c>
      <c r="G177" s="38" t="s">
        <v>425</v>
      </c>
      <c r="H177" s="38">
        <v>28</v>
      </c>
      <c r="I177" s="12">
        <v>2</v>
      </c>
      <c r="J177" s="45">
        <v>30</v>
      </c>
      <c r="K177" s="12">
        <v>1</v>
      </c>
      <c r="L177" s="38">
        <v>1</v>
      </c>
      <c r="M177" s="38">
        <v>1</v>
      </c>
      <c r="N177" s="38">
        <v>1</v>
      </c>
      <c r="O177" s="38">
        <v>1</v>
      </c>
      <c r="P177" s="12">
        <v>1</v>
      </c>
      <c r="Q177" s="12">
        <v>1</v>
      </c>
      <c r="R177" s="46">
        <v>39</v>
      </c>
      <c r="S177" s="48">
        <v>0.28036</v>
      </c>
      <c r="T177" s="17">
        <v>28</v>
      </c>
      <c r="U177" s="49">
        <v>7.85</v>
      </c>
      <c r="V177" s="17" t="s">
        <v>4403</v>
      </c>
      <c r="W177" s="49">
        <v>8.48</v>
      </c>
      <c r="X177" s="17" t="s">
        <v>5511</v>
      </c>
      <c r="Y177" s="38" t="s">
        <v>5512</v>
      </c>
      <c r="Z177" s="38" t="s">
        <v>5408</v>
      </c>
      <c r="AA177" s="38" t="s">
        <v>4712</v>
      </c>
    </row>
    <row r="178" spans="2:27" ht="37.5" x14ac:dyDescent="0.35">
      <c r="B178" s="38" t="s">
        <v>2621</v>
      </c>
      <c r="C178" s="38" t="s">
        <v>789</v>
      </c>
      <c r="D178" s="38" t="s">
        <v>788</v>
      </c>
      <c r="E178" s="38" t="s">
        <v>93</v>
      </c>
      <c r="F178" s="38" t="s">
        <v>111</v>
      </c>
      <c r="G178" s="38" t="s">
        <v>95</v>
      </c>
      <c r="H178" s="38">
        <v>30</v>
      </c>
      <c r="I178" s="38">
        <v>1</v>
      </c>
      <c r="J178" s="45">
        <v>2</v>
      </c>
      <c r="K178" s="38">
        <v>1</v>
      </c>
      <c r="L178" s="38">
        <v>12</v>
      </c>
      <c r="M178" s="38">
        <v>1</v>
      </c>
      <c r="N178" s="38">
        <v>1</v>
      </c>
      <c r="O178" s="38">
        <v>1</v>
      </c>
      <c r="P178" s="38">
        <v>1</v>
      </c>
      <c r="Q178" s="38">
        <v>1</v>
      </c>
      <c r="R178" s="46">
        <v>21</v>
      </c>
      <c r="S178" s="48">
        <v>0.51300000000000001</v>
      </c>
      <c r="T178" s="17">
        <v>30</v>
      </c>
      <c r="U178" s="49">
        <v>15.39</v>
      </c>
      <c r="V178" s="17" t="s">
        <v>4403</v>
      </c>
      <c r="W178" s="49">
        <v>16.62</v>
      </c>
      <c r="X178" s="17" t="s">
        <v>5515</v>
      </c>
      <c r="Y178" s="38" t="s">
        <v>5516</v>
      </c>
      <c r="Z178" s="38" t="s">
        <v>4973</v>
      </c>
      <c r="AA178" s="38" t="s">
        <v>5517</v>
      </c>
    </row>
    <row r="179" spans="2:27" ht="37.5" x14ac:dyDescent="0.35">
      <c r="B179" s="38" t="s">
        <v>2622</v>
      </c>
      <c r="C179" s="38" t="s">
        <v>885</v>
      </c>
      <c r="D179" s="38" t="s">
        <v>945</v>
      </c>
      <c r="E179" s="38" t="s">
        <v>121</v>
      </c>
      <c r="F179" s="38" t="s">
        <v>946</v>
      </c>
      <c r="G179" s="38" t="s">
        <v>3509</v>
      </c>
      <c r="H179" s="38">
        <v>1</v>
      </c>
      <c r="I179" s="38">
        <v>1</v>
      </c>
      <c r="J179" s="45">
        <v>2</v>
      </c>
      <c r="K179" s="38">
        <v>1</v>
      </c>
      <c r="L179" s="38">
        <v>1</v>
      </c>
      <c r="M179" s="38">
        <v>1</v>
      </c>
      <c r="N179" s="38">
        <v>1</v>
      </c>
      <c r="O179" s="38">
        <v>1</v>
      </c>
      <c r="P179" s="38">
        <v>4</v>
      </c>
      <c r="Q179" s="38">
        <v>1</v>
      </c>
      <c r="R179" s="46">
        <v>13</v>
      </c>
      <c r="S179" s="48">
        <v>3.78</v>
      </c>
      <c r="T179" s="17">
        <v>1</v>
      </c>
      <c r="U179" s="49">
        <v>3.78</v>
      </c>
      <c r="V179" s="17" t="s">
        <v>4403</v>
      </c>
      <c r="W179" s="49">
        <v>4.08</v>
      </c>
      <c r="X179" s="17" t="s">
        <v>5518</v>
      </c>
      <c r="Y179" s="38" t="s">
        <v>5519</v>
      </c>
      <c r="Z179" s="38" t="s">
        <v>5510</v>
      </c>
      <c r="AA179" s="38" t="s">
        <v>5110</v>
      </c>
    </row>
    <row r="180" spans="2:27" ht="37.5" x14ac:dyDescent="0.35">
      <c r="B180" s="38" t="s">
        <v>2623</v>
      </c>
      <c r="C180" s="38" t="s">
        <v>885</v>
      </c>
      <c r="D180" s="38" t="s">
        <v>945</v>
      </c>
      <c r="E180" s="38" t="s">
        <v>67</v>
      </c>
      <c r="F180" s="38" t="s">
        <v>1446</v>
      </c>
      <c r="G180" s="38" t="s">
        <v>3509</v>
      </c>
      <c r="H180" s="38">
        <v>1</v>
      </c>
      <c r="I180" s="38">
        <v>4</v>
      </c>
      <c r="J180" s="45">
        <v>2</v>
      </c>
      <c r="K180" s="38">
        <v>1</v>
      </c>
      <c r="L180" s="38">
        <v>1</v>
      </c>
      <c r="M180" s="38">
        <v>1</v>
      </c>
      <c r="N180" s="38">
        <v>1</v>
      </c>
      <c r="O180" s="38">
        <v>1</v>
      </c>
      <c r="P180" s="38">
        <v>1</v>
      </c>
      <c r="Q180" s="38">
        <v>1</v>
      </c>
      <c r="R180" s="46">
        <v>13</v>
      </c>
      <c r="S180" s="48">
        <v>3.78</v>
      </c>
      <c r="T180" s="10">
        <v>1</v>
      </c>
      <c r="U180" s="49">
        <v>3.78</v>
      </c>
      <c r="V180" s="17" t="s">
        <v>4403</v>
      </c>
      <c r="W180" s="49">
        <v>4.08</v>
      </c>
      <c r="X180" s="17" t="s">
        <v>5520</v>
      </c>
      <c r="Y180" s="38" t="s">
        <v>5521</v>
      </c>
      <c r="Z180" s="38" t="s">
        <v>5510</v>
      </c>
      <c r="AA180" s="38" t="s">
        <v>5110</v>
      </c>
    </row>
    <row r="181" spans="2:27" ht="50" x14ac:dyDescent="0.35">
      <c r="B181" s="38" t="s">
        <v>2624</v>
      </c>
      <c r="C181" s="38" t="s">
        <v>885</v>
      </c>
      <c r="D181" s="38" t="s">
        <v>903</v>
      </c>
      <c r="E181" s="38" t="s">
        <v>66</v>
      </c>
      <c r="F181" s="38" t="s">
        <v>904</v>
      </c>
      <c r="G181" s="38" t="s">
        <v>905</v>
      </c>
      <c r="H181" s="38">
        <v>60</v>
      </c>
      <c r="I181" s="38">
        <v>1</v>
      </c>
      <c r="J181" s="45">
        <v>105</v>
      </c>
      <c r="K181" s="38">
        <v>1</v>
      </c>
      <c r="L181" s="38">
        <v>1</v>
      </c>
      <c r="M181" s="38">
        <v>1</v>
      </c>
      <c r="N181" s="38">
        <v>1</v>
      </c>
      <c r="O181" s="38">
        <v>1</v>
      </c>
      <c r="P181" s="38">
        <v>1</v>
      </c>
      <c r="Q181" s="38">
        <v>1</v>
      </c>
      <c r="R181" s="46">
        <v>113</v>
      </c>
      <c r="S181" s="48">
        <v>0.45917000000000002</v>
      </c>
      <c r="T181" s="17">
        <v>60</v>
      </c>
      <c r="U181" s="49">
        <v>27.55</v>
      </c>
      <c r="V181" s="17" t="s">
        <v>4403</v>
      </c>
      <c r="W181" s="49">
        <v>29.75</v>
      </c>
      <c r="X181" s="17" t="s">
        <v>5522</v>
      </c>
      <c r="Y181" s="38" t="s">
        <v>5523</v>
      </c>
      <c r="Z181" s="38" t="s">
        <v>5037</v>
      </c>
      <c r="AA181" s="38" t="s">
        <v>4492</v>
      </c>
    </row>
    <row r="182" spans="2:27" ht="50" x14ac:dyDescent="0.35">
      <c r="B182" s="38" t="s">
        <v>2625</v>
      </c>
      <c r="C182" s="38" t="s">
        <v>885</v>
      </c>
      <c r="D182" s="38" t="s">
        <v>1194</v>
      </c>
      <c r="E182" s="38" t="s">
        <v>921</v>
      </c>
      <c r="F182" s="38" t="s">
        <v>366</v>
      </c>
      <c r="G182" s="38" t="s">
        <v>905</v>
      </c>
      <c r="H182" s="38">
        <v>60</v>
      </c>
      <c r="I182" s="38">
        <v>1</v>
      </c>
      <c r="J182" s="45">
        <v>1</v>
      </c>
      <c r="K182" s="38">
        <v>1</v>
      </c>
      <c r="L182" s="38">
        <v>8</v>
      </c>
      <c r="M182" s="38">
        <v>1</v>
      </c>
      <c r="N182" s="38">
        <v>19</v>
      </c>
      <c r="O182" s="38">
        <v>1</v>
      </c>
      <c r="P182" s="38">
        <v>1</v>
      </c>
      <c r="Q182" s="38">
        <v>1</v>
      </c>
      <c r="R182" s="46">
        <v>34</v>
      </c>
      <c r="S182" s="48">
        <v>1.4388300000000001</v>
      </c>
      <c r="T182" s="17">
        <v>60</v>
      </c>
      <c r="U182" s="49">
        <v>86.33</v>
      </c>
      <c r="V182" s="17" t="s">
        <v>4403</v>
      </c>
      <c r="W182" s="49">
        <v>93.24</v>
      </c>
      <c r="X182" s="17" t="s">
        <v>5524</v>
      </c>
      <c r="Y182" s="38" t="s">
        <v>5525</v>
      </c>
      <c r="Z182" s="38" t="s">
        <v>5037</v>
      </c>
      <c r="AA182" s="38" t="s">
        <v>4492</v>
      </c>
    </row>
    <row r="183" spans="2:27" ht="50" x14ac:dyDescent="0.35">
      <c r="B183" s="38" t="s">
        <v>2626</v>
      </c>
      <c r="C183" s="38" t="s">
        <v>885</v>
      </c>
      <c r="D183" s="38" t="s">
        <v>903</v>
      </c>
      <c r="E183" s="38" t="s">
        <v>66</v>
      </c>
      <c r="F183" s="38" t="s">
        <v>802</v>
      </c>
      <c r="G183" s="38" t="s">
        <v>905</v>
      </c>
      <c r="H183" s="38">
        <v>60</v>
      </c>
      <c r="I183" s="38">
        <v>18</v>
      </c>
      <c r="J183" s="45">
        <v>27</v>
      </c>
      <c r="K183" s="38">
        <v>1</v>
      </c>
      <c r="L183" s="38">
        <v>1</v>
      </c>
      <c r="M183" s="38">
        <v>1</v>
      </c>
      <c r="N183" s="38">
        <v>1</v>
      </c>
      <c r="O183" s="38">
        <v>1</v>
      </c>
      <c r="P183" s="38">
        <v>1</v>
      </c>
      <c r="Q183" s="38">
        <v>1</v>
      </c>
      <c r="R183" s="46">
        <v>52</v>
      </c>
      <c r="S183" s="48">
        <v>0.87366999999999995</v>
      </c>
      <c r="T183" s="10">
        <v>60</v>
      </c>
      <c r="U183" s="49">
        <v>52.42</v>
      </c>
      <c r="V183" s="17" t="s">
        <v>4403</v>
      </c>
      <c r="W183" s="49">
        <v>56.61</v>
      </c>
      <c r="X183" s="17" t="s">
        <v>5526</v>
      </c>
      <c r="Y183" s="38" t="s">
        <v>5527</v>
      </c>
      <c r="Z183" s="38" t="s">
        <v>5037</v>
      </c>
      <c r="AA183" s="38" t="s">
        <v>4492</v>
      </c>
    </row>
    <row r="184" spans="2:27" ht="37.5" x14ac:dyDescent="0.35">
      <c r="B184" s="38" t="s">
        <v>2627</v>
      </c>
      <c r="C184" s="38" t="s">
        <v>916</v>
      </c>
      <c r="D184" s="38" t="s">
        <v>915</v>
      </c>
      <c r="E184" s="38" t="s">
        <v>93</v>
      </c>
      <c r="F184" s="38" t="s">
        <v>150</v>
      </c>
      <c r="G184" s="38" t="s">
        <v>114</v>
      </c>
      <c r="H184" s="38">
        <v>60</v>
      </c>
      <c r="I184" s="38">
        <v>1</v>
      </c>
      <c r="J184" s="45">
        <v>4</v>
      </c>
      <c r="K184" s="38">
        <v>1</v>
      </c>
      <c r="L184" s="38">
        <v>1</v>
      </c>
      <c r="M184" s="38">
        <v>1</v>
      </c>
      <c r="N184" s="38">
        <v>1</v>
      </c>
      <c r="O184" s="38">
        <v>1</v>
      </c>
      <c r="P184" s="38">
        <v>1</v>
      </c>
      <c r="Q184" s="38">
        <v>1</v>
      </c>
      <c r="R184" s="46">
        <v>12</v>
      </c>
      <c r="S184" s="48">
        <v>0.52349999999999997</v>
      </c>
      <c r="T184" s="17">
        <v>60</v>
      </c>
      <c r="U184" s="49">
        <v>31.41</v>
      </c>
      <c r="V184" s="17" t="s">
        <v>4403</v>
      </c>
      <c r="W184" s="49">
        <v>33.92</v>
      </c>
      <c r="X184" s="17" t="s">
        <v>5528</v>
      </c>
      <c r="Y184" s="38" t="s">
        <v>5529</v>
      </c>
      <c r="Z184" s="38" t="s">
        <v>4426</v>
      </c>
      <c r="AA184" s="38" t="s">
        <v>4526</v>
      </c>
    </row>
    <row r="185" spans="2:27" ht="37.5" x14ac:dyDescent="0.35">
      <c r="B185" s="38" t="s">
        <v>2628</v>
      </c>
      <c r="C185" s="38" t="s">
        <v>916</v>
      </c>
      <c r="D185" s="38" t="s">
        <v>915</v>
      </c>
      <c r="E185" s="38" t="s">
        <v>93</v>
      </c>
      <c r="F185" s="38" t="s">
        <v>97</v>
      </c>
      <c r="G185" s="38" t="s">
        <v>95</v>
      </c>
      <c r="H185" s="38">
        <v>30</v>
      </c>
      <c r="I185" s="38">
        <v>1</v>
      </c>
      <c r="J185" s="45">
        <v>1</v>
      </c>
      <c r="K185" s="38">
        <v>1</v>
      </c>
      <c r="L185" s="38">
        <v>1</v>
      </c>
      <c r="M185" s="38">
        <v>1</v>
      </c>
      <c r="N185" s="38">
        <v>1</v>
      </c>
      <c r="O185" s="38">
        <v>1</v>
      </c>
      <c r="P185" s="38">
        <v>1</v>
      </c>
      <c r="Q185" s="38">
        <v>5</v>
      </c>
      <c r="R185" s="46">
        <v>13</v>
      </c>
      <c r="S185" s="48">
        <v>1.0469999999999999</v>
      </c>
      <c r="T185" s="17">
        <v>30</v>
      </c>
      <c r="U185" s="49">
        <v>31.41</v>
      </c>
      <c r="V185" s="17" t="s">
        <v>4403</v>
      </c>
      <c r="W185" s="49">
        <v>33.92</v>
      </c>
      <c r="X185" s="17" t="s">
        <v>5530</v>
      </c>
      <c r="Y185" s="38" t="s">
        <v>5531</v>
      </c>
      <c r="Z185" s="38" t="s">
        <v>5532</v>
      </c>
      <c r="AA185" s="38" t="s">
        <v>4526</v>
      </c>
    </row>
    <row r="186" spans="2:27" ht="62.5" x14ac:dyDescent="0.35">
      <c r="B186" s="38" t="s">
        <v>2635</v>
      </c>
      <c r="C186" s="38" t="s">
        <v>911</v>
      </c>
      <c r="D186" s="38" t="s">
        <v>920</v>
      </c>
      <c r="E186" s="38" t="s">
        <v>921</v>
      </c>
      <c r="F186" s="38" t="s">
        <v>922</v>
      </c>
      <c r="G186" s="38" t="s">
        <v>924</v>
      </c>
      <c r="H186" s="38">
        <v>60</v>
      </c>
      <c r="I186" s="38">
        <v>1</v>
      </c>
      <c r="J186" s="45">
        <v>1</v>
      </c>
      <c r="K186" s="38">
        <v>1</v>
      </c>
      <c r="L186" s="38">
        <v>1</v>
      </c>
      <c r="M186" s="38">
        <v>1</v>
      </c>
      <c r="N186" s="38">
        <v>1</v>
      </c>
      <c r="O186" s="38">
        <v>1</v>
      </c>
      <c r="P186" s="38">
        <v>1</v>
      </c>
      <c r="Q186" s="38">
        <v>6</v>
      </c>
      <c r="R186" s="46">
        <v>14</v>
      </c>
      <c r="S186" s="48">
        <v>0.66217000000000004</v>
      </c>
      <c r="T186" s="17">
        <v>60</v>
      </c>
      <c r="U186" s="49">
        <v>39.729999999999997</v>
      </c>
      <c r="V186" s="17" t="s">
        <v>4403</v>
      </c>
      <c r="W186" s="49">
        <v>42.91</v>
      </c>
      <c r="X186" s="17" t="s">
        <v>5541</v>
      </c>
      <c r="Y186" s="38" t="s">
        <v>5542</v>
      </c>
      <c r="Z186" s="38" t="s">
        <v>4667</v>
      </c>
      <c r="AA186" s="38" t="s">
        <v>4897</v>
      </c>
    </row>
    <row r="187" spans="2:27" ht="62.5" x14ac:dyDescent="0.35">
      <c r="B187" s="38" t="s">
        <v>2636</v>
      </c>
      <c r="C187" s="38" t="s">
        <v>911</v>
      </c>
      <c r="D187" s="38" t="s">
        <v>920</v>
      </c>
      <c r="E187" s="38" t="s">
        <v>921</v>
      </c>
      <c r="F187" s="38" t="s">
        <v>923</v>
      </c>
      <c r="G187" s="38" t="s">
        <v>924</v>
      </c>
      <c r="H187" s="38">
        <v>60</v>
      </c>
      <c r="I187" s="38">
        <v>1</v>
      </c>
      <c r="J187" s="45">
        <v>1</v>
      </c>
      <c r="K187" s="38">
        <v>1</v>
      </c>
      <c r="L187" s="38">
        <v>1</v>
      </c>
      <c r="M187" s="38">
        <v>1</v>
      </c>
      <c r="N187" s="38">
        <v>1</v>
      </c>
      <c r="O187" s="38">
        <v>1</v>
      </c>
      <c r="P187" s="38">
        <v>1</v>
      </c>
      <c r="Q187" s="38">
        <v>2</v>
      </c>
      <c r="R187" s="46">
        <v>10</v>
      </c>
      <c r="S187" s="48">
        <v>0.50333000000000006</v>
      </c>
      <c r="T187" s="17">
        <v>60</v>
      </c>
      <c r="U187" s="49">
        <v>30.2</v>
      </c>
      <c r="V187" s="17" t="s">
        <v>4403</v>
      </c>
      <c r="W187" s="49">
        <v>32.619999999999997</v>
      </c>
      <c r="X187" s="17" t="s">
        <v>5543</v>
      </c>
      <c r="Y187" s="38" t="s">
        <v>5544</v>
      </c>
      <c r="Z187" s="38" t="s">
        <v>4667</v>
      </c>
      <c r="AA187" s="38" t="s">
        <v>4897</v>
      </c>
    </row>
    <row r="188" spans="2:27" ht="37.5" x14ac:dyDescent="0.35">
      <c r="B188" s="38" t="s">
        <v>2637</v>
      </c>
      <c r="C188" s="38" t="s">
        <v>911</v>
      </c>
      <c r="D188" s="38" t="s">
        <v>3571</v>
      </c>
      <c r="E188" s="38" t="s">
        <v>156</v>
      </c>
      <c r="F188" s="38" t="s">
        <v>910</v>
      </c>
      <c r="G188" s="38" t="s">
        <v>678</v>
      </c>
      <c r="H188" s="38">
        <v>60</v>
      </c>
      <c r="I188" s="38">
        <v>19</v>
      </c>
      <c r="J188" s="45">
        <v>1</v>
      </c>
      <c r="K188" s="38">
        <v>1</v>
      </c>
      <c r="L188" s="38">
        <v>2</v>
      </c>
      <c r="M188" s="38">
        <v>32</v>
      </c>
      <c r="N188" s="38">
        <v>5</v>
      </c>
      <c r="O188" s="38">
        <v>1</v>
      </c>
      <c r="P188" s="38">
        <v>1</v>
      </c>
      <c r="Q188" s="38">
        <v>1</v>
      </c>
      <c r="R188" s="46">
        <v>63</v>
      </c>
      <c r="S188" s="48">
        <v>0.30717</v>
      </c>
      <c r="T188" s="10">
        <v>60</v>
      </c>
      <c r="U188" s="49">
        <v>18.43</v>
      </c>
      <c r="V188" s="17" t="s">
        <v>4403</v>
      </c>
      <c r="W188" s="49">
        <v>19.899999999999999</v>
      </c>
      <c r="X188" s="17" t="s">
        <v>5545</v>
      </c>
      <c r="Y188" s="38" t="s">
        <v>5546</v>
      </c>
      <c r="Z188" s="38" t="s">
        <v>5547</v>
      </c>
      <c r="AA188" s="38" t="s">
        <v>5129</v>
      </c>
    </row>
    <row r="189" spans="2:27" ht="37.5" x14ac:dyDescent="0.35">
      <c r="B189" s="38" t="s">
        <v>2638</v>
      </c>
      <c r="C189" s="38" t="s">
        <v>1215</v>
      </c>
      <c r="D189" s="38" t="s">
        <v>3572</v>
      </c>
      <c r="E189" s="38" t="s">
        <v>990</v>
      </c>
      <c r="F189" s="38" t="s">
        <v>572</v>
      </c>
      <c r="G189" s="38" t="s">
        <v>1214</v>
      </c>
      <c r="H189" s="38">
        <v>1</v>
      </c>
      <c r="I189" s="12">
        <v>3</v>
      </c>
      <c r="J189" s="45">
        <v>1</v>
      </c>
      <c r="K189" s="38">
        <v>1</v>
      </c>
      <c r="L189" s="38">
        <v>1</v>
      </c>
      <c r="M189" s="38">
        <v>1</v>
      </c>
      <c r="N189" s="38">
        <v>1</v>
      </c>
      <c r="O189" s="38">
        <v>1</v>
      </c>
      <c r="P189" s="38">
        <v>1</v>
      </c>
      <c r="Q189" s="12">
        <v>25</v>
      </c>
      <c r="R189" s="46">
        <v>35</v>
      </c>
      <c r="S189" s="48">
        <v>13.82</v>
      </c>
      <c r="T189" s="17">
        <v>1</v>
      </c>
      <c r="U189" s="49">
        <v>13.82</v>
      </c>
      <c r="V189" s="17" t="s">
        <v>4403</v>
      </c>
      <c r="W189" s="49">
        <v>14.93</v>
      </c>
      <c r="X189" s="17" t="s">
        <v>5548</v>
      </c>
      <c r="Y189" s="38" t="s">
        <v>5549</v>
      </c>
      <c r="Z189" s="38" t="s">
        <v>5550</v>
      </c>
      <c r="AA189" s="38" t="s">
        <v>5453</v>
      </c>
    </row>
    <row r="190" spans="2:27" ht="37.5" x14ac:dyDescent="0.35">
      <c r="B190" s="38" t="s">
        <v>2639</v>
      </c>
      <c r="C190" s="38" t="s">
        <v>528</v>
      </c>
      <c r="D190" s="38" t="s">
        <v>3573</v>
      </c>
      <c r="E190" s="38" t="s">
        <v>101</v>
      </c>
      <c r="F190" s="38" t="s">
        <v>150</v>
      </c>
      <c r="G190" s="38" t="s">
        <v>95</v>
      </c>
      <c r="H190" s="38">
        <v>30</v>
      </c>
      <c r="I190" s="12">
        <v>332</v>
      </c>
      <c r="J190" s="45">
        <v>74</v>
      </c>
      <c r="K190" s="12">
        <v>80</v>
      </c>
      <c r="L190" s="12">
        <v>84</v>
      </c>
      <c r="M190" s="12">
        <v>102</v>
      </c>
      <c r="N190" s="38">
        <v>65</v>
      </c>
      <c r="O190" s="38">
        <v>50</v>
      </c>
      <c r="P190" s="12">
        <v>50</v>
      </c>
      <c r="Q190" s="12">
        <v>230</v>
      </c>
      <c r="R190" s="46">
        <v>1067</v>
      </c>
      <c r="S190" s="48">
        <v>8.8669999999999999E-2</v>
      </c>
      <c r="T190" s="17">
        <v>30</v>
      </c>
      <c r="U190" s="49">
        <v>2.66</v>
      </c>
      <c r="V190" s="17" t="s">
        <v>4403</v>
      </c>
      <c r="W190" s="49">
        <v>2.87</v>
      </c>
      <c r="X190" s="17" t="s">
        <v>5551</v>
      </c>
      <c r="Y190" s="38" t="s">
        <v>5552</v>
      </c>
      <c r="Z190" s="38" t="s">
        <v>5216</v>
      </c>
      <c r="AA190" s="38" t="s">
        <v>5129</v>
      </c>
    </row>
    <row r="191" spans="2:27" ht="37.5" x14ac:dyDescent="0.35">
      <c r="B191" s="38" t="s">
        <v>2643</v>
      </c>
      <c r="C191" s="38" t="s">
        <v>845</v>
      </c>
      <c r="D191" s="38" t="s">
        <v>846</v>
      </c>
      <c r="E191" s="38" t="s">
        <v>156</v>
      </c>
      <c r="F191" s="38" t="s">
        <v>144</v>
      </c>
      <c r="G191" s="38" t="s">
        <v>406</v>
      </c>
      <c r="H191" s="38">
        <v>100</v>
      </c>
      <c r="I191" s="12">
        <v>1</v>
      </c>
      <c r="J191" s="45">
        <v>1</v>
      </c>
      <c r="K191" s="12">
        <v>1</v>
      </c>
      <c r="L191" s="38">
        <v>1</v>
      </c>
      <c r="M191" s="38">
        <v>1</v>
      </c>
      <c r="N191" s="38">
        <v>1</v>
      </c>
      <c r="O191" s="38">
        <v>10</v>
      </c>
      <c r="P191" s="12">
        <v>1</v>
      </c>
      <c r="Q191" s="12">
        <v>1</v>
      </c>
      <c r="R191" s="46">
        <v>18</v>
      </c>
      <c r="S191" s="48">
        <v>0.34820000000000001</v>
      </c>
      <c r="T191" s="10">
        <v>100</v>
      </c>
      <c r="U191" s="49">
        <v>34.82</v>
      </c>
      <c r="V191" s="17" t="s">
        <v>4403</v>
      </c>
      <c r="W191" s="49">
        <v>37.61</v>
      </c>
      <c r="X191" s="17" t="s">
        <v>5557</v>
      </c>
      <c r="Y191" s="38" t="s">
        <v>5558</v>
      </c>
      <c r="Z191" s="38" t="s">
        <v>5115</v>
      </c>
      <c r="AA191" s="38" t="s">
        <v>4417</v>
      </c>
    </row>
    <row r="192" spans="2:27" ht="37.5" x14ac:dyDescent="0.35">
      <c r="B192" s="38" t="s">
        <v>2645</v>
      </c>
      <c r="C192" s="38" t="s">
        <v>845</v>
      </c>
      <c r="D192" s="38" t="s">
        <v>844</v>
      </c>
      <c r="E192" s="38" t="s">
        <v>156</v>
      </c>
      <c r="F192" s="38" t="s">
        <v>97</v>
      </c>
      <c r="G192" s="38" t="s">
        <v>406</v>
      </c>
      <c r="H192" s="38">
        <v>100</v>
      </c>
      <c r="I192" s="38">
        <v>8</v>
      </c>
      <c r="J192" s="45">
        <v>15</v>
      </c>
      <c r="K192" s="38">
        <v>1</v>
      </c>
      <c r="L192" s="38">
        <v>130</v>
      </c>
      <c r="M192" s="38">
        <v>6</v>
      </c>
      <c r="N192" s="38">
        <v>2</v>
      </c>
      <c r="O192" s="38">
        <v>1</v>
      </c>
      <c r="P192" s="38">
        <v>1</v>
      </c>
      <c r="Q192" s="38">
        <v>1</v>
      </c>
      <c r="R192" s="46">
        <v>165</v>
      </c>
      <c r="S192" s="48">
        <v>0.1024</v>
      </c>
      <c r="T192" s="17">
        <v>100</v>
      </c>
      <c r="U192" s="49">
        <v>10.24</v>
      </c>
      <c r="V192" s="17" t="s">
        <v>4403</v>
      </c>
      <c r="W192" s="49">
        <v>11.06</v>
      </c>
      <c r="X192" s="17" t="s">
        <v>5559</v>
      </c>
      <c r="Y192" s="38" t="s">
        <v>5560</v>
      </c>
      <c r="Z192" s="38" t="s">
        <v>5115</v>
      </c>
      <c r="AA192" s="38" t="s">
        <v>4417</v>
      </c>
    </row>
    <row r="193" spans="2:27" ht="50" x14ac:dyDescent="0.35">
      <c r="B193" s="38" t="s">
        <v>2651</v>
      </c>
      <c r="C193" s="38" t="s">
        <v>808</v>
      </c>
      <c r="D193" s="38" t="s">
        <v>808</v>
      </c>
      <c r="E193" s="38" t="s">
        <v>423</v>
      </c>
      <c r="F193" s="38" t="s">
        <v>950</v>
      </c>
      <c r="G193" s="38" t="s">
        <v>21</v>
      </c>
      <c r="H193" s="38">
        <v>1</v>
      </c>
      <c r="I193" s="38">
        <v>11</v>
      </c>
      <c r="J193" s="45">
        <v>20</v>
      </c>
      <c r="K193" s="38">
        <v>13</v>
      </c>
      <c r="L193" s="38">
        <v>5</v>
      </c>
      <c r="M193" s="38">
        <v>6</v>
      </c>
      <c r="N193" s="38">
        <v>1</v>
      </c>
      <c r="O193" s="38">
        <v>1</v>
      </c>
      <c r="P193" s="38">
        <v>1</v>
      </c>
      <c r="Q193" s="38">
        <v>4</v>
      </c>
      <c r="R193" s="46">
        <v>62</v>
      </c>
      <c r="S193" s="48">
        <v>5.63</v>
      </c>
      <c r="T193" s="17">
        <v>1</v>
      </c>
      <c r="U193" s="49">
        <v>5.63</v>
      </c>
      <c r="V193" s="17" t="s">
        <v>4403</v>
      </c>
      <c r="W193" s="49">
        <v>6.08</v>
      </c>
      <c r="X193" s="17" t="s">
        <v>5569</v>
      </c>
      <c r="Y193" s="38" t="s">
        <v>5570</v>
      </c>
      <c r="Z193" s="38" t="s">
        <v>4586</v>
      </c>
      <c r="AA193" s="38" t="s">
        <v>4427</v>
      </c>
    </row>
    <row r="194" spans="2:27" ht="37.5" x14ac:dyDescent="0.35">
      <c r="B194" s="38" t="s">
        <v>2660</v>
      </c>
      <c r="C194" s="38" t="s">
        <v>951</v>
      </c>
      <c r="D194" s="38" t="s">
        <v>952</v>
      </c>
      <c r="E194" s="38" t="s">
        <v>5</v>
      </c>
      <c r="F194" s="38" t="s">
        <v>303</v>
      </c>
      <c r="G194" s="38" t="s">
        <v>19</v>
      </c>
      <c r="H194" s="38">
        <v>1</v>
      </c>
      <c r="I194" s="12">
        <v>3</v>
      </c>
      <c r="J194" s="45">
        <v>3</v>
      </c>
      <c r="K194" s="12">
        <v>12</v>
      </c>
      <c r="L194" s="38">
        <v>1</v>
      </c>
      <c r="M194" s="12">
        <v>8</v>
      </c>
      <c r="N194" s="38">
        <v>10</v>
      </c>
      <c r="O194" s="38">
        <v>1</v>
      </c>
      <c r="P194" s="12">
        <v>1</v>
      </c>
      <c r="Q194" s="12">
        <v>5</v>
      </c>
      <c r="R194" s="46">
        <v>44</v>
      </c>
      <c r="S194" s="48">
        <v>50.1</v>
      </c>
      <c r="T194" s="17">
        <v>1</v>
      </c>
      <c r="U194" s="49">
        <v>50.1</v>
      </c>
      <c r="V194" s="17" t="s">
        <v>4403</v>
      </c>
      <c r="W194" s="49">
        <v>54.11</v>
      </c>
      <c r="X194" s="17" t="s">
        <v>5577</v>
      </c>
      <c r="Y194" s="38" t="s">
        <v>5578</v>
      </c>
      <c r="Z194" s="38" t="s">
        <v>5384</v>
      </c>
      <c r="AA194" s="38" t="s">
        <v>5385</v>
      </c>
    </row>
    <row r="195" spans="2:27" ht="50" x14ac:dyDescent="0.35">
      <c r="B195" s="38" t="s">
        <v>2661</v>
      </c>
      <c r="C195" s="38" t="s">
        <v>927</v>
      </c>
      <c r="D195" s="38" t="s">
        <v>1748</v>
      </c>
      <c r="E195" s="38" t="s">
        <v>5</v>
      </c>
      <c r="F195" s="38" t="s">
        <v>1749</v>
      </c>
      <c r="G195" s="38" t="s">
        <v>52</v>
      </c>
      <c r="H195" s="38">
        <v>50</v>
      </c>
      <c r="I195" s="38">
        <v>36</v>
      </c>
      <c r="J195" s="45">
        <v>30</v>
      </c>
      <c r="K195" s="38">
        <v>13</v>
      </c>
      <c r="L195" s="38">
        <v>1</v>
      </c>
      <c r="M195" s="38">
        <v>7</v>
      </c>
      <c r="N195" s="38">
        <v>15</v>
      </c>
      <c r="O195" s="38">
        <v>5</v>
      </c>
      <c r="P195" s="38">
        <v>1</v>
      </c>
      <c r="Q195" s="38">
        <v>15</v>
      </c>
      <c r="R195" s="46">
        <v>123</v>
      </c>
      <c r="S195" s="48">
        <v>4.181</v>
      </c>
      <c r="T195" s="10">
        <v>50</v>
      </c>
      <c r="U195" s="49">
        <v>209.05</v>
      </c>
      <c r="V195" s="17" t="s">
        <v>4403</v>
      </c>
      <c r="W195" s="49">
        <v>225.77</v>
      </c>
      <c r="X195" s="17" t="s">
        <v>5579</v>
      </c>
      <c r="Y195" s="38" t="s">
        <v>5580</v>
      </c>
      <c r="Z195" s="38" t="s">
        <v>5581</v>
      </c>
      <c r="AA195" s="38" t="s">
        <v>5582</v>
      </c>
    </row>
    <row r="196" spans="2:27" ht="37.5" x14ac:dyDescent="0.35">
      <c r="B196" s="38" t="s">
        <v>2662</v>
      </c>
      <c r="C196" s="38" t="s">
        <v>927</v>
      </c>
      <c r="D196" s="38" t="s">
        <v>926</v>
      </c>
      <c r="E196" s="38" t="s">
        <v>469</v>
      </c>
      <c r="F196" s="38" t="s">
        <v>919</v>
      </c>
      <c r="G196" s="38" t="s">
        <v>2055</v>
      </c>
      <c r="H196" s="38">
        <v>1</v>
      </c>
      <c r="I196" s="12">
        <v>1</v>
      </c>
      <c r="J196" s="45">
        <v>1</v>
      </c>
      <c r="K196" s="12">
        <v>1</v>
      </c>
      <c r="L196" s="38">
        <v>1</v>
      </c>
      <c r="M196" s="38">
        <v>1</v>
      </c>
      <c r="N196" s="38">
        <v>1</v>
      </c>
      <c r="O196" s="38">
        <v>1</v>
      </c>
      <c r="P196" s="12">
        <v>1</v>
      </c>
      <c r="Q196" s="12">
        <v>1</v>
      </c>
      <c r="R196" s="46">
        <v>9</v>
      </c>
      <c r="S196" s="48">
        <v>22.14</v>
      </c>
      <c r="T196" s="17">
        <v>1</v>
      </c>
      <c r="U196" s="49">
        <v>22.14</v>
      </c>
      <c r="V196" s="17" t="s">
        <v>4466</v>
      </c>
      <c r="W196" s="49">
        <v>27.23</v>
      </c>
      <c r="X196" s="17" t="s">
        <v>5583</v>
      </c>
      <c r="Y196" s="38" t="s">
        <v>5584</v>
      </c>
      <c r="Z196" s="38" t="s">
        <v>5540</v>
      </c>
      <c r="AA196" s="38" t="s">
        <v>4856</v>
      </c>
    </row>
    <row r="197" spans="2:27" ht="50" x14ac:dyDescent="0.35">
      <c r="B197" s="38" t="s">
        <v>2663</v>
      </c>
      <c r="C197" s="38" t="s">
        <v>927</v>
      </c>
      <c r="D197" s="38" t="s">
        <v>1748</v>
      </c>
      <c r="E197" s="38" t="s">
        <v>5</v>
      </c>
      <c r="F197" s="38" t="s">
        <v>1750</v>
      </c>
      <c r="G197" s="38" t="s">
        <v>59</v>
      </c>
      <c r="H197" s="38">
        <v>10</v>
      </c>
      <c r="I197" s="38">
        <v>2</v>
      </c>
      <c r="J197" s="45">
        <v>4</v>
      </c>
      <c r="K197" s="38">
        <v>11</v>
      </c>
      <c r="L197" s="38">
        <v>1</v>
      </c>
      <c r="M197" s="38">
        <v>6</v>
      </c>
      <c r="N197" s="38">
        <v>15</v>
      </c>
      <c r="O197" s="38">
        <v>10</v>
      </c>
      <c r="P197" s="38">
        <v>11</v>
      </c>
      <c r="Q197" s="38">
        <v>5</v>
      </c>
      <c r="R197" s="46">
        <v>65</v>
      </c>
      <c r="S197" s="48">
        <v>4.5430000000000001</v>
      </c>
      <c r="T197" s="10">
        <v>10</v>
      </c>
      <c r="U197" s="49">
        <v>45.43</v>
      </c>
      <c r="V197" s="17" t="s">
        <v>4403</v>
      </c>
      <c r="W197" s="49">
        <v>49.06</v>
      </c>
      <c r="X197" s="17" t="s">
        <v>5585</v>
      </c>
      <c r="Y197" s="38" t="s">
        <v>5586</v>
      </c>
      <c r="Z197" s="38" t="s">
        <v>4900</v>
      </c>
      <c r="AA197" s="38" t="s">
        <v>5582</v>
      </c>
    </row>
    <row r="198" spans="2:27" ht="37.5" x14ac:dyDescent="0.35">
      <c r="B198" s="38" t="s">
        <v>2664</v>
      </c>
      <c r="C198" s="38" t="s">
        <v>927</v>
      </c>
      <c r="D198" s="38" t="s">
        <v>926</v>
      </c>
      <c r="E198" s="38" t="s">
        <v>74</v>
      </c>
      <c r="F198" s="38" t="s">
        <v>429</v>
      </c>
      <c r="G198" s="38" t="s">
        <v>3</v>
      </c>
      <c r="H198" s="38">
        <v>1</v>
      </c>
      <c r="I198" s="38">
        <v>278</v>
      </c>
      <c r="J198" s="45">
        <v>53</v>
      </c>
      <c r="K198" s="38">
        <v>5</v>
      </c>
      <c r="L198" s="38">
        <v>270</v>
      </c>
      <c r="M198" s="38">
        <v>100</v>
      </c>
      <c r="N198" s="38">
        <v>1</v>
      </c>
      <c r="O198" s="38">
        <v>1</v>
      </c>
      <c r="P198" s="38">
        <v>20</v>
      </c>
      <c r="Q198" s="38">
        <v>70</v>
      </c>
      <c r="R198" s="46">
        <v>798</v>
      </c>
      <c r="S198" s="48">
        <v>1.96</v>
      </c>
      <c r="T198" s="17">
        <v>1</v>
      </c>
      <c r="U198" s="49">
        <v>1.96</v>
      </c>
      <c r="V198" s="17" t="s">
        <v>4403</v>
      </c>
      <c r="W198" s="49">
        <v>2.12</v>
      </c>
      <c r="X198" s="17" t="s">
        <v>5587</v>
      </c>
      <c r="Y198" s="38" t="s">
        <v>5588</v>
      </c>
      <c r="Z198" s="38" t="s">
        <v>5589</v>
      </c>
      <c r="AA198" s="38" t="s">
        <v>4487</v>
      </c>
    </row>
    <row r="199" spans="2:27" ht="37.5" x14ac:dyDescent="0.35">
      <c r="B199" s="38" t="s">
        <v>2665</v>
      </c>
      <c r="C199" s="38" t="s">
        <v>1841</v>
      </c>
      <c r="D199" s="38" t="s">
        <v>1611</v>
      </c>
      <c r="E199" s="38" t="s">
        <v>106</v>
      </c>
      <c r="F199" s="38" t="s">
        <v>1612</v>
      </c>
      <c r="G199" s="38" t="s">
        <v>108</v>
      </c>
      <c r="H199" s="38">
        <v>10</v>
      </c>
      <c r="I199" s="38">
        <v>17</v>
      </c>
      <c r="J199" s="45">
        <v>16</v>
      </c>
      <c r="K199" s="38">
        <v>12</v>
      </c>
      <c r="L199" s="38">
        <v>24</v>
      </c>
      <c r="M199" s="38">
        <v>79</v>
      </c>
      <c r="N199" s="38">
        <v>50</v>
      </c>
      <c r="O199" s="38">
        <v>10</v>
      </c>
      <c r="P199" s="38">
        <v>1</v>
      </c>
      <c r="Q199" s="38">
        <v>2</v>
      </c>
      <c r="R199" s="46">
        <v>211</v>
      </c>
      <c r="S199" s="48">
        <v>0.33100000000000002</v>
      </c>
      <c r="T199" s="10">
        <v>10</v>
      </c>
      <c r="U199" s="49">
        <v>3.31</v>
      </c>
      <c r="V199" s="17" t="s">
        <v>4403</v>
      </c>
      <c r="W199" s="49">
        <v>3.57</v>
      </c>
      <c r="X199" s="17" t="s">
        <v>5590</v>
      </c>
      <c r="Y199" s="38" t="s">
        <v>5591</v>
      </c>
      <c r="Z199" s="38" t="s">
        <v>5258</v>
      </c>
      <c r="AA199" s="38" t="s">
        <v>4631</v>
      </c>
    </row>
    <row r="200" spans="2:27" ht="37.5" x14ac:dyDescent="0.35">
      <c r="B200" s="38" t="s">
        <v>2666</v>
      </c>
      <c r="C200" s="38" t="s">
        <v>1841</v>
      </c>
      <c r="D200" s="38" t="s">
        <v>1611</v>
      </c>
      <c r="E200" s="38" t="s">
        <v>106</v>
      </c>
      <c r="F200" s="38" t="s">
        <v>1994</v>
      </c>
      <c r="G200" s="38" t="s">
        <v>108</v>
      </c>
      <c r="H200" s="38">
        <v>10</v>
      </c>
      <c r="I200" s="38">
        <v>8</v>
      </c>
      <c r="J200" s="45">
        <v>1</v>
      </c>
      <c r="K200" s="38">
        <v>1</v>
      </c>
      <c r="L200" s="38">
        <v>1</v>
      </c>
      <c r="M200" s="38">
        <v>1</v>
      </c>
      <c r="N200" s="38">
        <v>5</v>
      </c>
      <c r="O200" s="38">
        <v>2</v>
      </c>
      <c r="P200" s="38">
        <v>12</v>
      </c>
      <c r="Q200" s="38">
        <v>19</v>
      </c>
      <c r="R200" s="46">
        <v>50</v>
      </c>
      <c r="S200" s="48">
        <v>0.27500000000000002</v>
      </c>
      <c r="T200" s="17">
        <v>10</v>
      </c>
      <c r="U200" s="49">
        <v>2.75</v>
      </c>
      <c r="V200" s="17" t="s">
        <v>4403</v>
      </c>
      <c r="W200" s="49">
        <v>2.97</v>
      </c>
      <c r="X200" s="17" t="s">
        <v>5592</v>
      </c>
      <c r="Y200" s="38" t="s">
        <v>5593</v>
      </c>
      <c r="Z200" s="38" t="s">
        <v>5594</v>
      </c>
      <c r="AA200" s="38" t="s">
        <v>4631</v>
      </c>
    </row>
    <row r="201" spans="2:27" ht="37.5" x14ac:dyDescent="0.35">
      <c r="B201" s="38" t="s">
        <v>2667</v>
      </c>
      <c r="C201" s="38" t="s">
        <v>941</v>
      </c>
      <c r="D201" s="38" t="s">
        <v>1922</v>
      </c>
      <c r="E201" s="38" t="s">
        <v>5</v>
      </c>
      <c r="F201" s="38" t="s">
        <v>146</v>
      </c>
      <c r="G201" s="38" t="s">
        <v>59</v>
      </c>
      <c r="H201" s="38">
        <v>10</v>
      </c>
      <c r="I201" s="38">
        <v>5</v>
      </c>
      <c r="J201" s="45">
        <v>18</v>
      </c>
      <c r="K201" s="38">
        <v>8</v>
      </c>
      <c r="L201" s="38">
        <v>6</v>
      </c>
      <c r="M201" s="38">
        <v>29</v>
      </c>
      <c r="N201" s="38">
        <v>1</v>
      </c>
      <c r="O201" s="38">
        <v>1</v>
      </c>
      <c r="P201" s="38">
        <v>1</v>
      </c>
      <c r="Q201" s="38">
        <v>100</v>
      </c>
      <c r="R201" s="46">
        <v>169</v>
      </c>
      <c r="S201" s="48">
        <v>4.2729999999999997</v>
      </c>
      <c r="T201" s="17">
        <v>10</v>
      </c>
      <c r="U201" s="49">
        <v>42.73</v>
      </c>
      <c r="V201" s="17" t="s">
        <v>4403</v>
      </c>
      <c r="W201" s="49">
        <v>46.15</v>
      </c>
      <c r="X201" s="17" t="s">
        <v>5595</v>
      </c>
      <c r="Y201" s="38" t="s">
        <v>5596</v>
      </c>
      <c r="Z201" s="38" t="s">
        <v>4900</v>
      </c>
      <c r="AA201" s="38" t="s">
        <v>5597</v>
      </c>
    </row>
    <row r="202" spans="2:27" ht="50" x14ac:dyDescent="0.35">
      <c r="B202" s="38" t="s">
        <v>2668</v>
      </c>
      <c r="C202" s="38" t="s">
        <v>941</v>
      </c>
      <c r="D202" s="38" t="s">
        <v>1204</v>
      </c>
      <c r="E202" s="38" t="s">
        <v>66</v>
      </c>
      <c r="F202" s="38" t="s">
        <v>995</v>
      </c>
      <c r="G202" s="38" t="s">
        <v>1205</v>
      </c>
      <c r="H202" s="38">
        <v>1</v>
      </c>
      <c r="I202" s="38">
        <v>11</v>
      </c>
      <c r="J202" s="45">
        <v>4</v>
      </c>
      <c r="K202" s="38">
        <v>19</v>
      </c>
      <c r="L202" s="38">
        <v>3</v>
      </c>
      <c r="M202" s="38">
        <v>6</v>
      </c>
      <c r="N202" s="38">
        <v>15</v>
      </c>
      <c r="O202" s="38">
        <v>15</v>
      </c>
      <c r="P202" s="38">
        <v>8</v>
      </c>
      <c r="Q202" s="38">
        <v>27</v>
      </c>
      <c r="R202" s="46">
        <v>108</v>
      </c>
      <c r="S202" s="48">
        <v>12.19</v>
      </c>
      <c r="T202" s="17">
        <v>1</v>
      </c>
      <c r="U202" s="49">
        <v>12.19</v>
      </c>
      <c r="V202" s="17" t="s">
        <v>4403</v>
      </c>
      <c r="W202" s="49">
        <v>13.17</v>
      </c>
      <c r="X202" s="17" t="s">
        <v>5598</v>
      </c>
      <c r="Y202" s="38" t="s">
        <v>5599</v>
      </c>
      <c r="Z202" s="38" t="s">
        <v>5600</v>
      </c>
      <c r="AA202" s="38" t="s">
        <v>4561</v>
      </c>
    </row>
    <row r="203" spans="2:27" ht="37.5" x14ac:dyDescent="0.35">
      <c r="B203" s="38" t="s">
        <v>2671</v>
      </c>
      <c r="C203" s="38" t="s">
        <v>928</v>
      </c>
      <c r="D203" s="38" t="s">
        <v>928</v>
      </c>
      <c r="E203" s="38" t="s">
        <v>570</v>
      </c>
      <c r="F203" s="38" t="s">
        <v>930</v>
      </c>
      <c r="G203" s="38" t="s">
        <v>27</v>
      </c>
      <c r="H203" s="38">
        <v>1</v>
      </c>
      <c r="I203" s="38">
        <v>8</v>
      </c>
      <c r="J203" s="45">
        <v>54</v>
      </c>
      <c r="K203" s="38">
        <v>1</v>
      </c>
      <c r="L203" s="38">
        <v>1</v>
      </c>
      <c r="M203" s="38">
        <v>1</v>
      </c>
      <c r="N203" s="38">
        <v>3</v>
      </c>
      <c r="O203" s="38">
        <v>1</v>
      </c>
      <c r="P203" s="38">
        <v>1</v>
      </c>
      <c r="Q203" s="38">
        <v>1</v>
      </c>
      <c r="R203" s="46">
        <v>71</v>
      </c>
      <c r="S203" s="48">
        <v>2.92</v>
      </c>
      <c r="T203" s="17">
        <v>1</v>
      </c>
      <c r="U203" s="49">
        <v>2.92</v>
      </c>
      <c r="V203" s="17" t="s">
        <v>4403</v>
      </c>
      <c r="W203" s="49">
        <v>3.15</v>
      </c>
      <c r="X203" s="17" t="s">
        <v>5605</v>
      </c>
      <c r="Y203" s="38" t="s">
        <v>5606</v>
      </c>
      <c r="Z203" s="38" t="s">
        <v>5026</v>
      </c>
      <c r="AA203" s="38" t="s">
        <v>4508</v>
      </c>
    </row>
    <row r="204" spans="2:27" ht="50" x14ac:dyDescent="0.35">
      <c r="B204" s="38" t="s">
        <v>2672</v>
      </c>
      <c r="C204" s="38" t="s">
        <v>928</v>
      </c>
      <c r="D204" s="38" t="s">
        <v>928</v>
      </c>
      <c r="E204" s="38" t="s">
        <v>101</v>
      </c>
      <c r="F204" s="38" t="s">
        <v>303</v>
      </c>
      <c r="G204" s="38" t="s">
        <v>658</v>
      </c>
      <c r="H204" s="38">
        <v>40</v>
      </c>
      <c r="I204" s="38">
        <v>3</v>
      </c>
      <c r="J204" s="45">
        <v>12</v>
      </c>
      <c r="K204" s="38">
        <v>33</v>
      </c>
      <c r="L204" s="38">
        <v>2</v>
      </c>
      <c r="M204" s="38">
        <v>65</v>
      </c>
      <c r="N204" s="38">
        <v>19</v>
      </c>
      <c r="O204" s="38">
        <v>4</v>
      </c>
      <c r="P204" s="38">
        <v>16</v>
      </c>
      <c r="Q204" s="38">
        <v>13</v>
      </c>
      <c r="R204" s="46">
        <v>167</v>
      </c>
      <c r="S204" s="48">
        <v>9.8500000000000004E-2</v>
      </c>
      <c r="T204" s="17">
        <v>40</v>
      </c>
      <c r="U204" s="49">
        <v>3.94</v>
      </c>
      <c r="V204" s="17" t="s">
        <v>4403</v>
      </c>
      <c r="W204" s="49">
        <v>4.26</v>
      </c>
      <c r="X204" s="17" t="s">
        <v>5607</v>
      </c>
      <c r="Y204" s="38" t="s">
        <v>5608</v>
      </c>
      <c r="Z204" s="38" t="s">
        <v>5609</v>
      </c>
      <c r="AA204" s="38" t="s">
        <v>4427</v>
      </c>
    </row>
    <row r="205" spans="2:27" ht="50" x14ac:dyDescent="0.35">
      <c r="B205" s="38" t="s">
        <v>2673</v>
      </c>
      <c r="C205" s="38" t="s">
        <v>928</v>
      </c>
      <c r="D205" s="38" t="s">
        <v>928</v>
      </c>
      <c r="E205" s="38" t="s">
        <v>5</v>
      </c>
      <c r="F205" s="38" t="s">
        <v>259</v>
      </c>
      <c r="G205" s="38" t="s">
        <v>59</v>
      </c>
      <c r="H205" s="38">
        <v>10</v>
      </c>
      <c r="I205" s="38">
        <v>73</v>
      </c>
      <c r="J205" s="45">
        <v>20</v>
      </c>
      <c r="K205" s="38">
        <v>28</v>
      </c>
      <c r="L205" s="38">
        <v>38</v>
      </c>
      <c r="M205" s="38">
        <v>15</v>
      </c>
      <c r="N205" s="38">
        <v>30</v>
      </c>
      <c r="O205" s="38">
        <v>1</v>
      </c>
      <c r="P205" s="38">
        <v>3</v>
      </c>
      <c r="Q205" s="38">
        <v>24</v>
      </c>
      <c r="R205" s="46">
        <v>232</v>
      </c>
      <c r="S205" s="48">
        <v>1.536</v>
      </c>
      <c r="T205" s="10">
        <v>10</v>
      </c>
      <c r="U205" s="49">
        <v>15.36</v>
      </c>
      <c r="V205" s="17" t="s">
        <v>4403</v>
      </c>
      <c r="W205" s="49">
        <v>16.59</v>
      </c>
      <c r="X205" s="17" t="s">
        <v>5610</v>
      </c>
      <c r="Y205" s="38" t="s">
        <v>5611</v>
      </c>
      <c r="Z205" s="38" t="s">
        <v>4739</v>
      </c>
      <c r="AA205" s="38" t="s">
        <v>4427</v>
      </c>
    </row>
    <row r="206" spans="2:27" ht="50" x14ac:dyDescent="0.35">
      <c r="B206" s="38" t="s">
        <v>2674</v>
      </c>
      <c r="C206" s="38" t="s">
        <v>928</v>
      </c>
      <c r="D206" s="38" t="s">
        <v>928</v>
      </c>
      <c r="E206" s="38" t="s">
        <v>101</v>
      </c>
      <c r="F206" s="38" t="s">
        <v>117</v>
      </c>
      <c r="G206" s="38" t="s">
        <v>95</v>
      </c>
      <c r="H206" s="38">
        <v>30</v>
      </c>
      <c r="I206" s="38">
        <v>3</v>
      </c>
      <c r="J206" s="45">
        <v>4</v>
      </c>
      <c r="K206" s="38">
        <v>1</v>
      </c>
      <c r="L206" s="38">
        <v>1</v>
      </c>
      <c r="M206" s="38">
        <v>3</v>
      </c>
      <c r="N206" s="38">
        <v>1</v>
      </c>
      <c r="O206" s="38">
        <v>1</v>
      </c>
      <c r="P206" s="38">
        <v>12</v>
      </c>
      <c r="Q206" s="38">
        <v>15</v>
      </c>
      <c r="R206" s="46">
        <v>41</v>
      </c>
      <c r="S206" s="48">
        <v>0.32433000000000001</v>
      </c>
      <c r="T206" s="17">
        <v>30</v>
      </c>
      <c r="U206" s="49">
        <v>9.73</v>
      </c>
      <c r="V206" s="17" t="s">
        <v>4403</v>
      </c>
      <c r="W206" s="49">
        <v>10.51</v>
      </c>
      <c r="X206" s="17" t="s">
        <v>5612</v>
      </c>
      <c r="Y206" s="38" t="s">
        <v>5613</v>
      </c>
      <c r="Z206" s="38" t="s">
        <v>4476</v>
      </c>
      <c r="AA206" s="38" t="s">
        <v>4427</v>
      </c>
    </row>
    <row r="207" spans="2:27" ht="50" x14ac:dyDescent="0.35">
      <c r="B207" s="38" t="s">
        <v>2675</v>
      </c>
      <c r="C207" s="38" t="s">
        <v>530</v>
      </c>
      <c r="D207" s="38" t="s">
        <v>1350</v>
      </c>
      <c r="E207" s="38" t="s">
        <v>67</v>
      </c>
      <c r="F207" s="38" t="s">
        <v>1352</v>
      </c>
      <c r="G207" s="38" t="s">
        <v>68</v>
      </c>
      <c r="H207" s="38">
        <v>1</v>
      </c>
      <c r="I207" s="12">
        <v>1</v>
      </c>
      <c r="J207" s="45">
        <v>4</v>
      </c>
      <c r="K207" s="12">
        <v>21</v>
      </c>
      <c r="L207" s="38">
        <v>1</v>
      </c>
      <c r="M207" s="12">
        <v>12</v>
      </c>
      <c r="N207" s="38">
        <v>1</v>
      </c>
      <c r="O207" s="38">
        <v>1</v>
      </c>
      <c r="P207" s="12">
        <v>1</v>
      </c>
      <c r="Q207" s="12">
        <v>10</v>
      </c>
      <c r="R207" s="46">
        <v>52</v>
      </c>
      <c r="S207" s="48">
        <v>10.050000000000001</v>
      </c>
      <c r="T207" s="17">
        <v>1</v>
      </c>
      <c r="U207" s="49">
        <v>10.050000000000001</v>
      </c>
      <c r="V207" s="17" t="s">
        <v>4403</v>
      </c>
      <c r="W207" s="49">
        <v>10.85</v>
      </c>
      <c r="X207" s="17" t="s">
        <v>5614</v>
      </c>
      <c r="Y207" s="38" t="s">
        <v>5615</v>
      </c>
      <c r="Z207" s="38" t="s">
        <v>4749</v>
      </c>
      <c r="AA207" s="38" t="s">
        <v>4492</v>
      </c>
    </row>
    <row r="208" spans="2:27" ht="50" x14ac:dyDescent="0.35">
      <c r="B208" s="38" t="s">
        <v>2679</v>
      </c>
      <c r="C208" s="38" t="s">
        <v>530</v>
      </c>
      <c r="D208" s="38" t="s">
        <v>1350</v>
      </c>
      <c r="E208" s="38" t="s">
        <v>5</v>
      </c>
      <c r="F208" s="38" t="s">
        <v>1351</v>
      </c>
      <c r="G208" s="38" t="s">
        <v>11</v>
      </c>
      <c r="H208" s="38">
        <v>10</v>
      </c>
      <c r="I208" s="38">
        <v>322</v>
      </c>
      <c r="J208" s="45">
        <v>8</v>
      </c>
      <c r="K208" s="38">
        <v>13</v>
      </c>
      <c r="L208" s="38">
        <v>2</v>
      </c>
      <c r="M208" s="38">
        <v>19</v>
      </c>
      <c r="N208" s="38">
        <v>425</v>
      </c>
      <c r="O208" s="38">
        <v>6</v>
      </c>
      <c r="P208" s="38">
        <v>1</v>
      </c>
      <c r="Q208" s="38">
        <v>29</v>
      </c>
      <c r="R208" s="46">
        <v>825</v>
      </c>
      <c r="S208" s="48">
        <v>14.837999999999999</v>
      </c>
      <c r="T208" s="10">
        <v>10</v>
      </c>
      <c r="U208" s="49">
        <v>148.38</v>
      </c>
      <c r="V208" s="17" t="s">
        <v>4403</v>
      </c>
      <c r="W208" s="49">
        <v>160.25</v>
      </c>
      <c r="X208" s="17" t="s">
        <v>5623</v>
      </c>
      <c r="Y208" s="38" t="s">
        <v>5624</v>
      </c>
      <c r="Z208" s="38" t="s">
        <v>5625</v>
      </c>
      <c r="AA208" s="38" t="s">
        <v>4734</v>
      </c>
    </row>
    <row r="209" spans="2:27" ht="37.5" x14ac:dyDescent="0.35">
      <c r="B209" s="38" t="s">
        <v>2681</v>
      </c>
      <c r="C209" s="38" t="s">
        <v>883</v>
      </c>
      <c r="D209" s="38" t="s">
        <v>881</v>
      </c>
      <c r="E209" s="38" t="s">
        <v>5</v>
      </c>
      <c r="F209" s="38" t="s">
        <v>882</v>
      </c>
      <c r="G209" s="38" t="s">
        <v>584</v>
      </c>
      <c r="H209" s="38">
        <v>1</v>
      </c>
      <c r="I209" s="12">
        <v>9</v>
      </c>
      <c r="J209" s="45">
        <v>12</v>
      </c>
      <c r="K209" s="12">
        <v>1</v>
      </c>
      <c r="L209" s="38">
        <v>1</v>
      </c>
      <c r="M209" s="12">
        <v>4</v>
      </c>
      <c r="N209" s="38">
        <v>1</v>
      </c>
      <c r="O209" s="38">
        <v>1</v>
      </c>
      <c r="P209" s="12">
        <v>1</v>
      </c>
      <c r="Q209" s="12">
        <v>5</v>
      </c>
      <c r="R209" s="46">
        <v>35</v>
      </c>
      <c r="S209" s="48">
        <v>283.49</v>
      </c>
      <c r="T209" s="10">
        <v>1</v>
      </c>
      <c r="U209" s="49">
        <v>283.49</v>
      </c>
      <c r="V209" s="17" t="s">
        <v>4403</v>
      </c>
      <c r="W209" s="49">
        <v>306.17</v>
      </c>
      <c r="X209" s="17" t="s">
        <v>5628</v>
      </c>
      <c r="Y209" s="38" t="s">
        <v>5629</v>
      </c>
      <c r="Z209" s="38" t="s">
        <v>4583</v>
      </c>
      <c r="AA209" s="38" t="s">
        <v>4670</v>
      </c>
    </row>
    <row r="210" spans="2:27" ht="37.5" x14ac:dyDescent="0.35">
      <c r="B210" s="38" t="s">
        <v>2682</v>
      </c>
      <c r="C210" s="38" t="s">
        <v>1193</v>
      </c>
      <c r="D210" s="38" t="s">
        <v>1191</v>
      </c>
      <c r="E210" s="38" t="s">
        <v>5</v>
      </c>
      <c r="F210" s="38" t="s">
        <v>1192</v>
      </c>
      <c r="G210" s="38" t="s">
        <v>19</v>
      </c>
      <c r="H210" s="38">
        <v>1</v>
      </c>
      <c r="I210" s="38">
        <v>1</v>
      </c>
      <c r="J210" s="45">
        <v>1</v>
      </c>
      <c r="K210" s="38">
        <v>1</v>
      </c>
      <c r="L210" s="38">
        <v>2</v>
      </c>
      <c r="M210" s="38">
        <v>1</v>
      </c>
      <c r="N210" s="38">
        <v>1</v>
      </c>
      <c r="O210" s="38">
        <v>1</v>
      </c>
      <c r="P210" s="38">
        <v>1</v>
      </c>
      <c r="Q210" s="38">
        <v>5</v>
      </c>
      <c r="R210" s="46">
        <v>14</v>
      </c>
      <c r="S210" s="48">
        <v>37.93</v>
      </c>
      <c r="T210" s="17">
        <v>1</v>
      </c>
      <c r="U210" s="49">
        <v>37.93</v>
      </c>
      <c r="V210" s="17" t="s">
        <v>4403</v>
      </c>
      <c r="W210" s="49">
        <v>40.96</v>
      </c>
      <c r="X210" s="17" t="s">
        <v>5630</v>
      </c>
      <c r="Y210" s="38" t="s">
        <v>5631</v>
      </c>
      <c r="Z210" s="38" t="s">
        <v>5632</v>
      </c>
      <c r="AA210" s="38" t="s">
        <v>5633</v>
      </c>
    </row>
    <row r="211" spans="2:27" ht="37.5" x14ac:dyDescent="0.35">
      <c r="B211" s="38" t="s">
        <v>2687</v>
      </c>
      <c r="C211" s="38" t="s">
        <v>1357</v>
      </c>
      <c r="D211" s="38" t="s">
        <v>1465</v>
      </c>
      <c r="E211" s="38" t="s">
        <v>5</v>
      </c>
      <c r="F211" s="38" t="s">
        <v>358</v>
      </c>
      <c r="G211" s="38" t="s">
        <v>79</v>
      </c>
      <c r="H211" s="38">
        <v>5</v>
      </c>
      <c r="I211" s="38">
        <v>5</v>
      </c>
      <c r="J211" s="45">
        <v>1</v>
      </c>
      <c r="K211" s="38">
        <v>1</v>
      </c>
      <c r="L211" s="38">
        <v>1</v>
      </c>
      <c r="M211" s="38">
        <v>5</v>
      </c>
      <c r="N211" s="38">
        <v>5</v>
      </c>
      <c r="O211" s="38">
        <v>1</v>
      </c>
      <c r="P211" s="38">
        <v>1</v>
      </c>
      <c r="Q211" s="38">
        <v>1</v>
      </c>
      <c r="R211" s="46">
        <v>21</v>
      </c>
      <c r="S211" s="48">
        <v>15.36</v>
      </c>
      <c r="T211" s="17">
        <v>5</v>
      </c>
      <c r="U211" s="49">
        <v>76.8</v>
      </c>
      <c r="V211" s="17" t="s">
        <v>4403</v>
      </c>
      <c r="W211" s="49">
        <v>82.94</v>
      </c>
      <c r="X211" s="17" t="s">
        <v>5634</v>
      </c>
      <c r="Y211" s="38" t="s">
        <v>5635</v>
      </c>
      <c r="Z211" s="38" t="s">
        <v>5636</v>
      </c>
      <c r="AA211" s="38" t="s">
        <v>4568</v>
      </c>
    </row>
    <row r="212" spans="2:27" ht="37.5" x14ac:dyDescent="0.35">
      <c r="B212" s="38" t="s">
        <v>2688</v>
      </c>
      <c r="C212" s="12" t="s">
        <v>1357</v>
      </c>
      <c r="D212" s="12" t="s">
        <v>1950</v>
      </c>
      <c r="E212" s="12" t="s">
        <v>67</v>
      </c>
      <c r="F212" s="12" t="s">
        <v>1236</v>
      </c>
      <c r="G212" s="12" t="s">
        <v>68</v>
      </c>
      <c r="H212" s="12">
        <v>1</v>
      </c>
      <c r="I212" s="38">
        <v>16</v>
      </c>
      <c r="J212" s="45">
        <v>1</v>
      </c>
      <c r="K212" s="38">
        <v>11</v>
      </c>
      <c r="L212" s="38">
        <v>10</v>
      </c>
      <c r="M212" s="38">
        <v>7</v>
      </c>
      <c r="N212" s="38">
        <v>1</v>
      </c>
      <c r="O212" s="38">
        <v>2</v>
      </c>
      <c r="P212" s="38">
        <v>26</v>
      </c>
      <c r="Q212" s="38">
        <v>17</v>
      </c>
      <c r="R212" s="46">
        <v>91</v>
      </c>
      <c r="S212" s="48">
        <v>9.5299999999999994</v>
      </c>
      <c r="T212" s="10">
        <v>1</v>
      </c>
      <c r="U212" s="49">
        <v>9.5299999999999994</v>
      </c>
      <c r="V212" s="17" t="s">
        <v>4403</v>
      </c>
      <c r="W212" s="49">
        <v>10.29</v>
      </c>
      <c r="X212" s="17" t="s">
        <v>5637</v>
      </c>
      <c r="Y212" s="38" t="s">
        <v>5638</v>
      </c>
      <c r="Z212" s="38" t="s">
        <v>4285</v>
      </c>
      <c r="AA212" s="38" t="s">
        <v>5639</v>
      </c>
    </row>
    <row r="213" spans="2:27" ht="37.5" x14ac:dyDescent="0.35">
      <c r="B213" s="38" t="s">
        <v>2689</v>
      </c>
      <c r="C213" s="38" t="s">
        <v>1357</v>
      </c>
      <c r="D213" s="38" t="s">
        <v>1465</v>
      </c>
      <c r="E213" s="38" t="s">
        <v>5</v>
      </c>
      <c r="F213" s="38" t="s">
        <v>97</v>
      </c>
      <c r="G213" s="38" t="s">
        <v>79</v>
      </c>
      <c r="H213" s="38">
        <v>5</v>
      </c>
      <c r="I213" s="38">
        <v>952</v>
      </c>
      <c r="J213" s="45">
        <v>430</v>
      </c>
      <c r="K213" s="38">
        <v>112</v>
      </c>
      <c r="L213" s="38">
        <v>162</v>
      </c>
      <c r="M213" s="38">
        <v>189</v>
      </c>
      <c r="N213" s="38">
        <v>100</v>
      </c>
      <c r="O213" s="38">
        <v>100</v>
      </c>
      <c r="P213" s="38">
        <v>50</v>
      </c>
      <c r="Q213" s="38">
        <v>305</v>
      </c>
      <c r="R213" s="46">
        <v>2400</v>
      </c>
      <c r="S213" s="48">
        <v>18.431999999999999</v>
      </c>
      <c r="T213" s="10">
        <v>5</v>
      </c>
      <c r="U213" s="49">
        <v>92.16</v>
      </c>
      <c r="V213" s="17" t="s">
        <v>4403</v>
      </c>
      <c r="W213" s="49">
        <v>99.53</v>
      </c>
      <c r="X213" s="17" t="s">
        <v>5640</v>
      </c>
      <c r="Y213" s="38" t="s">
        <v>5641</v>
      </c>
      <c r="Z213" s="38" t="s">
        <v>5636</v>
      </c>
      <c r="AA213" s="38" t="s">
        <v>4568</v>
      </c>
    </row>
    <row r="214" spans="2:27" ht="37.5" x14ac:dyDescent="0.35">
      <c r="B214" s="38" t="s">
        <v>2695</v>
      </c>
      <c r="C214" s="38" t="s">
        <v>1394</v>
      </c>
      <c r="D214" s="38" t="s">
        <v>1393</v>
      </c>
      <c r="E214" s="38" t="s">
        <v>65</v>
      </c>
      <c r="F214" s="38" t="s">
        <v>919</v>
      </c>
      <c r="G214" s="38" t="s">
        <v>1148</v>
      </c>
      <c r="H214" s="38">
        <v>1</v>
      </c>
      <c r="I214" s="38">
        <v>47</v>
      </c>
      <c r="J214" s="45">
        <v>42</v>
      </c>
      <c r="K214" s="38">
        <v>60</v>
      </c>
      <c r="L214" s="38">
        <v>1</v>
      </c>
      <c r="M214" s="38">
        <v>1</v>
      </c>
      <c r="N214" s="38">
        <v>30</v>
      </c>
      <c r="O214" s="38">
        <v>90</v>
      </c>
      <c r="P214" s="38">
        <v>1</v>
      </c>
      <c r="Q214" s="38">
        <v>75</v>
      </c>
      <c r="R214" s="46">
        <v>347</v>
      </c>
      <c r="S214" s="48">
        <v>7.26</v>
      </c>
      <c r="T214" s="17">
        <v>1</v>
      </c>
      <c r="U214" s="49">
        <v>7.26</v>
      </c>
      <c r="V214" s="17" t="s">
        <v>4403</v>
      </c>
      <c r="W214" s="49">
        <v>7.84</v>
      </c>
      <c r="X214" s="17" t="s">
        <v>5651</v>
      </c>
      <c r="Y214" s="38" t="s">
        <v>5652</v>
      </c>
      <c r="Z214" s="38" t="s">
        <v>4667</v>
      </c>
      <c r="AA214" s="38" t="s">
        <v>4631</v>
      </c>
    </row>
    <row r="215" spans="2:27" ht="50" x14ac:dyDescent="0.35">
      <c r="B215" s="38" t="s">
        <v>2700</v>
      </c>
      <c r="C215" s="38" t="s">
        <v>535</v>
      </c>
      <c r="D215" s="38" t="s">
        <v>534</v>
      </c>
      <c r="E215" s="38" t="s">
        <v>5</v>
      </c>
      <c r="F215" s="38" t="s">
        <v>656</v>
      </c>
      <c r="G215" s="38" t="s">
        <v>33</v>
      </c>
      <c r="H215" s="38">
        <v>5</v>
      </c>
      <c r="I215" s="38">
        <v>70</v>
      </c>
      <c r="J215" s="45">
        <v>29</v>
      </c>
      <c r="K215" s="38">
        <v>47</v>
      </c>
      <c r="L215" s="38">
        <v>42</v>
      </c>
      <c r="M215" s="38">
        <v>49</v>
      </c>
      <c r="N215" s="38">
        <v>48</v>
      </c>
      <c r="O215" s="38">
        <v>30</v>
      </c>
      <c r="P215" s="38">
        <v>26</v>
      </c>
      <c r="Q215" s="38">
        <v>50</v>
      </c>
      <c r="R215" s="46">
        <v>391</v>
      </c>
      <c r="S215" s="48">
        <v>2.9580000000000002</v>
      </c>
      <c r="T215" s="17">
        <v>5</v>
      </c>
      <c r="U215" s="49">
        <v>14.79</v>
      </c>
      <c r="V215" s="17" t="s">
        <v>4403</v>
      </c>
      <c r="W215" s="49">
        <v>15.97</v>
      </c>
      <c r="X215" s="17" t="s">
        <v>5655</v>
      </c>
      <c r="Y215" s="38" t="s">
        <v>5656</v>
      </c>
      <c r="Z215" s="38" t="s">
        <v>5089</v>
      </c>
      <c r="AA215" s="38" t="s">
        <v>5582</v>
      </c>
    </row>
    <row r="216" spans="2:27" ht="37.5" x14ac:dyDescent="0.35">
      <c r="B216" s="38" t="s">
        <v>2706</v>
      </c>
      <c r="C216" s="38" t="s">
        <v>540</v>
      </c>
      <c r="D216" s="38" t="s">
        <v>3587</v>
      </c>
      <c r="E216" s="38" t="s">
        <v>156</v>
      </c>
      <c r="F216" s="38" t="s">
        <v>183</v>
      </c>
      <c r="G216" s="38" t="s">
        <v>678</v>
      </c>
      <c r="H216" s="38">
        <v>60</v>
      </c>
      <c r="I216" s="38">
        <v>72</v>
      </c>
      <c r="J216" s="45">
        <v>20</v>
      </c>
      <c r="K216" s="12">
        <v>74</v>
      </c>
      <c r="L216" s="38">
        <v>1</v>
      </c>
      <c r="M216" s="38">
        <v>56</v>
      </c>
      <c r="N216" s="38">
        <v>1</v>
      </c>
      <c r="O216" s="38">
        <v>20</v>
      </c>
      <c r="P216" s="12">
        <v>85</v>
      </c>
      <c r="Q216" s="38">
        <v>180</v>
      </c>
      <c r="R216" s="46">
        <v>509</v>
      </c>
      <c r="S216" s="48">
        <v>5.7829999999999999E-2</v>
      </c>
      <c r="T216" s="17">
        <v>60</v>
      </c>
      <c r="U216" s="49">
        <v>3.47</v>
      </c>
      <c r="V216" s="17" t="s">
        <v>4403</v>
      </c>
      <c r="W216" s="49">
        <v>3.75</v>
      </c>
      <c r="X216" s="17" t="s">
        <v>5668</v>
      </c>
      <c r="Y216" s="38" t="s">
        <v>5669</v>
      </c>
      <c r="Z216" s="38" t="s">
        <v>4891</v>
      </c>
      <c r="AA216" s="38" t="s">
        <v>4473</v>
      </c>
    </row>
    <row r="217" spans="2:27" ht="37.5" x14ac:dyDescent="0.35">
      <c r="B217" s="38" t="s">
        <v>2708</v>
      </c>
      <c r="C217" s="38" t="s">
        <v>540</v>
      </c>
      <c r="D217" s="38" t="s">
        <v>539</v>
      </c>
      <c r="E217" s="38" t="s">
        <v>106</v>
      </c>
      <c r="F217" s="38" t="s">
        <v>541</v>
      </c>
      <c r="G217" s="38" t="s">
        <v>108</v>
      </c>
      <c r="H217" s="38">
        <v>10</v>
      </c>
      <c r="I217" s="12">
        <v>8</v>
      </c>
      <c r="J217" s="45">
        <v>1</v>
      </c>
      <c r="K217" s="38">
        <v>1</v>
      </c>
      <c r="L217" s="38">
        <v>1</v>
      </c>
      <c r="M217" s="38">
        <v>1</v>
      </c>
      <c r="N217" s="38">
        <v>1</v>
      </c>
      <c r="O217" s="38">
        <v>1</v>
      </c>
      <c r="P217" s="38">
        <v>1</v>
      </c>
      <c r="Q217" s="12">
        <v>2</v>
      </c>
      <c r="R217" s="46">
        <v>17</v>
      </c>
      <c r="S217" s="48">
        <v>1.2450000000000001</v>
      </c>
      <c r="T217" s="17">
        <v>10</v>
      </c>
      <c r="U217" s="49">
        <v>12.45</v>
      </c>
      <c r="V217" s="17" t="s">
        <v>4403</v>
      </c>
      <c r="W217" s="49">
        <v>13.45</v>
      </c>
      <c r="X217" s="17" t="s">
        <v>5670</v>
      </c>
      <c r="Y217" s="38" t="s">
        <v>5671</v>
      </c>
      <c r="Z217" s="38" t="s">
        <v>5258</v>
      </c>
      <c r="AA217" s="38" t="s">
        <v>4487</v>
      </c>
    </row>
    <row r="218" spans="2:27" ht="37.5" x14ac:dyDescent="0.35">
      <c r="B218" s="38" t="s">
        <v>2709</v>
      </c>
      <c r="C218" s="38" t="s">
        <v>540</v>
      </c>
      <c r="D218" s="38" t="s">
        <v>539</v>
      </c>
      <c r="E218" s="38" t="s">
        <v>106</v>
      </c>
      <c r="F218" s="38" t="s">
        <v>223</v>
      </c>
      <c r="G218" s="38" t="s">
        <v>108</v>
      </c>
      <c r="H218" s="38">
        <v>10</v>
      </c>
      <c r="I218" s="12">
        <v>3</v>
      </c>
      <c r="J218" s="45">
        <v>1</v>
      </c>
      <c r="K218" s="12">
        <v>1</v>
      </c>
      <c r="L218" s="38">
        <v>1</v>
      </c>
      <c r="M218" s="38">
        <v>1</v>
      </c>
      <c r="N218" s="38">
        <v>1</v>
      </c>
      <c r="O218" s="38">
        <v>1</v>
      </c>
      <c r="P218" s="12">
        <v>1</v>
      </c>
      <c r="Q218" s="12">
        <v>2</v>
      </c>
      <c r="R218" s="46">
        <v>12</v>
      </c>
      <c r="S218" s="48">
        <v>1.022</v>
      </c>
      <c r="T218" s="17">
        <v>10</v>
      </c>
      <c r="U218" s="49">
        <v>10.220000000000001</v>
      </c>
      <c r="V218" s="17" t="s">
        <v>4403</v>
      </c>
      <c r="W218" s="49">
        <v>11.04</v>
      </c>
      <c r="X218" s="17" t="s">
        <v>5672</v>
      </c>
      <c r="Y218" s="38" t="s">
        <v>5673</v>
      </c>
      <c r="Z218" s="38" t="s">
        <v>5258</v>
      </c>
      <c r="AA218" s="38" t="s">
        <v>4487</v>
      </c>
    </row>
    <row r="219" spans="2:27" ht="37.5" x14ac:dyDescent="0.35">
      <c r="B219" s="38" t="s">
        <v>2712</v>
      </c>
      <c r="C219" s="38" t="s">
        <v>1857</v>
      </c>
      <c r="D219" s="38" t="s">
        <v>1482</v>
      </c>
      <c r="E219" s="38" t="s">
        <v>600</v>
      </c>
      <c r="F219" s="38" t="s">
        <v>2096</v>
      </c>
      <c r="G219" s="38" t="s">
        <v>20</v>
      </c>
      <c r="H219" s="38">
        <v>1</v>
      </c>
      <c r="I219" s="12">
        <v>1</v>
      </c>
      <c r="J219" s="45">
        <v>1</v>
      </c>
      <c r="K219" s="12">
        <v>1</v>
      </c>
      <c r="L219" s="38">
        <v>1</v>
      </c>
      <c r="M219" s="38">
        <v>1</v>
      </c>
      <c r="N219" s="38">
        <v>1</v>
      </c>
      <c r="O219" s="38">
        <v>1</v>
      </c>
      <c r="P219" s="12">
        <v>6</v>
      </c>
      <c r="Q219" s="12">
        <v>1</v>
      </c>
      <c r="R219" s="46">
        <v>14</v>
      </c>
      <c r="S219" s="48">
        <v>19.07</v>
      </c>
      <c r="T219" s="17">
        <v>1</v>
      </c>
      <c r="U219" s="49">
        <v>19.07</v>
      </c>
      <c r="V219" s="17" t="s">
        <v>4403</v>
      </c>
      <c r="W219" s="49">
        <v>20.6</v>
      </c>
      <c r="X219" s="17" t="s">
        <v>5675</v>
      </c>
      <c r="Y219" s="38" t="s">
        <v>5676</v>
      </c>
      <c r="Z219" s="38" t="s">
        <v>5055</v>
      </c>
      <c r="AA219" s="38" t="s">
        <v>4856</v>
      </c>
    </row>
    <row r="220" spans="2:27" ht="50" x14ac:dyDescent="0.35">
      <c r="B220" s="38" t="s">
        <v>2714</v>
      </c>
      <c r="C220" s="57" t="s">
        <v>3591</v>
      </c>
      <c r="D220" s="12" t="s">
        <v>3592</v>
      </c>
      <c r="E220" s="12" t="s">
        <v>5</v>
      </c>
      <c r="F220" s="12" t="s">
        <v>3593</v>
      </c>
      <c r="G220" s="12" t="s">
        <v>19</v>
      </c>
      <c r="H220" s="12">
        <v>1</v>
      </c>
      <c r="I220" s="57">
        <v>2126</v>
      </c>
      <c r="J220" s="45">
        <v>375</v>
      </c>
      <c r="K220" s="12">
        <v>250</v>
      </c>
      <c r="L220" s="12">
        <v>180</v>
      </c>
      <c r="M220" s="12">
        <v>550</v>
      </c>
      <c r="N220" s="38">
        <v>570</v>
      </c>
      <c r="O220" s="38">
        <v>250</v>
      </c>
      <c r="P220" s="12">
        <v>1</v>
      </c>
      <c r="Q220" s="12">
        <v>1</v>
      </c>
      <c r="R220" s="46">
        <v>4303</v>
      </c>
      <c r="S220" s="48">
        <v>11.3</v>
      </c>
      <c r="T220" s="17">
        <v>1</v>
      </c>
      <c r="U220" s="49">
        <v>11.3</v>
      </c>
      <c r="V220" s="17" t="s">
        <v>4403</v>
      </c>
      <c r="W220" s="49">
        <v>12.2</v>
      </c>
      <c r="X220" s="17" t="s">
        <v>4434</v>
      </c>
      <c r="Y220" s="38" t="s">
        <v>5041</v>
      </c>
      <c r="Z220" s="38" t="s">
        <v>4435</v>
      </c>
      <c r="AA220" s="38" t="s">
        <v>4434</v>
      </c>
    </row>
    <row r="221" spans="2:27" ht="50" x14ac:dyDescent="0.35">
      <c r="B221" s="38" t="s">
        <v>2718</v>
      </c>
      <c r="C221" s="12" t="s">
        <v>1951</v>
      </c>
      <c r="D221" s="12" t="s">
        <v>1952</v>
      </c>
      <c r="E221" s="12" t="s">
        <v>5</v>
      </c>
      <c r="F221" s="12" t="s">
        <v>1953</v>
      </c>
      <c r="G221" s="12" t="s">
        <v>215</v>
      </c>
      <c r="H221" s="12">
        <v>1</v>
      </c>
      <c r="I221" s="38">
        <v>1</v>
      </c>
      <c r="J221" s="45">
        <v>1</v>
      </c>
      <c r="K221" s="38">
        <v>1</v>
      </c>
      <c r="L221" s="38">
        <v>1</v>
      </c>
      <c r="M221" s="38">
        <v>1</v>
      </c>
      <c r="N221" s="38">
        <v>1</v>
      </c>
      <c r="O221" s="38">
        <v>60</v>
      </c>
      <c r="P221" s="38">
        <v>1</v>
      </c>
      <c r="Q221" s="38">
        <v>7</v>
      </c>
      <c r="R221" s="46">
        <v>74</v>
      </c>
      <c r="S221" s="48">
        <v>35.880000000000003</v>
      </c>
      <c r="T221" s="17">
        <v>1</v>
      </c>
      <c r="U221" s="49">
        <v>35.880000000000003</v>
      </c>
      <c r="V221" s="17" t="s">
        <v>4403</v>
      </c>
      <c r="W221" s="49">
        <v>38.75</v>
      </c>
      <c r="X221" s="17" t="s">
        <v>5682</v>
      </c>
      <c r="Y221" s="38" t="s">
        <v>5683</v>
      </c>
      <c r="Z221" s="38" t="s">
        <v>5684</v>
      </c>
      <c r="AA221" s="38" t="s">
        <v>4526</v>
      </c>
    </row>
    <row r="222" spans="2:27" ht="37.5" x14ac:dyDescent="0.35">
      <c r="B222" s="38" t="s">
        <v>2720</v>
      </c>
      <c r="C222" s="38" t="s">
        <v>311</v>
      </c>
      <c r="D222" s="38" t="s">
        <v>1960</v>
      </c>
      <c r="E222" s="38" t="s">
        <v>5</v>
      </c>
      <c r="F222" s="38" t="s">
        <v>308</v>
      </c>
      <c r="G222" s="38" t="s">
        <v>544</v>
      </c>
      <c r="H222" s="38">
        <v>5</v>
      </c>
      <c r="I222" s="38">
        <v>34</v>
      </c>
      <c r="J222" s="45">
        <v>5</v>
      </c>
      <c r="K222" s="38">
        <v>1</v>
      </c>
      <c r="L222" s="38">
        <v>2</v>
      </c>
      <c r="M222" s="38">
        <v>24</v>
      </c>
      <c r="N222" s="38">
        <v>10</v>
      </c>
      <c r="O222" s="38">
        <v>10</v>
      </c>
      <c r="P222" s="38">
        <v>9</v>
      </c>
      <c r="Q222" s="38">
        <v>5</v>
      </c>
      <c r="R222" s="46">
        <v>100</v>
      </c>
      <c r="S222" s="48">
        <v>15.182</v>
      </c>
      <c r="T222" s="17">
        <v>5</v>
      </c>
      <c r="U222" s="49">
        <v>75.91</v>
      </c>
      <c r="V222" s="17" t="s">
        <v>4403</v>
      </c>
      <c r="W222" s="49">
        <v>81.98</v>
      </c>
      <c r="X222" s="17" t="s">
        <v>5687</v>
      </c>
      <c r="Y222" s="38" t="s">
        <v>5688</v>
      </c>
      <c r="Z222" s="38" t="s">
        <v>5689</v>
      </c>
      <c r="AA222" s="38" t="s">
        <v>5385</v>
      </c>
    </row>
    <row r="223" spans="2:27" ht="50" x14ac:dyDescent="0.35">
      <c r="B223" s="38" t="s">
        <v>2721</v>
      </c>
      <c r="C223" s="38" t="s">
        <v>311</v>
      </c>
      <c r="D223" s="38" t="s">
        <v>760</v>
      </c>
      <c r="E223" s="38" t="s">
        <v>5</v>
      </c>
      <c r="F223" s="38" t="s">
        <v>308</v>
      </c>
      <c r="G223" s="38" t="s">
        <v>544</v>
      </c>
      <c r="H223" s="38">
        <v>5</v>
      </c>
      <c r="I223" s="12">
        <v>3</v>
      </c>
      <c r="J223" s="45">
        <v>8</v>
      </c>
      <c r="K223" s="38">
        <v>1</v>
      </c>
      <c r="L223" s="12">
        <v>1</v>
      </c>
      <c r="M223" s="12">
        <v>4</v>
      </c>
      <c r="N223" s="38">
        <v>10</v>
      </c>
      <c r="O223" s="38">
        <v>1</v>
      </c>
      <c r="P223" s="38">
        <v>1</v>
      </c>
      <c r="Q223" s="12">
        <v>2</v>
      </c>
      <c r="R223" s="46">
        <v>31</v>
      </c>
      <c r="S223" s="48">
        <v>5.3239999999999998</v>
      </c>
      <c r="T223" s="17">
        <v>5</v>
      </c>
      <c r="U223" s="49">
        <v>26.62</v>
      </c>
      <c r="V223" s="17" t="s">
        <v>4403</v>
      </c>
      <c r="W223" s="49">
        <v>28.75</v>
      </c>
      <c r="X223" s="17" t="s">
        <v>5690</v>
      </c>
      <c r="Y223" s="38" t="s">
        <v>5691</v>
      </c>
      <c r="Z223" s="38" t="s">
        <v>5692</v>
      </c>
      <c r="AA223" s="38" t="s">
        <v>5693</v>
      </c>
    </row>
    <row r="224" spans="2:27" ht="37.5" x14ac:dyDescent="0.35">
      <c r="B224" s="38" t="s">
        <v>2722</v>
      </c>
      <c r="C224" s="38" t="s">
        <v>311</v>
      </c>
      <c r="D224" s="38" t="s">
        <v>761</v>
      </c>
      <c r="E224" s="38" t="s">
        <v>5</v>
      </c>
      <c r="F224" s="38" t="s">
        <v>308</v>
      </c>
      <c r="G224" s="38" t="s">
        <v>544</v>
      </c>
      <c r="H224" s="38">
        <v>5</v>
      </c>
      <c r="I224" s="38">
        <v>6</v>
      </c>
      <c r="J224" s="45">
        <v>6</v>
      </c>
      <c r="K224" s="12">
        <v>1</v>
      </c>
      <c r="L224" s="38">
        <v>1</v>
      </c>
      <c r="M224" s="38">
        <v>6</v>
      </c>
      <c r="N224" s="38">
        <v>10</v>
      </c>
      <c r="O224" s="38">
        <v>1</v>
      </c>
      <c r="P224" s="12">
        <v>1</v>
      </c>
      <c r="Q224" s="38">
        <v>6</v>
      </c>
      <c r="R224" s="46">
        <v>38</v>
      </c>
      <c r="S224" s="48">
        <v>5.3239999999999998</v>
      </c>
      <c r="T224" s="17">
        <v>5</v>
      </c>
      <c r="U224" s="49">
        <v>26.62</v>
      </c>
      <c r="V224" s="17" t="s">
        <v>4403</v>
      </c>
      <c r="W224" s="49">
        <v>28.75</v>
      </c>
      <c r="X224" s="17" t="s">
        <v>5694</v>
      </c>
      <c r="Y224" s="38" t="s">
        <v>5695</v>
      </c>
      <c r="Z224" s="38" t="s">
        <v>5692</v>
      </c>
      <c r="AA224" s="38" t="s">
        <v>5693</v>
      </c>
    </row>
    <row r="225" spans="2:27" ht="37.5" x14ac:dyDescent="0.35">
      <c r="B225" s="38" t="s">
        <v>2724</v>
      </c>
      <c r="C225" s="38" t="s">
        <v>311</v>
      </c>
      <c r="D225" s="38" t="s">
        <v>1958</v>
      </c>
      <c r="E225" s="38" t="s">
        <v>5</v>
      </c>
      <c r="F225" s="38" t="s">
        <v>308</v>
      </c>
      <c r="G225" s="38" t="s">
        <v>544</v>
      </c>
      <c r="H225" s="38">
        <v>5</v>
      </c>
      <c r="I225" s="38">
        <v>5</v>
      </c>
      <c r="J225" s="45">
        <v>13</v>
      </c>
      <c r="K225" s="38">
        <v>1</v>
      </c>
      <c r="L225" s="38">
        <v>2</v>
      </c>
      <c r="M225" s="38">
        <v>9</v>
      </c>
      <c r="N225" s="38">
        <v>4</v>
      </c>
      <c r="O225" s="38">
        <v>5</v>
      </c>
      <c r="P225" s="38">
        <v>17</v>
      </c>
      <c r="Q225" s="38">
        <v>1</v>
      </c>
      <c r="R225" s="46">
        <v>57</v>
      </c>
      <c r="S225" s="48">
        <v>15.182</v>
      </c>
      <c r="T225" s="17">
        <v>5</v>
      </c>
      <c r="U225" s="49">
        <v>75.91</v>
      </c>
      <c r="V225" s="17" t="s">
        <v>4403</v>
      </c>
      <c r="W225" s="49">
        <v>81.98</v>
      </c>
      <c r="X225" s="17" t="s">
        <v>5698</v>
      </c>
      <c r="Y225" s="38" t="s">
        <v>5699</v>
      </c>
      <c r="Z225" s="38" t="s">
        <v>5692</v>
      </c>
      <c r="AA225" s="38" t="s">
        <v>5385</v>
      </c>
    </row>
    <row r="226" spans="2:27" ht="37.5" x14ac:dyDescent="0.35">
      <c r="B226" s="38" t="s">
        <v>2725</v>
      </c>
      <c r="C226" s="38" t="s">
        <v>311</v>
      </c>
      <c r="D226" s="38" t="s">
        <v>1959</v>
      </c>
      <c r="E226" s="38" t="s">
        <v>5</v>
      </c>
      <c r="F226" s="38" t="s">
        <v>308</v>
      </c>
      <c r="G226" s="38" t="s">
        <v>544</v>
      </c>
      <c r="H226" s="38">
        <v>5</v>
      </c>
      <c r="I226" s="38">
        <v>3</v>
      </c>
      <c r="J226" s="45">
        <v>1</v>
      </c>
      <c r="K226" s="38">
        <v>1</v>
      </c>
      <c r="L226" s="38">
        <v>1</v>
      </c>
      <c r="M226" s="38">
        <v>1</v>
      </c>
      <c r="N226" s="38">
        <v>4</v>
      </c>
      <c r="O226" s="38">
        <v>1</v>
      </c>
      <c r="P226" s="38">
        <v>1</v>
      </c>
      <c r="Q226" s="38">
        <v>1</v>
      </c>
      <c r="R226" s="46">
        <v>14</v>
      </c>
      <c r="S226" s="48">
        <v>15.182</v>
      </c>
      <c r="T226" s="17">
        <v>5</v>
      </c>
      <c r="U226" s="49">
        <v>75.91</v>
      </c>
      <c r="V226" s="17" t="s">
        <v>4403</v>
      </c>
      <c r="W226" s="49">
        <v>81.98</v>
      </c>
      <c r="X226" s="17" t="s">
        <v>5700</v>
      </c>
      <c r="Y226" s="38" t="s">
        <v>5701</v>
      </c>
      <c r="Z226" s="38" t="s">
        <v>5692</v>
      </c>
      <c r="AA226" s="38" t="s">
        <v>5385</v>
      </c>
    </row>
    <row r="227" spans="2:27" ht="37.5" x14ac:dyDescent="0.35">
      <c r="B227" s="38" t="s">
        <v>2726</v>
      </c>
      <c r="C227" s="38" t="s">
        <v>311</v>
      </c>
      <c r="D227" s="38" t="s">
        <v>1954</v>
      </c>
      <c r="E227" s="38" t="s">
        <v>5</v>
      </c>
      <c r="F227" s="38" t="s">
        <v>308</v>
      </c>
      <c r="G227" s="38" t="s">
        <v>544</v>
      </c>
      <c r="H227" s="38">
        <v>5</v>
      </c>
      <c r="I227" s="38">
        <v>5</v>
      </c>
      <c r="J227" s="45">
        <v>17</v>
      </c>
      <c r="K227" s="38">
        <v>1</v>
      </c>
      <c r="L227" s="38">
        <v>1</v>
      </c>
      <c r="M227" s="38">
        <v>3</v>
      </c>
      <c r="N227" s="38">
        <v>1</v>
      </c>
      <c r="O227" s="38">
        <v>1</v>
      </c>
      <c r="P227" s="38">
        <v>1</v>
      </c>
      <c r="Q227" s="38">
        <v>1</v>
      </c>
      <c r="R227" s="46">
        <v>31</v>
      </c>
      <c r="S227" s="48">
        <v>15.182</v>
      </c>
      <c r="T227" s="17">
        <v>5</v>
      </c>
      <c r="U227" s="49">
        <v>75.91</v>
      </c>
      <c r="V227" s="17" t="s">
        <v>4403</v>
      </c>
      <c r="W227" s="49">
        <v>81.98</v>
      </c>
      <c r="X227" s="17" t="s">
        <v>5702</v>
      </c>
      <c r="Y227" s="38" t="s">
        <v>5703</v>
      </c>
      <c r="Z227" s="38" t="s">
        <v>5692</v>
      </c>
      <c r="AA227" s="38" t="s">
        <v>5385</v>
      </c>
    </row>
    <row r="228" spans="2:27" ht="37.5" x14ac:dyDescent="0.35">
      <c r="B228" s="38" t="s">
        <v>2730</v>
      </c>
      <c r="C228" s="38" t="s">
        <v>311</v>
      </c>
      <c r="D228" s="38" t="s">
        <v>369</v>
      </c>
      <c r="E228" s="38" t="s">
        <v>5</v>
      </c>
      <c r="F228" s="38" t="s">
        <v>308</v>
      </c>
      <c r="G228" s="38" t="s">
        <v>370</v>
      </c>
      <c r="H228" s="38">
        <v>10</v>
      </c>
      <c r="I228" s="38">
        <v>2</v>
      </c>
      <c r="J228" s="45">
        <v>5</v>
      </c>
      <c r="K228" s="38">
        <v>1</v>
      </c>
      <c r="L228" s="38">
        <v>1</v>
      </c>
      <c r="M228" s="38">
        <v>1</v>
      </c>
      <c r="N228" s="38">
        <v>1</v>
      </c>
      <c r="O228" s="38">
        <v>1</v>
      </c>
      <c r="P228" s="38">
        <v>1</v>
      </c>
      <c r="Q228" s="38">
        <v>1</v>
      </c>
      <c r="R228" s="46">
        <v>14</v>
      </c>
      <c r="S228" s="48">
        <v>2.97</v>
      </c>
      <c r="T228" s="17">
        <v>10</v>
      </c>
      <c r="U228" s="49">
        <v>29.7</v>
      </c>
      <c r="V228" s="17" t="s">
        <v>4403</v>
      </c>
      <c r="W228" s="49">
        <v>32.08</v>
      </c>
      <c r="X228" s="17" t="s">
        <v>5710</v>
      </c>
      <c r="Y228" s="38" t="s">
        <v>5711</v>
      </c>
      <c r="Z228" s="38" t="s">
        <v>4667</v>
      </c>
      <c r="AA228" s="38" t="s">
        <v>5712</v>
      </c>
    </row>
    <row r="229" spans="2:27" ht="37.5" x14ac:dyDescent="0.35">
      <c r="B229" s="38" t="s">
        <v>2731</v>
      </c>
      <c r="C229" s="38" t="s">
        <v>311</v>
      </c>
      <c r="D229" s="38" t="s">
        <v>430</v>
      </c>
      <c r="E229" s="38" t="s">
        <v>5</v>
      </c>
      <c r="F229" s="38" t="s">
        <v>308</v>
      </c>
      <c r="G229" s="38" t="s">
        <v>370</v>
      </c>
      <c r="H229" s="38">
        <v>10</v>
      </c>
      <c r="I229" s="38">
        <v>1</v>
      </c>
      <c r="J229" s="45">
        <v>23</v>
      </c>
      <c r="K229" s="38">
        <v>1</v>
      </c>
      <c r="L229" s="38">
        <v>1</v>
      </c>
      <c r="M229" s="38">
        <v>2</v>
      </c>
      <c r="N229" s="38">
        <v>1</v>
      </c>
      <c r="O229" s="38">
        <v>1</v>
      </c>
      <c r="P229" s="38">
        <v>1</v>
      </c>
      <c r="Q229" s="38">
        <v>1</v>
      </c>
      <c r="R229" s="46">
        <v>32</v>
      </c>
      <c r="S229" s="48">
        <v>2.97</v>
      </c>
      <c r="T229" s="17">
        <v>10</v>
      </c>
      <c r="U229" s="49">
        <v>29.7</v>
      </c>
      <c r="V229" s="17" t="s">
        <v>4403</v>
      </c>
      <c r="W229" s="49">
        <v>32.08</v>
      </c>
      <c r="X229" s="17" t="s">
        <v>5713</v>
      </c>
      <c r="Y229" s="38" t="s">
        <v>5714</v>
      </c>
      <c r="Z229" s="38" t="s">
        <v>4667</v>
      </c>
      <c r="AA229" s="38" t="s">
        <v>5712</v>
      </c>
    </row>
    <row r="230" spans="2:27" ht="37.5" x14ac:dyDescent="0.35">
      <c r="B230" s="38" t="s">
        <v>2732</v>
      </c>
      <c r="C230" s="38" t="s">
        <v>311</v>
      </c>
      <c r="D230" s="38" t="s">
        <v>371</v>
      </c>
      <c r="E230" s="38" t="s">
        <v>5</v>
      </c>
      <c r="F230" s="38" t="s">
        <v>308</v>
      </c>
      <c r="G230" s="38" t="s">
        <v>370</v>
      </c>
      <c r="H230" s="38">
        <v>10</v>
      </c>
      <c r="I230" s="38">
        <v>6</v>
      </c>
      <c r="J230" s="45">
        <v>20</v>
      </c>
      <c r="K230" s="38">
        <v>1</v>
      </c>
      <c r="L230" s="38">
        <v>1</v>
      </c>
      <c r="M230" s="38">
        <v>1</v>
      </c>
      <c r="N230" s="38">
        <v>1</v>
      </c>
      <c r="O230" s="38">
        <v>1</v>
      </c>
      <c r="P230" s="38">
        <v>1</v>
      </c>
      <c r="Q230" s="38">
        <v>1</v>
      </c>
      <c r="R230" s="46">
        <v>33</v>
      </c>
      <c r="S230" s="48">
        <v>2.97</v>
      </c>
      <c r="T230" s="17">
        <v>10</v>
      </c>
      <c r="U230" s="49">
        <v>29.7</v>
      </c>
      <c r="V230" s="17" t="s">
        <v>4403</v>
      </c>
      <c r="W230" s="49">
        <v>32.08</v>
      </c>
      <c r="X230" s="17" t="s">
        <v>5715</v>
      </c>
      <c r="Y230" s="38" t="s">
        <v>5716</v>
      </c>
      <c r="Z230" s="38" t="s">
        <v>4667</v>
      </c>
      <c r="AA230" s="38" t="s">
        <v>5712</v>
      </c>
    </row>
    <row r="231" spans="2:27" ht="37.5" x14ac:dyDescent="0.35">
      <c r="B231" s="38" t="s">
        <v>2733</v>
      </c>
      <c r="C231" s="38" t="s">
        <v>311</v>
      </c>
      <c r="D231" s="38" t="s">
        <v>372</v>
      </c>
      <c r="E231" s="38" t="s">
        <v>5</v>
      </c>
      <c r="F231" s="38" t="s">
        <v>308</v>
      </c>
      <c r="G231" s="38" t="s">
        <v>370</v>
      </c>
      <c r="H231" s="38">
        <v>10</v>
      </c>
      <c r="I231" s="38">
        <v>11</v>
      </c>
      <c r="J231" s="45">
        <v>10</v>
      </c>
      <c r="K231" s="38">
        <v>1</v>
      </c>
      <c r="L231" s="38">
        <v>1</v>
      </c>
      <c r="M231" s="38">
        <v>1</v>
      </c>
      <c r="N231" s="38">
        <v>1</v>
      </c>
      <c r="O231" s="38">
        <v>1</v>
      </c>
      <c r="P231" s="38">
        <v>1</v>
      </c>
      <c r="Q231" s="38">
        <v>1</v>
      </c>
      <c r="R231" s="46">
        <v>28</v>
      </c>
      <c r="S231" s="48">
        <v>2.97</v>
      </c>
      <c r="T231" s="10">
        <v>10</v>
      </c>
      <c r="U231" s="49">
        <v>29.7</v>
      </c>
      <c r="V231" s="17" t="s">
        <v>4403</v>
      </c>
      <c r="W231" s="49">
        <v>32.08</v>
      </c>
      <c r="X231" s="17" t="s">
        <v>5717</v>
      </c>
      <c r="Y231" s="38" t="s">
        <v>5718</v>
      </c>
      <c r="Z231" s="38" t="s">
        <v>4667</v>
      </c>
      <c r="AA231" s="38" t="s">
        <v>5712</v>
      </c>
    </row>
    <row r="232" spans="2:27" ht="50" x14ac:dyDescent="0.35">
      <c r="B232" s="38" t="s">
        <v>2737</v>
      </c>
      <c r="C232" s="38" t="s">
        <v>759</v>
      </c>
      <c r="D232" s="38" t="s">
        <v>758</v>
      </c>
      <c r="E232" s="38" t="s">
        <v>5</v>
      </c>
      <c r="F232" s="38" t="s">
        <v>308</v>
      </c>
      <c r="G232" s="38" t="s">
        <v>544</v>
      </c>
      <c r="H232" s="38">
        <v>5</v>
      </c>
      <c r="I232" s="38">
        <v>2</v>
      </c>
      <c r="J232" s="45">
        <v>5</v>
      </c>
      <c r="K232" s="38">
        <v>1</v>
      </c>
      <c r="L232" s="38">
        <v>1</v>
      </c>
      <c r="M232" s="38">
        <v>1</v>
      </c>
      <c r="N232" s="38">
        <v>1</v>
      </c>
      <c r="O232" s="38">
        <v>1</v>
      </c>
      <c r="P232" s="38">
        <v>1</v>
      </c>
      <c r="Q232" s="38">
        <v>1</v>
      </c>
      <c r="R232" s="46">
        <v>14</v>
      </c>
      <c r="S232" s="48">
        <v>5.3239999999999998</v>
      </c>
      <c r="T232" s="17">
        <v>5</v>
      </c>
      <c r="U232" s="49">
        <v>26.62</v>
      </c>
      <c r="V232" s="17" t="s">
        <v>4403</v>
      </c>
      <c r="W232" s="49">
        <v>28.75</v>
      </c>
      <c r="X232" s="17" t="s">
        <v>5723</v>
      </c>
      <c r="Y232" s="38" t="s">
        <v>5724</v>
      </c>
      <c r="Z232" s="38" t="s">
        <v>5692</v>
      </c>
      <c r="AA232" s="38" t="s">
        <v>5693</v>
      </c>
    </row>
    <row r="233" spans="2:27" ht="37.5" x14ac:dyDescent="0.35">
      <c r="B233" s="38" t="s">
        <v>2739</v>
      </c>
      <c r="C233" s="38" t="s">
        <v>791</v>
      </c>
      <c r="D233" s="38" t="s">
        <v>1956</v>
      </c>
      <c r="E233" s="38" t="s">
        <v>5</v>
      </c>
      <c r="F233" s="38" t="s">
        <v>308</v>
      </c>
      <c r="G233" s="38" t="s">
        <v>370</v>
      </c>
      <c r="H233" s="38">
        <v>10</v>
      </c>
      <c r="I233" s="38">
        <v>5</v>
      </c>
      <c r="J233" s="45">
        <v>12</v>
      </c>
      <c r="K233" s="38">
        <v>1</v>
      </c>
      <c r="L233" s="38">
        <v>1</v>
      </c>
      <c r="M233" s="38">
        <v>5</v>
      </c>
      <c r="N233" s="38">
        <v>1</v>
      </c>
      <c r="O233" s="38">
        <v>10</v>
      </c>
      <c r="P233" s="38">
        <v>1</v>
      </c>
      <c r="Q233" s="38">
        <v>5</v>
      </c>
      <c r="R233" s="46">
        <v>41</v>
      </c>
      <c r="S233" s="48">
        <v>3.8660000000000001</v>
      </c>
      <c r="T233" s="17">
        <v>10</v>
      </c>
      <c r="U233" s="49">
        <v>38.659999999999997</v>
      </c>
      <c r="V233" s="17" t="s">
        <v>4403</v>
      </c>
      <c r="W233" s="49">
        <v>41.75</v>
      </c>
      <c r="X233" s="17" t="s">
        <v>5728</v>
      </c>
      <c r="Y233" s="38" t="s">
        <v>5729</v>
      </c>
      <c r="Z233" s="38" t="s">
        <v>5727</v>
      </c>
      <c r="AA233" s="38" t="s">
        <v>5385</v>
      </c>
    </row>
    <row r="234" spans="2:27" ht="37.5" x14ac:dyDescent="0.35">
      <c r="B234" s="38" t="s">
        <v>2740</v>
      </c>
      <c r="C234" s="38" t="s">
        <v>791</v>
      </c>
      <c r="D234" s="38" t="s">
        <v>1957</v>
      </c>
      <c r="E234" s="38" t="s">
        <v>5</v>
      </c>
      <c r="F234" s="38" t="s">
        <v>308</v>
      </c>
      <c r="G234" s="38" t="s">
        <v>370</v>
      </c>
      <c r="H234" s="38">
        <v>10</v>
      </c>
      <c r="I234" s="38">
        <v>1</v>
      </c>
      <c r="J234" s="45">
        <v>20</v>
      </c>
      <c r="K234" s="38">
        <v>18</v>
      </c>
      <c r="L234" s="38">
        <v>1</v>
      </c>
      <c r="M234" s="38">
        <v>23</v>
      </c>
      <c r="N234" s="38">
        <v>1</v>
      </c>
      <c r="O234" s="38">
        <v>10</v>
      </c>
      <c r="P234" s="38">
        <v>1</v>
      </c>
      <c r="Q234" s="38">
        <v>90</v>
      </c>
      <c r="R234" s="46">
        <v>165</v>
      </c>
      <c r="S234" s="48">
        <v>3.8660000000000001</v>
      </c>
      <c r="T234" s="17">
        <v>10</v>
      </c>
      <c r="U234" s="49">
        <v>38.659999999999997</v>
      </c>
      <c r="V234" s="17" t="s">
        <v>4403</v>
      </c>
      <c r="W234" s="49">
        <v>41.75</v>
      </c>
      <c r="X234" s="17" t="s">
        <v>5730</v>
      </c>
      <c r="Y234" s="38" t="s">
        <v>5731</v>
      </c>
      <c r="Z234" s="38" t="s">
        <v>5727</v>
      </c>
      <c r="AA234" s="38" t="s">
        <v>5385</v>
      </c>
    </row>
    <row r="235" spans="2:27" ht="50" x14ac:dyDescent="0.35">
      <c r="B235" s="38" t="s">
        <v>2741</v>
      </c>
      <c r="C235" s="38" t="s">
        <v>315</v>
      </c>
      <c r="D235" s="38" t="s">
        <v>2017</v>
      </c>
      <c r="E235" s="38" t="s">
        <v>5</v>
      </c>
      <c r="F235" s="38" t="s">
        <v>308</v>
      </c>
      <c r="G235" s="38" t="s">
        <v>2018</v>
      </c>
      <c r="H235" s="38">
        <v>10</v>
      </c>
      <c r="I235" s="38">
        <v>1</v>
      </c>
      <c r="J235" s="45">
        <v>1</v>
      </c>
      <c r="K235" s="12">
        <v>1</v>
      </c>
      <c r="L235" s="38">
        <v>2</v>
      </c>
      <c r="M235" s="38">
        <v>1</v>
      </c>
      <c r="N235" s="38">
        <v>1</v>
      </c>
      <c r="O235" s="38">
        <v>1</v>
      </c>
      <c r="P235" s="38">
        <v>1</v>
      </c>
      <c r="Q235" s="38">
        <v>1</v>
      </c>
      <c r="R235" s="46">
        <v>10</v>
      </c>
      <c r="S235" s="48">
        <v>9.6259999999999994</v>
      </c>
      <c r="T235" s="17">
        <v>10</v>
      </c>
      <c r="U235" s="49">
        <v>96.26</v>
      </c>
      <c r="V235" s="17" t="s">
        <v>4403</v>
      </c>
      <c r="W235" s="49">
        <v>103.96</v>
      </c>
      <c r="X235" s="17" t="s">
        <v>5732</v>
      </c>
      <c r="Y235" s="38" t="s">
        <v>5733</v>
      </c>
      <c r="Z235" s="38" t="s">
        <v>5727</v>
      </c>
      <c r="AA235" s="38" t="s">
        <v>5693</v>
      </c>
    </row>
    <row r="236" spans="2:27" ht="37.5" x14ac:dyDescent="0.35">
      <c r="B236" s="38" t="s">
        <v>2745</v>
      </c>
      <c r="C236" s="38" t="s">
        <v>755</v>
      </c>
      <c r="D236" s="38" t="s">
        <v>757</v>
      </c>
      <c r="E236" s="38" t="s">
        <v>5</v>
      </c>
      <c r="F236" s="38" t="s">
        <v>308</v>
      </c>
      <c r="G236" s="38" t="s">
        <v>544</v>
      </c>
      <c r="H236" s="38">
        <v>5</v>
      </c>
      <c r="I236" s="38">
        <v>1</v>
      </c>
      <c r="J236" s="45">
        <v>1</v>
      </c>
      <c r="K236" s="38">
        <v>2</v>
      </c>
      <c r="L236" s="38">
        <v>1</v>
      </c>
      <c r="M236" s="38">
        <v>16</v>
      </c>
      <c r="N236" s="38">
        <v>1</v>
      </c>
      <c r="O236" s="38">
        <v>3</v>
      </c>
      <c r="P236" s="38">
        <v>1</v>
      </c>
      <c r="Q236" s="38">
        <v>3</v>
      </c>
      <c r="R236" s="46">
        <v>29</v>
      </c>
      <c r="S236" s="48">
        <v>4.3739999999999997</v>
      </c>
      <c r="T236" s="17">
        <v>5</v>
      </c>
      <c r="U236" s="49">
        <v>21.87</v>
      </c>
      <c r="V236" s="17" t="s">
        <v>4403</v>
      </c>
      <c r="W236" s="49">
        <v>23.62</v>
      </c>
      <c r="X236" s="17" t="s">
        <v>5740</v>
      </c>
      <c r="Y236" s="38" t="s">
        <v>5741</v>
      </c>
      <c r="Z236" s="38" t="s">
        <v>5692</v>
      </c>
      <c r="AA236" s="38" t="s">
        <v>5693</v>
      </c>
    </row>
    <row r="237" spans="2:27" ht="37.5" x14ac:dyDescent="0.35">
      <c r="B237" s="38" t="s">
        <v>2746</v>
      </c>
      <c r="C237" s="38" t="s">
        <v>755</v>
      </c>
      <c r="D237" s="38" t="s">
        <v>756</v>
      </c>
      <c r="E237" s="38" t="s">
        <v>5</v>
      </c>
      <c r="F237" s="38" t="s">
        <v>308</v>
      </c>
      <c r="G237" s="38" t="s">
        <v>544</v>
      </c>
      <c r="H237" s="38">
        <v>5</v>
      </c>
      <c r="I237" s="38">
        <v>8</v>
      </c>
      <c r="J237" s="45">
        <v>11</v>
      </c>
      <c r="K237" s="38">
        <v>3</v>
      </c>
      <c r="L237" s="38">
        <v>6</v>
      </c>
      <c r="M237" s="38">
        <v>1</v>
      </c>
      <c r="N237" s="38">
        <v>4</v>
      </c>
      <c r="O237" s="38">
        <v>2</v>
      </c>
      <c r="P237" s="38">
        <v>1</v>
      </c>
      <c r="Q237" s="38">
        <v>2</v>
      </c>
      <c r="R237" s="46">
        <v>38</v>
      </c>
      <c r="S237" s="48">
        <v>4.3739999999999997</v>
      </c>
      <c r="T237" s="17">
        <v>5</v>
      </c>
      <c r="U237" s="49">
        <v>21.87</v>
      </c>
      <c r="V237" s="17" t="s">
        <v>4403</v>
      </c>
      <c r="W237" s="49">
        <v>23.62</v>
      </c>
      <c r="X237" s="17" t="s">
        <v>5742</v>
      </c>
      <c r="Y237" s="38" t="s">
        <v>5743</v>
      </c>
      <c r="Z237" s="38" t="s">
        <v>5692</v>
      </c>
      <c r="AA237" s="38" t="s">
        <v>5693</v>
      </c>
    </row>
    <row r="238" spans="2:27" ht="25" x14ac:dyDescent="0.35">
      <c r="B238" s="38" t="s">
        <v>2748</v>
      </c>
      <c r="C238" s="38" t="s">
        <v>3594</v>
      </c>
      <c r="D238" s="38" t="s">
        <v>1208</v>
      </c>
      <c r="E238" s="38" t="s">
        <v>65</v>
      </c>
      <c r="F238" s="38" t="s">
        <v>1209</v>
      </c>
      <c r="G238" s="38" t="s">
        <v>21</v>
      </c>
      <c r="H238" s="38">
        <v>1</v>
      </c>
      <c r="I238" s="12">
        <v>1</v>
      </c>
      <c r="J238" s="45">
        <v>1</v>
      </c>
      <c r="K238" s="12">
        <v>1</v>
      </c>
      <c r="L238" s="38">
        <v>1</v>
      </c>
      <c r="M238" s="38">
        <v>1</v>
      </c>
      <c r="N238" s="38">
        <v>1</v>
      </c>
      <c r="O238" s="38">
        <v>1</v>
      </c>
      <c r="P238" s="12">
        <v>1</v>
      </c>
      <c r="Q238" s="12">
        <v>4</v>
      </c>
      <c r="R238" s="46">
        <v>12</v>
      </c>
      <c r="S238" s="48">
        <v>1.99</v>
      </c>
      <c r="T238" s="17">
        <v>1</v>
      </c>
      <c r="U238" s="49">
        <v>1.99</v>
      </c>
      <c r="V238" s="17" t="s">
        <v>4403</v>
      </c>
      <c r="W238" s="49">
        <v>2.15</v>
      </c>
      <c r="X238" s="17" t="s">
        <v>5746</v>
      </c>
      <c r="Y238" s="38" t="s">
        <v>5747</v>
      </c>
      <c r="Z238" s="38" t="s">
        <v>5032</v>
      </c>
      <c r="AA238" s="38" t="s">
        <v>4631</v>
      </c>
    </row>
    <row r="239" spans="2:27" ht="50" x14ac:dyDescent="0.35">
      <c r="B239" s="38" t="s">
        <v>2751</v>
      </c>
      <c r="C239" s="38" t="s">
        <v>1559</v>
      </c>
      <c r="D239" s="38" t="s">
        <v>1557</v>
      </c>
      <c r="E239" s="38" t="s">
        <v>1803</v>
      </c>
      <c r="F239" s="38" t="s">
        <v>1804</v>
      </c>
      <c r="G239" s="38" t="s">
        <v>29</v>
      </c>
      <c r="H239" s="38">
        <v>1</v>
      </c>
      <c r="I239" s="38">
        <v>22</v>
      </c>
      <c r="J239" s="45">
        <v>30</v>
      </c>
      <c r="K239" s="38">
        <v>8</v>
      </c>
      <c r="L239" s="38">
        <v>10</v>
      </c>
      <c r="M239" s="38">
        <v>25</v>
      </c>
      <c r="N239" s="38">
        <v>1</v>
      </c>
      <c r="O239" s="38">
        <v>15</v>
      </c>
      <c r="P239" s="38">
        <v>1</v>
      </c>
      <c r="Q239" s="38">
        <v>40</v>
      </c>
      <c r="R239" s="46">
        <v>152</v>
      </c>
      <c r="S239" s="48">
        <v>11.01</v>
      </c>
      <c r="T239" s="17">
        <v>1</v>
      </c>
      <c r="U239" s="49">
        <v>11.01</v>
      </c>
      <c r="V239" s="17" t="s">
        <v>4403</v>
      </c>
      <c r="W239" s="49">
        <v>11.89</v>
      </c>
      <c r="X239" s="17" t="s">
        <v>5751</v>
      </c>
      <c r="Y239" s="38" t="s">
        <v>5752</v>
      </c>
      <c r="Z239" s="38" t="s">
        <v>4916</v>
      </c>
      <c r="AA239" s="38" t="s">
        <v>4534</v>
      </c>
    </row>
    <row r="240" spans="2:27" ht="37.5" x14ac:dyDescent="0.35">
      <c r="B240" s="38" t="s">
        <v>2752</v>
      </c>
      <c r="C240" s="38" t="s">
        <v>1559</v>
      </c>
      <c r="D240" s="38" t="s">
        <v>1724</v>
      </c>
      <c r="E240" s="38" t="s">
        <v>66</v>
      </c>
      <c r="F240" s="38" t="s">
        <v>1558</v>
      </c>
      <c r="G240" s="38" t="s">
        <v>748</v>
      </c>
      <c r="H240" s="38">
        <v>200</v>
      </c>
      <c r="I240" s="12">
        <v>3</v>
      </c>
      <c r="J240" s="45">
        <v>15</v>
      </c>
      <c r="K240" s="12">
        <v>11</v>
      </c>
      <c r="L240" s="12">
        <v>10</v>
      </c>
      <c r="M240" s="38">
        <v>1</v>
      </c>
      <c r="N240" s="38">
        <v>1</v>
      </c>
      <c r="O240" s="38">
        <v>1</v>
      </c>
      <c r="P240" s="12">
        <v>1</v>
      </c>
      <c r="Q240" s="12">
        <v>20</v>
      </c>
      <c r="R240" s="46">
        <v>63</v>
      </c>
      <c r="S240" s="48">
        <v>6.7049999999999998E-2</v>
      </c>
      <c r="T240" s="17">
        <v>200</v>
      </c>
      <c r="U240" s="49">
        <v>13.41</v>
      </c>
      <c r="V240" s="17" t="s">
        <v>4403</v>
      </c>
      <c r="W240" s="49">
        <v>14.48</v>
      </c>
      <c r="X240" s="17" t="s">
        <v>5753</v>
      </c>
      <c r="Y240" s="38" t="s">
        <v>5754</v>
      </c>
      <c r="Z240" s="38" t="s">
        <v>4885</v>
      </c>
      <c r="AA240" s="38" t="s">
        <v>4534</v>
      </c>
    </row>
    <row r="241" spans="2:27" ht="37.5" x14ac:dyDescent="0.35">
      <c r="B241" s="38" t="s">
        <v>2754</v>
      </c>
      <c r="C241" s="38" t="s">
        <v>317</v>
      </c>
      <c r="D241" s="38" t="s">
        <v>1563</v>
      </c>
      <c r="E241" s="38" t="s">
        <v>101</v>
      </c>
      <c r="F241" s="38" t="s">
        <v>150</v>
      </c>
      <c r="G241" s="38" t="s">
        <v>95</v>
      </c>
      <c r="H241" s="38">
        <v>30</v>
      </c>
      <c r="I241" s="38">
        <v>7</v>
      </c>
      <c r="J241" s="45">
        <v>13</v>
      </c>
      <c r="K241" s="38">
        <v>1</v>
      </c>
      <c r="L241" s="38">
        <v>10</v>
      </c>
      <c r="M241" s="38">
        <v>1</v>
      </c>
      <c r="N241" s="38">
        <v>1</v>
      </c>
      <c r="O241" s="38">
        <v>2</v>
      </c>
      <c r="P241" s="12">
        <v>1</v>
      </c>
      <c r="Q241" s="38">
        <v>29</v>
      </c>
      <c r="R241" s="46">
        <v>65</v>
      </c>
      <c r="S241" s="48">
        <v>0.26433000000000001</v>
      </c>
      <c r="T241" s="17">
        <v>30</v>
      </c>
      <c r="U241" s="49">
        <v>7.93</v>
      </c>
      <c r="V241" s="17" t="s">
        <v>4403</v>
      </c>
      <c r="W241" s="49">
        <v>8.56</v>
      </c>
      <c r="X241" s="17" t="s">
        <v>5757</v>
      </c>
      <c r="Y241" s="38" t="s">
        <v>5758</v>
      </c>
      <c r="Z241" s="38" t="s">
        <v>4410</v>
      </c>
      <c r="AA241" s="38" t="s">
        <v>5597</v>
      </c>
    </row>
    <row r="242" spans="2:27" ht="37.5" x14ac:dyDescent="0.35">
      <c r="B242" s="38" t="s">
        <v>2758</v>
      </c>
      <c r="C242" s="38" t="s">
        <v>317</v>
      </c>
      <c r="D242" s="38" t="s">
        <v>318</v>
      </c>
      <c r="E242" s="38" t="s">
        <v>93</v>
      </c>
      <c r="F242" s="38" t="s">
        <v>223</v>
      </c>
      <c r="G242" s="38" t="s">
        <v>95</v>
      </c>
      <c r="H242" s="38">
        <v>30</v>
      </c>
      <c r="I242" s="38">
        <v>1</v>
      </c>
      <c r="J242" s="45">
        <v>3</v>
      </c>
      <c r="K242" s="38">
        <v>34</v>
      </c>
      <c r="L242" s="38">
        <v>1</v>
      </c>
      <c r="M242" s="38">
        <v>1</v>
      </c>
      <c r="N242" s="38">
        <v>4</v>
      </c>
      <c r="O242" s="38">
        <v>1</v>
      </c>
      <c r="P242" s="12">
        <v>1</v>
      </c>
      <c r="Q242" s="38">
        <v>14</v>
      </c>
      <c r="R242" s="46">
        <v>60</v>
      </c>
      <c r="S242" s="48">
        <v>0.18032999999999999</v>
      </c>
      <c r="T242" s="17">
        <v>60</v>
      </c>
      <c r="U242" s="49">
        <v>10.82</v>
      </c>
      <c r="V242" s="17" t="s">
        <v>4403</v>
      </c>
      <c r="W242" s="49">
        <v>11.69</v>
      </c>
      <c r="X242" s="17" t="s">
        <v>5763</v>
      </c>
      <c r="Y242" s="38" t="s">
        <v>5764</v>
      </c>
      <c r="Z242" s="38" t="s">
        <v>4432</v>
      </c>
      <c r="AA242" s="38" t="s">
        <v>4443</v>
      </c>
    </row>
    <row r="243" spans="2:27" ht="50" x14ac:dyDescent="0.35">
      <c r="B243" s="38" t="s">
        <v>2769</v>
      </c>
      <c r="C243" s="38" t="s">
        <v>1561</v>
      </c>
      <c r="D243" s="38" t="s">
        <v>1561</v>
      </c>
      <c r="E243" s="38" t="s">
        <v>190</v>
      </c>
      <c r="F243" s="38" t="s">
        <v>1747</v>
      </c>
      <c r="G243" s="38" t="s">
        <v>1414</v>
      </c>
      <c r="H243" s="38">
        <v>1</v>
      </c>
      <c r="I243" s="38">
        <v>1</v>
      </c>
      <c r="J243" s="45">
        <v>3</v>
      </c>
      <c r="K243" s="38">
        <v>1</v>
      </c>
      <c r="L243" s="38">
        <v>1</v>
      </c>
      <c r="M243" s="38">
        <v>1</v>
      </c>
      <c r="N243" s="38">
        <v>1</v>
      </c>
      <c r="O243" s="38">
        <v>1</v>
      </c>
      <c r="P243" s="38">
        <v>1</v>
      </c>
      <c r="Q243" s="38">
        <v>1</v>
      </c>
      <c r="R243" s="46">
        <v>11</v>
      </c>
      <c r="S243" s="48">
        <v>4.17</v>
      </c>
      <c r="T243" s="17">
        <v>1</v>
      </c>
      <c r="U243" s="49">
        <v>4.17</v>
      </c>
      <c r="V243" s="17" t="s">
        <v>4403</v>
      </c>
      <c r="W243" s="49">
        <v>4.5</v>
      </c>
      <c r="X243" s="17" t="s">
        <v>5777</v>
      </c>
      <c r="Y243" s="38" t="s">
        <v>5778</v>
      </c>
      <c r="Z243" s="38" t="s">
        <v>5055</v>
      </c>
      <c r="AA243" s="38" t="s">
        <v>4427</v>
      </c>
    </row>
    <row r="244" spans="2:27" ht="50" x14ac:dyDescent="0.35">
      <c r="B244" s="38" t="s">
        <v>2770</v>
      </c>
      <c r="C244" s="38" t="s">
        <v>779</v>
      </c>
      <c r="D244" s="38" t="s">
        <v>1961</v>
      </c>
      <c r="E244" s="38" t="s">
        <v>93</v>
      </c>
      <c r="F244" s="38" t="s">
        <v>736</v>
      </c>
      <c r="G244" s="38" t="s">
        <v>169</v>
      </c>
      <c r="H244" s="38">
        <v>28</v>
      </c>
      <c r="I244" s="38">
        <v>11</v>
      </c>
      <c r="J244" s="45">
        <v>5</v>
      </c>
      <c r="K244" s="38">
        <v>4</v>
      </c>
      <c r="L244" s="38">
        <v>21</v>
      </c>
      <c r="M244" s="38">
        <v>39</v>
      </c>
      <c r="N244" s="38">
        <v>1</v>
      </c>
      <c r="O244" s="38">
        <v>2</v>
      </c>
      <c r="P244" s="38">
        <v>1</v>
      </c>
      <c r="Q244" s="38">
        <v>12</v>
      </c>
      <c r="R244" s="46">
        <v>96</v>
      </c>
      <c r="S244" s="48">
        <v>0.14036000000000001</v>
      </c>
      <c r="T244" s="17">
        <v>28</v>
      </c>
      <c r="U244" s="49">
        <v>3.93</v>
      </c>
      <c r="V244" s="17" t="s">
        <v>4403</v>
      </c>
      <c r="W244" s="49">
        <v>4.24</v>
      </c>
      <c r="X244" s="17" t="s">
        <v>5779</v>
      </c>
      <c r="Y244" s="38" t="s">
        <v>5780</v>
      </c>
      <c r="Z244" s="38" t="s">
        <v>5493</v>
      </c>
      <c r="AA244" s="38" t="s">
        <v>4492</v>
      </c>
    </row>
    <row r="245" spans="2:27" ht="37.5" x14ac:dyDescent="0.35">
      <c r="B245" s="38" t="s">
        <v>2772</v>
      </c>
      <c r="C245" s="38" t="s">
        <v>1851</v>
      </c>
      <c r="D245" s="38" t="s">
        <v>1536</v>
      </c>
      <c r="E245" s="38" t="s">
        <v>1545</v>
      </c>
      <c r="F245" s="38"/>
      <c r="G245" s="38" t="s">
        <v>1041</v>
      </c>
      <c r="H245" s="38">
        <v>10</v>
      </c>
      <c r="I245" s="38">
        <v>1</v>
      </c>
      <c r="J245" s="45">
        <v>1</v>
      </c>
      <c r="K245" s="38">
        <v>1</v>
      </c>
      <c r="L245" s="38">
        <v>1</v>
      </c>
      <c r="M245" s="38">
        <v>1</v>
      </c>
      <c r="N245" s="38">
        <v>1</v>
      </c>
      <c r="O245" s="38">
        <v>1</v>
      </c>
      <c r="P245" s="38">
        <v>1</v>
      </c>
      <c r="Q245" s="38">
        <v>1</v>
      </c>
      <c r="R245" s="46">
        <v>9</v>
      </c>
      <c r="S245" s="48">
        <v>2.4710000000000001</v>
      </c>
      <c r="T245" s="17">
        <v>10</v>
      </c>
      <c r="U245" s="49">
        <v>24.71</v>
      </c>
      <c r="V245" s="17" t="s">
        <v>4403</v>
      </c>
      <c r="W245" s="49">
        <v>26.69</v>
      </c>
      <c r="X245" s="17" t="s">
        <v>5781</v>
      </c>
      <c r="Y245" s="38" t="s">
        <v>5782</v>
      </c>
      <c r="Z245" s="38" t="s">
        <v>5783</v>
      </c>
      <c r="AA245" s="38" t="s">
        <v>5784</v>
      </c>
    </row>
    <row r="246" spans="2:27" ht="50" x14ac:dyDescent="0.35">
      <c r="B246" s="38" t="s">
        <v>2780</v>
      </c>
      <c r="C246" s="38" t="s">
        <v>1858</v>
      </c>
      <c r="D246" s="38" t="s">
        <v>1267</v>
      </c>
      <c r="E246" s="38" t="s">
        <v>484</v>
      </c>
      <c r="F246" s="38" t="s">
        <v>489</v>
      </c>
      <c r="G246" s="38"/>
      <c r="H246" s="38">
        <v>1</v>
      </c>
      <c r="I246" s="38">
        <v>6</v>
      </c>
      <c r="J246" s="45">
        <v>1</v>
      </c>
      <c r="K246" s="38">
        <v>1</v>
      </c>
      <c r="L246" s="38">
        <v>1</v>
      </c>
      <c r="M246" s="38">
        <v>1</v>
      </c>
      <c r="N246" s="38">
        <v>1</v>
      </c>
      <c r="O246" s="38">
        <v>1</v>
      </c>
      <c r="P246" s="38">
        <v>1</v>
      </c>
      <c r="Q246" s="38">
        <v>1</v>
      </c>
      <c r="R246" s="46">
        <v>14</v>
      </c>
      <c r="S246" s="48">
        <v>102.45</v>
      </c>
      <c r="T246" s="10">
        <v>1</v>
      </c>
      <c r="U246" s="49">
        <v>102.45</v>
      </c>
      <c r="V246" s="17" t="s">
        <v>4466</v>
      </c>
      <c r="W246" s="49">
        <v>126.01</v>
      </c>
      <c r="X246" s="17" t="s">
        <v>5799</v>
      </c>
      <c r="Y246" s="38" t="s">
        <v>5800</v>
      </c>
      <c r="Z246" s="38" t="s">
        <v>4679</v>
      </c>
      <c r="AA246" s="38" t="s">
        <v>4680</v>
      </c>
    </row>
    <row r="247" spans="2:27" ht="37.5" x14ac:dyDescent="0.35">
      <c r="B247" s="38" t="s">
        <v>2786</v>
      </c>
      <c r="C247" s="38" t="s">
        <v>1262</v>
      </c>
      <c r="D247" s="38" t="s">
        <v>1262</v>
      </c>
      <c r="E247" s="38" t="s">
        <v>93</v>
      </c>
      <c r="F247" s="38" t="s">
        <v>111</v>
      </c>
      <c r="G247" s="38" t="s">
        <v>392</v>
      </c>
      <c r="H247" s="38">
        <v>100</v>
      </c>
      <c r="I247" s="38">
        <v>7</v>
      </c>
      <c r="J247" s="45">
        <v>50</v>
      </c>
      <c r="K247" s="38">
        <v>1</v>
      </c>
      <c r="L247" s="38">
        <v>1</v>
      </c>
      <c r="M247" s="38">
        <v>1</v>
      </c>
      <c r="N247" s="38">
        <v>1</v>
      </c>
      <c r="O247" s="38">
        <v>5</v>
      </c>
      <c r="P247" s="38">
        <v>13</v>
      </c>
      <c r="Q247" s="38">
        <v>1</v>
      </c>
      <c r="R247" s="46">
        <v>80</v>
      </c>
      <c r="S247" s="48">
        <v>0.18440000000000001</v>
      </c>
      <c r="T247" s="17">
        <v>50</v>
      </c>
      <c r="U247" s="49">
        <v>9.2200000000000006</v>
      </c>
      <c r="V247" s="17" t="s">
        <v>4403</v>
      </c>
      <c r="W247" s="49">
        <v>9.9600000000000009</v>
      </c>
      <c r="X247" s="17" t="s">
        <v>5808</v>
      </c>
      <c r="Y247" s="38" t="s">
        <v>5809</v>
      </c>
      <c r="Z247" s="38" t="s">
        <v>4589</v>
      </c>
      <c r="AA247" s="38" t="s">
        <v>4417</v>
      </c>
    </row>
    <row r="248" spans="2:27" ht="37.5" x14ac:dyDescent="0.35">
      <c r="B248" s="38" t="s">
        <v>2787</v>
      </c>
      <c r="C248" s="38" t="s">
        <v>1262</v>
      </c>
      <c r="D248" s="38" t="s">
        <v>1262</v>
      </c>
      <c r="E248" s="38" t="s">
        <v>93</v>
      </c>
      <c r="F248" s="38" t="s">
        <v>41</v>
      </c>
      <c r="G248" s="38" t="s">
        <v>158</v>
      </c>
      <c r="H248" s="38">
        <v>50</v>
      </c>
      <c r="I248" s="12">
        <v>17</v>
      </c>
      <c r="J248" s="45">
        <v>17</v>
      </c>
      <c r="K248" s="12">
        <v>1</v>
      </c>
      <c r="L248" s="12">
        <v>2</v>
      </c>
      <c r="M248" s="12">
        <v>14</v>
      </c>
      <c r="N248" s="38">
        <v>3</v>
      </c>
      <c r="O248" s="38">
        <v>1</v>
      </c>
      <c r="P248" s="12">
        <v>8</v>
      </c>
      <c r="Q248" s="12">
        <v>55</v>
      </c>
      <c r="R248" s="46">
        <v>118</v>
      </c>
      <c r="S248" s="48">
        <v>0.30719999999999997</v>
      </c>
      <c r="T248" s="17">
        <v>50</v>
      </c>
      <c r="U248" s="49">
        <v>15.36</v>
      </c>
      <c r="V248" s="17" t="s">
        <v>4403</v>
      </c>
      <c r="W248" s="49">
        <v>16.59</v>
      </c>
      <c r="X248" s="17" t="s">
        <v>5810</v>
      </c>
      <c r="Y248" s="38" t="s">
        <v>5811</v>
      </c>
      <c r="Z248" s="38" t="s">
        <v>4589</v>
      </c>
      <c r="AA248" s="38" t="s">
        <v>4417</v>
      </c>
    </row>
    <row r="249" spans="2:27" ht="50" x14ac:dyDescent="0.35">
      <c r="B249" s="38" t="s">
        <v>2793</v>
      </c>
      <c r="C249" s="38" t="s">
        <v>807</v>
      </c>
      <c r="D249" s="38" t="s">
        <v>794</v>
      </c>
      <c r="E249" s="38" t="s">
        <v>93</v>
      </c>
      <c r="F249" s="38" t="s">
        <v>358</v>
      </c>
      <c r="G249" s="38" t="s">
        <v>158</v>
      </c>
      <c r="H249" s="38">
        <v>50</v>
      </c>
      <c r="I249" s="38">
        <v>5</v>
      </c>
      <c r="J249" s="45">
        <v>6</v>
      </c>
      <c r="K249" s="38">
        <v>1</v>
      </c>
      <c r="L249" s="38">
        <v>1</v>
      </c>
      <c r="M249" s="38">
        <v>1</v>
      </c>
      <c r="N249" s="38">
        <v>1</v>
      </c>
      <c r="O249" s="38">
        <v>1</v>
      </c>
      <c r="P249" s="38">
        <v>1</v>
      </c>
      <c r="Q249" s="38">
        <v>1</v>
      </c>
      <c r="R249" s="46">
        <v>18</v>
      </c>
      <c r="S249" s="48">
        <v>0.15379999999999999</v>
      </c>
      <c r="T249" s="10">
        <v>50</v>
      </c>
      <c r="U249" s="49">
        <v>7.69</v>
      </c>
      <c r="V249" s="17" t="s">
        <v>4403</v>
      </c>
      <c r="W249" s="49">
        <v>8.31</v>
      </c>
      <c r="X249" s="17" t="s">
        <v>5817</v>
      </c>
      <c r="Y249" s="38" t="s">
        <v>5818</v>
      </c>
      <c r="Z249" s="38" t="s">
        <v>4711</v>
      </c>
      <c r="AA249" s="38" t="s">
        <v>4561</v>
      </c>
    </row>
    <row r="250" spans="2:27" ht="50" x14ac:dyDescent="0.35">
      <c r="B250" s="38" t="s">
        <v>2795</v>
      </c>
      <c r="C250" s="38" t="s">
        <v>547</v>
      </c>
      <c r="D250" s="38" t="s">
        <v>1281</v>
      </c>
      <c r="E250" s="38" t="s">
        <v>101</v>
      </c>
      <c r="F250" s="38" t="s">
        <v>1286</v>
      </c>
      <c r="G250" s="38" t="s">
        <v>392</v>
      </c>
      <c r="H250" s="38">
        <v>100</v>
      </c>
      <c r="I250" s="38">
        <v>100</v>
      </c>
      <c r="J250" s="45">
        <v>2</v>
      </c>
      <c r="K250" s="38">
        <v>1</v>
      </c>
      <c r="L250" s="38">
        <v>50</v>
      </c>
      <c r="M250" s="38">
        <v>5</v>
      </c>
      <c r="N250" s="38">
        <v>9</v>
      </c>
      <c r="O250" s="38">
        <v>14</v>
      </c>
      <c r="P250" s="38">
        <v>7</v>
      </c>
      <c r="Q250" s="38">
        <v>60</v>
      </c>
      <c r="R250" s="46">
        <v>248</v>
      </c>
      <c r="S250" s="48">
        <v>6.4000000000000001E-2</v>
      </c>
      <c r="T250" s="10">
        <v>100</v>
      </c>
      <c r="U250" s="49">
        <v>6.4</v>
      </c>
      <c r="V250" s="17" t="s">
        <v>4403</v>
      </c>
      <c r="W250" s="49">
        <v>6.91</v>
      </c>
      <c r="X250" s="17" t="s">
        <v>5822</v>
      </c>
      <c r="Y250" s="38" t="s">
        <v>5823</v>
      </c>
      <c r="Z250" s="38" t="s">
        <v>5824</v>
      </c>
      <c r="AA250" s="38" t="s">
        <v>5825</v>
      </c>
    </row>
    <row r="251" spans="2:27" ht="50" x14ac:dyDescent="0.35">
      <c r="B251" s="38" t="s">
        <v>2796</v>
      </c>
      <c r="C251" s="38" t="s">
        <v>547</v>
      </c>
      <c r="D251" s="38" t="s">
        <v>1962</v>
      </c>
      <c r="E251" s="38" t="s">
        <v>101</v>
      </c>
      <c r="F251" s="38" t="s">
        <v>176</v>
      </c>
      <c r="G251" s="38" t="s">
        <v>158</v>
      </c>
      <c r="H251" s="38">
        <v>50</v>
      </c>
      <c r="I251" s="38">
        <v>31</v>
      </c>
      <c r="J251" s="45">
        <v>4</v>
      </c>
      <c r="K251" s="38">
        <v>9</v>
      </c>
      <c r="L251" s="38">
        <v>25</v>
      </c>
      <c r="M251" s="38">
        <v>50</v>
      </c>
      <c r="N251" s="38">
        <v>20</v>
      </c>
      <c r="O251" s="38">
        <v>25</v>
      </c>
      <c r="P251" s="38">
        <v>2</v>
      </c>
      <c r="Q251" s="38">
        <v>45</v>
      </c>
      <c r="R251" s="46">
        <v>211</v>
      </c>
      <c r="S251" s="48">
        <v>6.5600000000000006E-2</v>
      </c>
      <c r="T251" s="10">
        <v>50</v>
      </c>
      <c r="U251" s="49">
        <v>3.28</v>
      </c>
      <c r="V251" s="17" t="s">
        <v>4403</v>
      </c>
      <c r="W251" s="49">
        <v>3.54</v>
      </c>
      <c r="X251" s="17" t="s">
        <v>5826</v>
      </c>
      <c r="Y251" s="38" t="s">
        <v>5827</v>
      </c>
      <c r="Z251" s="38" t="s">
        <v>4832</v>
      </c>
      <c r="AA251" s="38" t="s">
        <v>5828</v>
      </c>
    </row>
    <row r="252" spans="2:27" ht="50" x14ac:dyDescent="0.35">
      <c r="B252" s="38" t="s">
        <v>2797</v>
      </c>
      <c r="C252" s="38" t="s">
        <v>547</v>
      </c>
      <c r="D252" s="38" t="s">
        <v>545</v>
      </c>
      <c r="E252" s="38" t="s">
        <v>101</v>
      </c>
      <c r="F252" s="38" t="s">
        <v>150</v>
      </c>
      <c r="G252" s="38" t="s">
        <v>158</v>
      </c>
      <c r="H252" s="38">
        <v>50</v>
      </c>
      <c r="I252" s="38">
        <v>53</v>
      </c>
      <c r="J252" s="45">
        <v>10</v>
      </c>
      <c r="K252" s="38">
        <v>22</v>
      </c>
      <c r="L252" s="38">
        <v>42</v>
      </c>
      <c r="M252" s="38">
        <v>31</v>
      </c>
      <c r="N252" s="38">
        <v>30</v>
      </c>
      <c r="O252" s="38">
        <v>30</v>
      </c>
      <c r="P252" s="38">
        <v>2</v>
      </c>
      <c r="Q252" s="38">
        <v>60</v>
      </c>
      <c r="R252" s="46">
        <v>280</v>
      </c>
      <c r="S252" s="48">
        <v>5.9400000000000001E-2</v>
      </c>
      <c r="T252" s="10">
        <v>50</v>
      </c>
      <c r="U252" s="49">
        <v>2.97</v>
      </c>
      <c r="V252" s="17" t="s">
        <v>4403</v>
      </c>
      <c r="W252" s="49">
        <v>3.21</v>
      </c>
      <c r="X252" s="17" t="s">
        <v>5829</v>
      </c>
      <c r="Y252" s="38" t="s">
        <v>5830</v>
      </c>
      <c r="Z252" s="38" t="s">
        <v>4832</v>
      </c>
      <c r="AA252" s="38" t="s">
        <v>5828</v>
      </c>
    </row>
    <row r="253" spans="2:27" ht="50" x14ac:dyDescent="0.35">
      <c r="B253" s="38" t="s">
        <v>2798</v>
      </c>
      <c r="C253" s="38" t="s">
        <v>547</v>
      </c>
      <c r="D253" s="38" t="s">
        <v>546</v>
      </c>
      <c r="E253" s="38" t="s">
        <v>101</v>
      </c>
      <c r="F253" s="38" t="s">
        <v>548</v>
      </c>
      <c r="G253" s="38" t="s">
        <v>158</v>
      </c>
      <c r="H253" s="38">
        <v>50</v>
      </c>
      <c r="I253" s="38">
        <v>38</v>
      </c>
      <c r="J253" s="45">
        <v>12</v>
      </c>
      <c r="K253" s="38">
        <v>8</v>
      </c>
      <c r="L253" s="38">
        <v>25</v>
      </c>
      <c r="M253" s="38">
        <v>57</v>
      </c>
      <c r="N253" s="38">
        <v>15</v>
      </c>
      <c r="O253" s="38">
        <v>15</v>
      </c>
      <c r="P253" s="38">
        <v>2</v>
      </c>
      <c r="Q253" s="38">
        <v>60</v>
      </c>
      <c r="R253" s="46">
        <v>232</v>
      </c>
      <c r="S253" s="48">
        <v>7.6399999999999996E-2</v>
      </c>
      <c r="T253" s="10">
        <v>50</v>
      </c>
      <c r="U253" s="49">
        <v>3.82</v>
      </c>
      <c r="V253" s="17" t="s">
        <v>4403</v>
      </c>
      <c r="W253" s="49">
        <v>4.13</v>
      </c>
      <c r="X253" s="17" t="s">
        <v>5831</v>
      </c>
      <c r="Y253" s="38" t="s">
        <v>5832</v>
      </c>
      <c r="Z253" s="38" t="s">
        <v>4517</v>
      </c>
      <c r="AA253" s="38" t="s">
        <v>5828</v>
      </c>
    </row>
    <row r="254" spans="2:27" ht="37.5" x14ac:dyDescent="0.35">
      <c r="B254" s="38" t="s">
        <v>2800</v>
      </c>
      <c r="C254" s="38" t="s">
        <v>1274</v>
      </c>
      <c r="D254" s="38" t="s">
        <v>1889</v>
      </c>
      <c r="E254" s="38" t="s">
        <v>125</v>
      </c>
      <c r="F254" s="38" t="s">
        <v>1276</v>
      </c>
      <c r="G254" s="38" t="s">
        <v>68</v>
      </c>
      <c r="H254" s="38">
        <v>1</v>
      </c>
      <c r="I254" s="38">
        <v>80</v>
      </c>
      <c r="J254" s="45">
        <v>150</v>
      </c>
      <c r="K254" s="38">
        <v>451</v>
      </c>
      <c r="L254" s="38">
        <v>70</v>
      </c>
      <c r="M254" s="38">
        <v>306</v>
      </c>
      <c r="N254" s="38">
        <v>97</v>
      </c>
      <c r="O254" s="38">
        <v>1</v>
      </c>
      <c r="P254" s="38">
        <v>35</v>
      </c>
      <c r="Q254" s="38">
        <v>200</v>
      </c>
      <c r="R254" s="46">
        <v>1390</v>
      </c>
      <c r="S254" s="48">
        <v>27.65</v>
      </c>
      <c r="T254" s="17">
        <v>1</v>
      </c>
      <c r="U254" s="49">
        <v>27.65</v>
      </c>
      <c r="V254" s="17" t="s">
        <v>4403</v>
      </c>
      <c r="W254" s="49">
        <v>29.86</v>
      </c>
      <c r="X254" s="17" t="s">
        <v>5833</v>
      </c>
      <c r="Y254" s="38" t="s">
        <v>5834</v>
      </c>
      <c r="Z254" s="38" t="s">
        <v>5310</v>
      </c>
      <c r="AA254" s="38" t="s">
        <v>4568</v>
      </c>
    </row>
    <row r="255" spans="2:27" ht="37.5" x14ac:dyDescent="0.35">
      <c r="B255" s="38" t="s">
        <v>2801</v>
      </c>
      <c r="C255" s="38" t="s">
        <v>1274</v>
      </c>
      <c r="D255" s="38" t="s">
        <v>1268</v>
      </c>
      <c r="E255" s="38" t="s">
        <v>125</v>
      </c>
      <c r="F255" s="38" t="s">
        <v>1270</v>
      </c>
      <c r="G255" s="38" t="s">
        <v>1269</v>
      </c>
      <c r="H255" s="38">
        <v>25</v>
      </c>
      <c r="I255" s="38">
        <v>48</v>
      </c>
      <c r="J255" s="45">
        <v>1</v>
      </c>
      <c r="K255" s="38">
        <v>1</v>
      </c>
      <c r="L255" s="38">
        <v>1</v>
      </c>
      <c r="M255" s="38">
        <v>19</v>
      </c>
      <c r="N255" s="38">
        <v>1</v>
      </c>
      <c r="O255" s="38">
        <v>200</v>
      </c>
      <c r="P255" s="38">
        <v>4</v>
      </c>
      <c r="Q255" s="38">
        <v>50</v>
      </c>
      <c r="R255" s="46">
        <v>325</v>
      </c>
      <c r="S255" s="48">
        <v>4.2763999999999998</v>
      </c>
      <c r="T255" s="17">
        <v>25</v>
      </c>
      <c r="U255" s="49">
        <v>106.91</v>
      </c>
      <c r="V255" s="17" t="s">
        <v>4403</v>
      </c>
      <c r="W255" s="49">
        <v>115.46</v>
      </c>
      <c r="X255" s="17" t="s">
        <v>5835</v>
      </c>
      <c r="Y255" s="38" t="s">
        <v>5836</v>
      </c>
      <c r="Z255" s="38" t="s">
        <v>4667</v>
      </c>
      <c r="AA255" s="38" t="s">
        <v>5837</v>
      </c>
    </row>
    <row r="256" spans="2:27" ht="37.5" x14ac:dyDescent="0.35">
      <c r="B256" s="38" t="s">
        <v>2802</v>
      </c>
      <c r="C256" s="38" t="s">
        <v>1274</v>
      </c>
      <c r="D256" s="38" t="s">
        <v>1275</v>
      </c>
      <c r="E256" s="38" t="s">
        <v>125</v>
      </c>
      <c r="F256" s="38" t="s">
        <v>1276</v>
      </c>
      <c r="G256" s="38" t="s">
        <v>68</v>
      </c>
      <c r="H256" s="38">
        <v>1</v>
      </c>
      <c r="I256" s="12">
        <v>298</v>
      </c>
      <c r="J256" s="45">
        <v>120</v>
      </c>
      <c r="K256" s="12">
        <v>100</v>
      </c>
      <c r="L256" s="12">
        <v>65</v>
      </c>
      <c r="M256" s="38">
        <v>1</v>
      </c>
      <c r="N256" s="38">
        <v>80</v>
      </c>
      <c r="O256" s="38">
        <v>120</v>
      </c>
      <c r="P256" s="12">
        <v>20</v>
      </c>
      <c r="Q256" s="12">
        <v>230</v>
      </c>
      <c r="R256" s="46">
        <v>1034</v>
      </c>
      <c r="S256" s="48">
        <v>27.65</v>
      </c>
      <c r="T256" s="17">
        <v>1</v>
      </c>
      <c r="U256" s="49">
        <v>27.65</v>
      </c>
      <c r="V256" s="17" t="s">
        <v>4403</v>
      </c>
      <c r="W256" s="49">
        <v>29.86</v>
      </c>
      <c r="X256" s="17" t="s">
        <v>5838</v>
      </c>
      <c r="Y256" s="38" t="s">
        <v>5839</v>
      </c>
      <c r="Z256" s="38" t="s">
        <v>5310</v>
      </c>
      <c r="AA256" s="38" t="s">
        <v>4568</v>
      </c>
    </row>
    <row r="257" spans="2:27" ht="50" x14ac:dyDescent="0.35">
      <c r="B257" s="38" t="s">
        <v>2804</v>
      </c>
      <c r="C257" s="38" t="s">
        <v>1274</v>
      </c>
      <c r="D257" s="38" t="s">
        <v>1272</v>
      </c>
      <c r="E257" s="38" t="s">
        <v>5</v>
      </c>
      <c r="F257" s="38" t="s">
        <v>64</v>
      </c>
      <c r="G257" s="38" t="s">
        <v>59</v>
      </c>
      <c r="H257" s="38">
        <v>10</v>
      </c>
      <c r="I257" s="38">
        <v>2</v>
      </c>
      <c r="J257" s="45">
        <v>485</v>
      </c>
      <c r="K257" s="38">
        <v>52</v>
      </c>
      <c r="L257" s="38">
        <v>1</v>
      </c>
      <c r="M257" s="38">
        <v>5</v>
      </c>
      <c r="N257" s="38">
        <v>48</v>
      </c>
      <c r="O257" s="38">
        <v>1</v>
      </c>
      <c r="P257" s="38">
        <v>1</v>
      </c>
      <c r="Q257" s="38">
        <v>1</v>
      </c>
      <c r="R257" s="46">
        <v>596</v>
      </c>
      <c r="S257" s="48">
        <v>0.92200000000000004</v>
      </c>
      <c r="T257" s="17">
        <v>10</v>
      </c>
      <c r="U257" s="49">
        <v>9.2200000000000006</v>
      </c>
      <c r="V257" s="17" t="s">
        <v>4403</v>
      </c>
      <c r="W257" s="49">
        <v>9.9600000000000009</v>
      </c>
      <c r="X257" s="17" t="s">
        <v>5840</v>
      </c>
      <c r="Y257" s="38" t="s">
        <v>5841</v>
      </c>
      <c r="Z257" s="38" t="s">
        <v>4664</v>
      </c>
      <c r="AA257" s="38" t="s">
        <v>4734</v>
      </c>
    </row>
    <row r="258" spans="2:27" ht="50" x14ac:dyDescent="0.35">
      <c r="B258" s="38" t="s">
        <v>2805</v>
      </c>
      <c r="C258" s="38" t="s">
        <v>1274</v>
      </c>
      <c r="D258" s="38" t="s">
        <v>1272</v>
      </c>
      <c r="E258" s="38" t="s">
        <v>5</v>
      </c>
      <c r="F258" s="38" t="s">
        <v>262</v>
      </c>
      <c r="G258" s="38" t="s">
        <v>59</v>
      </c>
      <c r="H258" s="38">
        <v>10</v>
      </c>
      <c r="I258" s="38">
        <v>54</v>
      </c>
      <c r="J258" s="45">
        <v>89</v>
      </c>
      <c r="K258" s="38">
        <v>49</v>
      </c>
      <c r="L258" s="38">
        <v>26</v>
      </c>
      <c r="M258" s="38">
        <v>6</v>
      </c>
      <c r="N258" s="38">
        <v>1</v>
      </c>
      <c r="O258" s="38">
        <v>1</v>
      </c>
      <c r="P258" s="38">
        <v>7</v>
      </c>
      <c r="Q258" s="38">
        <v>200</v>
      </c>
      <c r="R258" s="46">
        <v>433</v>
      </c>
      <c r="S258" s="48">
        <v>0.95199999999999996</v>
      </c>
      <c r="T258" s="17">
        <v>10</v>
      </c>
      <c r="U258" s="49">
        <v>9.52</v>
      </c>
      <c r="V258" s="17" t="s">
        <v>4403</v>
      </c>
      <c r="W258" s="49">
        <v>10.28</v>
      </c>
      <c r="X258" s="17" t="s">
        <v>5842</v>
      </c>
      <c r="Y258" s="38" t="s">
        <v>5843</v>
      </c>
      <c r="Z258" s="38" t="s">
        <v>4664</v>
      </c>
      <c r="AA258" s="38" t="s">
        <v>4734</v>
      </c>
    </row>
    <row r="259" spans="2:27" ht="37.5" x14ac:dyDescent="0.35">
      <c r="B259" s="38" t="s">
        <v>2806</v>
      </c>
      <c r="C259" s="38" t="s">
        <v>1274</v>
      </c>
      <c r="D259" s="38" t="s">
        <v>1268</v>
      </c>
      <c r="E259" s="38" t="s">
        <v>125</v>
      </c>
      <c r="F259" s="38" t="s">
        <v>1271</v>
      </c>
      <c r="G259" s="38" t="s">
        <v>1269</v>
      </c>
      <c r="H259" s="38">
        <v>25</v>
      </c>
      <c r="I259" s="38">
        <v>1</v>
      </c>
      <c r="J259" s="45">
        <v>1</v>
      </c>
      <c r="K259" s="38">
        <v>1</v>
      </c>
      <c r="L259" s="38">
        <v>1</v>
      </c>
      <c r="M259" s="38">
        <v>8</v>
      </c>
      <c r="N259" s="38">
        <v>1</v>
      </c>
      <c r="O259" s="38">
        <v>1</v>
      </c>
      <c r="P259" s="38">
        <v>1</v>
      </c>
      <c r="Q259" s="38">
        <v>130</v>
      </c>
      <c r="R259" s="46">
        <v>145</v>
      </c>
      <c r="S259" s="48">
        <v>3.9076</v>
      </c>
      <c r="T259" s="17">
        <v>25</v>
      </c>
      <c r="U259" s="49">
        <v>97.69</v>
      </c>
      <c r="V259" s="17" t="s">
        <v>4403</v>
      </c>
      <c r="W259" s="49">
        <v>105.51</v>
      </c>
      <c r="X259" s="17" t="s">
        <v>5844</v>
      </c>
      <c r="Y259" s="38" t="s">
        <v>5845</v>
      </c>
      <c r="Z259" s="38" t="s">
        <v>5846</v>
      </c>
      <c r="AA259" s="38" t="s">
        <v>5837</v>
      </c>
    </row>
    <row r="260" spans="2:27" ht="50" x14ac:dyDescent="0.35">
      <c r="B260" s="38" t="s">
        <v>2808</v>
      </c>
      <c r="C260" s="38" t="s">
        <v>1274</v>
      </c>
      <c r="D260" s="38" t="s">
        <v>1288</v>
      </c>
      <c r="E260" s="38" t="s">
        <v>5</v>
      </c>
      <c r="F260" s="38" t="s">
        <v>1289</v>
      </c>
      <c r="G260" s="38" t="s">
        <v>59</v>
      </c>
      <c r="H260" s="38">
        <v>10</v>
      </c>
      <c r="I260" s="12">
        <v>10</v>
      </c>
      <c r="J260" s="45">
        <v>1</v>
      </c>
      <c r="K260" s="12">
        <v>1</v>
      </c>
      <c r="L260" s="38">
        <v>1</v>
      </c>
      <c r="M260" s="38">
        <v>1</v>
      </c>
      <c r="N260" s="38">
        <v>10</v>
      </c>
      <c r="O260" s="38">
        <v>15</v>
      </c>
      <c r="P260" s="12">
        <v>1</v>
      </c>
      <c r="Q260" s="12">
        <v>60</v>
      </c>
      <c r="R260" s="46">
        <v>100</v>
      </c>
      <c r="S260" s="48">
        <v>0.81399999999999995</v>
      </c>
      <c r="T260" s="17">
        <v>10</v>
      </c>
      <c r="U260" s="49">
        <v>8.14</v>
      </c>
      <c r="V260" s="17" t="s">
        <v>4403</v>
      </c>
      <c r="W260" s="49">
        <v>8.7899999999999991</v>
      </c>
      <c r="X260" s="17" t="s">
        <v>5847</v>
      </c>
      <c r="Y260" s="38" t="s">
        <v>5848</v>
      </c>
      <c r="Z260" s="38" t="s">
        <v>4664</v>
      </c>
      <c r="AA260" s="38" t="s">
        <v>4427</v>
      </c>
    </row>
    <row r="261" spans="2:27" ht="37.5" x14ac:dyDescent="0.35">
      <c r="B261" s="38" t="s">
        <v>2809</v>
      </c>
      <c r="C261" s="38" t="s">
        <v>1868</v>
      </c>
      <c r="D261" s="38" t="s">
        <v>1382</v>
      </c>
      <c r="E261" s="38" t="s">
        <v>67</v>
      </c>
      <c r="F261" s="38" t="s">
        <v>122</v>
      </c>
      <c r="G261" s="38" t="s">
        <v>68</v>
      </c>
      <c r="H261" s="38">
        <v>1</v>
      </c>
      <c r="I261" s="38">
        <v>7</v>
      </c>
      <c r="J261" s="45">
        <v>1</v>
      </c>
      <c r="K261" s="38">
        <v>1</v>
      </c>
      <c r="L261" s="38">
        <v>1</v>
      </c>
      <c r="M261" s="38">
        <v>1</v>
      </c>
      <c r="N261" s="38">
        <v>1</v>
      </c>
      <c r="O261" s="38">
        <v>1</v>
      </c>
      <c r="P261" s="38">
        <v>1</v>
      </c>
      <c r="Q261" s="38">
        <v>1</v>
      </c>
      <c r="R261" s="46">
        <v>15</v>
      </c>
      <c r="S261" s="48">
        <v>17.559999999999999</v>
      </c>
      <c r="T261" s="17">
        <v>1</v>
      </c>
      <c r="U261" s="49">
        <v>17.559999999999999</v>
      </c>
      <c r="V261" s="17" t="s">
        <v>4403</v>
      </c>
      <c r="W261" s="49">
        <v>18.96</v>
      </c>
      <c r="X261" s="17" t="s">
        <v>5849</v>
      </c>
      <c r="Y261" s="38" t="s">
        <v>5850</v>
      </c>
      <c r="Z261" s="38" t="s">
        <v>4749</v>
      </c>
      <c r="AA261" s="38" t="s">
        <v>4856</v>
      </c>
    </row>
    <row r="262" spans="2:27" ht="50" x14ac:dyDescent="0.35">
      <c r="B262" s="38" t="s">
        <v>2814</v>
      </c>
      <c r="C262" s="38" t="s">
        <v>550</v>
      </c>
      <c r="D262" s="38" t="s">
        <v>549</v>
      </c>
      <c r="E262" s="38" t="s">
        <v>101</v>
      </c>
      <c r="F262" s="38" t="s">
        <v>117</v>
      </c>
      <c r="G262" s="38" t="s">
        <v>169</v>
      </c>
      <c r="H262" s="38">
        <v>28</v>
      </c>
      <c r="I262" s="38">
        <v>1</v>
      </c>
      <c r="J262" s="45">
        <v>16</v>
      </c>
      <c r="K262" s="38">
        <v>1</v>
      </c>
      <c r="L262" s="38">
        <v>6</v>
      </c>
      <c r="M262" s="38">
        <v>8</v>
      </c>
      <c r="N262" s="38">
        <v>1</v>
      </c>
      <c r="O262" s="38">
        <v>1</v>
      </c>
      <c r="P262" s="38">
        <v>1</v>
      </c>
      <c r="Q262" s="38">
        <v>6</v>
      </c>
      <c r="R262" s="46">
        <v>41</v>
      </c>
      <c r="S262" s="48">
        <v>0.12786</v>
      </c>
      <c r="T262" s="10">
        <v>28</v>
      </c>
      <c r="U262" s="49">
        <v>3.58</v>
      </c>
      <c r="V262" s="17" t="s">
        <v>4403</v>
      </c>
      <c r="W262" s="49">
        <v>3.87</v>
      </c>
      <c r="X262" s="17" t="s">
        <v>5855</v>
      </c>
      <c r="Y262" s="38" t="s">
        <v>5856</v>
      </c>
      <c r="Z262" s="38" t="s">
        <v>4689</v>
      </c>
      <c r="AA262" s="38" t="s">
        <v>4619</v>
      </c>
    </row>
    <row r="263" spans="2:27" ht="50" x14ac:dyDescent="0.35">
      <c r="B263" s="38" t="s">
        <v>2815</v>
      </c>
      <c r="C263" s="38" t="s">
        <v>550</v>
      </c>
      <c r="D263" s="38" t="s">
        <v>549</v>
      </c>
      <c r="E263" s="38" t="s">
        <v>101</v>
      </c>
      <c r="F263" s="38" t="s">
        <v>57</v>
      </c>
      <c r="G263" s="38" t="s">
        <v>169</v>
      </c>
      <c r="H263" s="38">
        <v>28</v>
      </c>
      <c r="I263" s="38">
        <v>5</v>
      </c>
      <c r="J263" s="45">
        <v>3</v>
      </c>
      <c r="K263" s="38">
        <v>1</v>
      </c>
      <c r="L263" s="38">
        <v>3</v>
      </c>
      <c r="M263" s="38">
        <v>8</v>
      </c>
      <c r="N263" s="38">
        <v>1</v>
      </c>
      <c r="O263" s="38">
        <v>1</v>
      </c>
      <c r="P263" s="38">
        <v>1</v>
      </c>
      <c r="Q263" s="38">
        <v>85</v>
      </c>
      <c r="R263" s="46">
        <v>108</v>
      </c>
      <c r="S263" s="48">
        <v>0.21929000000000001</v>
      </c>
      <c r="T263" s="10">
        <v>28</v>
      </c>
      <c r="U263" s="49">
        <v>6.14</v>
      </c>
      <c r="V263" s="17" t="s">
        <v>4403</v>
      </c>
      <c r="W263" s="49">
        <v>6.63</v>
      </c>
      <c r="X263" s="17" t="s">
        <v>5857</v>
      </c>
      <c r="Y263" s="38" t="s">
        <v>5858</v>
      </c>
      <c r="Z263" s="38" t="s">
        <v>4689</v>
      </c>
      <c r="AA263" s="38" t="s">
        <v>4619</v>
      </c>
    </row>
    <row r="264" spans="2:27" ht="50" x14ac:dyDescent="0.35">
      <c r="B264" s="38" t="s">
        <v>2816</v>
      </c>
      <c r="C264" s="38" t="s">
        <v>550</v>
      </c>
      <c r="D264" s="38" t="s">
        <v>549</v>
      </c>
      <c r="E264" s="38" t="s">
        <v>101</v>
      </c>
      <c r="F264" s="38" t="s">
        <v>187</v>
      </c>
      <c r="G264" s="38" t="s">
        <v>169</v>
      </c>
      <c r="H264" s="38">
        <v>28</v>
      </c>
      <c r="I264" s="38">
        <v>4</v>
      </c>
      <c r="J264" s="45">
        <v>1</v>
      </c>
      <c r="K264" s="38">
        <v>1</v>
      </c>
      <c r="L264" s="38">
        <v>12</v>
      </c>
      <c r="M264" s="38">
        <v>18</v>
      </c>
      <c r="N264" s="38">
        <v>1</v>
      </c>
      <c r="O264" s="38">
        <v>1</v>
      </c>
      <c r="P264" s="38">
        <v>1</v>
      </c>
      <c r="Q264" s="38">
        <v>6</v>
      </c>
      <c r="R264" s="46">
        <v>45</v>
      </c>
      <c r="S264" s="48">
        <v>0.32929000000000003</v>
      </c>
      <c r="T264" s="17">
        <v>28</v>
      </c>
      <c r="U264" s="49">
        <v>9.2200000000000006</v>
      </c>
      <c r="V264" s="17" t="s">
        <v>4403</v>
      </c>
      <c r="W264" s="49">
        <v>9.9600000000000009</v>
      </c>
      <c r="X264" s="17" t="s">
        <v>5859</v>
      </c>
      <c r="Y264" s="38" t="s">
        <v>5860</v>
      </c>
      <c r="Z264" s="38" t="s">
        <v>4689</v>
      </c>
      <c r="AA264" s="38" t="s">
        <v>4619</v>
      </c>
    </row>
    <row r="265" spans="2:27" ht="50" x14ac:dyDescent="0.35">
      <c r="B265" s="38" t="s">
        <v>2817</v>
      </c>
      <c r="C265" s="38" t="s">
        <v>1278</v>
      </c>
      <c r="D265" s="38" t="s">
        <v>1273</v>
      </c>
      <c r="E265" s="38" t="s">
        <v>101</v>
      </c>
      <c r="F265" s="38" t="s">
        <v>111</v>
      </c>
      <c r="G265" s="38" t="s">
        <v>114</v>
      </c>
      <c r="H265" s="38">
        <v>60</v>
      </c>
      <c r="I265" s="12">
        <v>1</v>
      </c>
      <c r="J265" s="45">
        <v>1</v>
      </c>
      <c r="K265" s="12">
        <v>1</v>
      </c>
      <c r="L265" s="38">
        <v>1</v>
      </c>
      <c r="M265" s="38">
        <v>1</v>
      </c>
      <c r="N265" s="38">
        <v>1</v>
      </c>
      <c r="O265" s="38">
        <v>1</v>
      </c>
      <c r="P265" s="12">
        <v>1</v>
      </c>
      <c r="Q265" s="12">
        <v>1</v>
      </c>
      <c r="R265" s="46">
        <v>9</v>
      </c>
      <c r="S265" s="48">
        <v>0.16533</v>
      </c>
      <c r="T265" s="17">
        <v>60</v>
      </c>
      <c r="U265" s="49">
        <v>9.92</v>
      </c>
      <c r="V265" s="17" t="s">
        <v>4403</v>
      </c>
      <c r="W265" s="49">
        <v>10.71</v>
      </c>
      <c r="X265" s="17" t="s">
        <v>5861</v>
      </c>
      <c r="Y265" s="38" t="s">
        <v>5862</v>
      </c>
      <c r="Z265" s="38" t="s">
        <v>5863</v>
      </c>
      <c r="AA265" s="38" t="s">
        <v>4492</v>
      </c>
    </row>
    <row r="266" spans="2:27" ht="37.5" x14ac:dyDescent="0.35">
      <c r="B266" s="38" t="s">
        <v>2819</v>
      </c>
      <c r="C266" s="38" t="s">
        <v>167</v>
      </c>
      <c r="D266" s="38" t="s">
        <v>3608</v>
      </c>
      <c r="E266" s="38" t="s">
        <v>101</v>
      </c>
      <c r="F266" s="38" t="s">
        <v>57</v>
      </c>
      <c r="G266" s="38" t="s">
        <v>95</v>
      </c>
      <c r="H266" s="38">
        <v>30</v>
      </c>
      <c r="I266" s="38">
        <v>2</v>
      </c>
      <c r="J266" s="45">
        <v>2</v>
      </c>
      <c r="K266" s="38">
        <v>1</v>
      </c>
      <c r="L266" s="38">
        <v>1</v>
      </c>
      <c r="M266" s="38">
        <v>1</v>
      </c>
      <c r="N266" s="38">
        <v>1</v>
      </c>
      <c r="O266" s="38">
        <v>1</v>
      </c>
      <c r="P266" s="38">
        <v>55</v>
      </c>
      <c r="Q266" s="38">
        <v>12</v>
      </c>
      <c r="R266" s="46">
        <v>76</v>
      </c>
      <c r="S266" s="48">
        <v>0.34399999999999997</v>
      </c>
      <c r="T266" s="17">
        <v>30</v>
      </c>
      <c r="U266" s="49">
        <v>10.32</v>
      </c>
      <c r="V266" s="17" t="s">
        <v>4403</v>
      </c>
      <c r="W266" s="49">
        <v>11.15</v>
      </c>
      <c r="X266" s="17" t="s">
        <v>5866</v>
      </c>
      <c r="Y266" s="38" t="s">
        <v>5867</v>
      </c>
      <c r="Z266" s="38" t="s">
        <v>4432</v>
      </c>
      <c r="AA266" s="38" t="s">
        <v>5418</v>
      </c>
    </row>
    <row r="267" spans="2:27" ht="37.5" x14ac:dyDescent="0.35">
      <c r="B267" s="38" t="s">
        <v>2822</v>
      </c>
      <c r="C267" s="38" t="s">
        <v>1284</v>
      </c>
      <c r="D267" s="38" t="s">
        <v>1279</v>
      </c>
      <c r="E267" s="38" t="s">
        <v>93</v>
      </c>
      <c r="F267" s="38" t="s">
        <v>411</v>
      </c>
      <c r="G267" s="38" t="s">
        <v>105</v>
      </c>
      <c r="H267" s="38">
        <v>20</v>
      </c>
      <c r="I267" s="38">
        <v>1</v>
      </c>
      <c r="J267" s="45">
        <v>1</v>
      </c>
      <c r="K267" s="38">
        <v>1</v>
      </c>
      <c r="L267" s="38">
        <v>8</v>
      </c>
      <c r="M267" s="38">
        <v>1</v>
      </c>
      <c r="N267" s="38">
        <v>1</v>
      </c>
      <c r="O267" s="38">
        <v>1</v>
      </c>
      <c r="P267" s="12">
        <v>1</v>
      </c>
      <c r="Q267" s="38">
        <v>5</v>
      </c>
      <c r="R267" s="46">
        <v>20</v>
      </c>
      <c r="S267" s="48">
        <v>0.75349999999999995</v>
      </c>
      <c r="T267" s="17">
        <v>20</v>
      </c>
      <c r="U267" s="49">
        <v>15.07</v>
      </c>
      <c r="V267" s="17" t="s">
        <v>4403</v>
      </c>
      <c r="W267" s="49">
        <v>16.28</v>
      </c>
      <c r="X267" s="17" t="s">
        <v>5870</v>
      </c>
      <c r="Y267" s="38" t="s">
        <v>5871</v>
      </c>
      <c r="Z267" s="38" t="s">
        <v>4464</v>
      </c>
      <c r="AA267" s="38" t="s">
        <v>5329</v>
      </c>
    </row>
    <row r="268" spans="2:27" ht="50" x14ac:dyDescent="0.35">
      <c r="B268" s="38" t="s">
        <v>2825</v>
      </c>
      <c r="C268" s="38" t="s">
        <v>1316</v>
      </c>
      <c r="D268" s="38" t="s">
        <v>1313</v>
      </c>
      <c r="E268" s="38" t="s">
        <v>101</v>
      </c>
      <c r="F268" s="38" t="s">
        <v>117</v>
      </c>
      <c r="G268" s="38" t="s">
        <v>95</v>
      </c>
      <c r="H268" s="38">
        <v>30</v>
      </c>
      <c r="I268" s="38">
        <v>1</v>
      </c>
      <c r="J268" s="45">
        <v>1</v>
      </c>
      <c r="K268" s="38">
        <v>1</v>
      </c>
      <c r="L268" s="38">
        <v>1</v>
      </c>
      <c r="M268" s="38">
        <v>1</v>
      </c>
      <c r="N268" s="38">
        <v>1</v>
      </c>
      <c r="O268" s="38">
        <v>1</v>
      </c>
      <c r="P268" s="12">
        <v>1</v>
      </c>
      <c r="Q268" s="38">
        <v>1</v>
      </c>
      <c r="R268" s="46">
        <v>9</v>
      </c>
      <c r="S268" s="48">
        <v>0.85333000000000003</v>
      </c>
      <c r="T268" s="10">
        <v>30</v>
      </c>
      <c r="U268" s="49">
        <v>25.6</v>
      </c>
      <c r="V268" s="17" t="s">
        <v>4403</v>
      </c>
      <c r="W268" s="49">
        <v>27.65</v>
      </c>
      <c r="X268" s="17" t="s">
        <v>5874</v>
      </c>
      <c r="Y268" s="38" t="s">
        <v>5875</v>
      </c>
      <c r="Z268" s="38" t="s">
        <v>4844</v>
      </c>
      <c r="AA268" s="38" t="s">
        <v>4807</v>
      </c>
    </row>
    <row r="269" spans="2:27" ht="50" x14ac:dyDescent="0.35">
      <c r="B269" s="38" t="s">
        <v>2828</v>
      </c>
      <c r="C269" s="38" t="s">
        <v>1318</v>
      </c>
      <c r="D269" s="38" t="s">
        <v>1314</v>
      </c>
      <c r="E269" s="38" t="s">
        <v>101</v>
      </c>
      <c r="F269" s="38" t="s">
        <v>1317</v>
      </c>
      <c r="G269" s="38" t="s">
        <v>158</v>
      </c>
      <c r="H269" s="38">
        <v>50</v>
      </c>
      <c r="I269" s="38">
        <v>27</v>
      </c>
      <c r="J269" s="45">
        <v>2</v>
      </c>
      <c r="K269" s="38">
        <v>30</v>
      </c>
      <c r="L269" s="38">
        <v>15</v>
      </c>
      <c r="M269" s="38">
        <v>45</v>
      </c>
      <c r="N269" s="38">
        <v>1</v>
      </c>
      <c r="O269" s="38">
        <v>40</v>
      </c>
      <c r="P269" s="38">
        <v>3</v>
      </c>
      <c r="Q269" s="38">
        <v>75</v>
      </c>
      <c r="R269" s="46">
        <v>238</v>
      </c>
      <c r="S269" s="48">
        <v>0.1588</v>
      </c>
      <c r="T269" s="10">
        <v>50</v>
      </c>
      <c r="U269" s="49">
        <v>7.94</v>
      </c>
      <c r="V269" s="17" t="s">
        <v>4403</v>
      </c>
      <c r="W269" s="49">
        <v>8.58</v>
      </c>
      <c r="X269" s="17" t="s">
        <v>5883</v>
      </c>
      <c r="Y269" s="38" t="s">
        <v>5884</v>
      </c>
      <c r="Z269" s="38" t="s">
        <v>4456</v>
      </c>
      <c r="AA269" s="38" t="s">
        <v>4730</v>
      </c>
    </row>
    <row r="270" spans="2:27" ht="50" x14ac:dyDescent="0.35">
      <c r="B270" s="38" t="s">
        <v>2831</v>
      </c>
      <c r="C270" s="38" t="s">
        <v>1805</v>
      </c>
      <c r="D270" s="38" t="s">
        <v>1807</v>
      </c>
      <c r="E270" s="38" t="s">
        <v>1806</v>
      </c>
      <c r="F270" s="38" t="s">
        <v>1780</v>
      </c>
      <c r="G270" s="38" t="s">
        <v>196</v>
      </c>
      <c r="H270" s="38">
        <v>30</v>
      </c>
      <c r="I270" s="38">
        <v>40</v>
      </c>
      <c r="J270" s="45">
        <v>1</v>
      </c>
      <c r="K270" s="38">
        <v>1</v>
      </c>
      <c r="L270" s="38">
        <v>10</v>
      </c>
      <c r="M270" s="38">
        <v>25</v>
      </c>
      <c r="N270" s="38">
        <v>15</v>
      </c>
      <c r="O270" s="38">
        <v>1</v>
      </c>
      <c r="P270" s="38">
        <v>1</v>
      </c>
      <c r="Q270" s="38">
        <v>1</v>
      </c>
      <c r="R270" s="46">
        <v>95</v>
      </c>
      <c r="S270" s="48">
        <v>4.80267</v>
      </c>
      <c r="T270" s="17">
        <v>30</v>
      </c>
      <c r="U270" s="49">
        <v>144.08000000000001</v>
      </c>
      <c r="V270" s="17" t="s">
        <v>4403</v>
      </c>
      <c r="W270" s="49">
        <v>155.61000000000001</v>
      </c>
      <c r="X270" s="17" t="s">
        <v>5886</v>
      </c>
      <c r="Y270" s="38" t="s">
        <v>5887</v>
      </c>
      <c r="Z270" s="38" t="s">
        <v>5199</v>
      </c>
      <c r="AA270" s="38" t="s">
        <v>5888</v>
      </c>
    </row>
    <row r="271" spans="2:27" ht="50" x14ac:dyDescent="0.35">
      <c r="B271" s="38" t="s">
        <v>2833</v>
      </c>
      <c r="C271" s="38" t="s">
        <v>557</v>
      </c>
      <c r="D271" s="38" t="s">
        <v>554</v>
      </c>
      <c r="E271" s="38" t="s">
        <v>101</v>
      </c>
      <c r="F271" s="38" t="s">
        <v>97</v>
      </c>
      <c r="G271" s="38" t="s">
        <v>100</v>
      </c>
      <c r="H271" s="38">
        <v>6</v>
      </c>
      <c r="I271" s="38">
        <v>1</v>
      </c>
      <c r="J271" s="45">
        <v>1</v>
      </c>
      <c r="K271" s="38">
        <v>1</v>
      </c>
      <c r="L271" s="38">
        <v>1</v>
      </c>
      <c r="M271" s="38">
        <v>1</v>
      </c>
      <c r="N271" s="38">
        <v>1</v>
      </c>
      <c r="O271" s="38">
        <v>1</v>
      </c>
      <c r="P271" s="38">
        <v>1</v>
      </c>
      <c r="Q271" s="38">
        <v>5</v>
      </c>
      <c r="R271" s="46">
        <v>13</v>
      </c>
      <c r="S271" s="48">
        <v>1.3233299999999999</v>
      </c>
      <c r="T271" s="17">
        <v>6</v>
      </c>
      <c r="U271" s="49">
        <v>7.94</v>
      </c>
      <c r="V271" s="17" t="s">
        <v>4403</v>
      </c>
      <c r="W271" s="49">
        <v>8.58</v>
      </c>
      <c r="X271" s="17" t="s">
        <v>5889</v>
      </c>
      <c r="Y271" s="38" t="s">
        <v>5890</v>
      </c>
      <c r="Z271" s="38" t="s">
        <v>4542</v>
      </c>
      <c r="AA271" s="38" t="s">
        <v>4619</v>
      </c>
    </row>
    <row r="272" spans="2:27" ht="37.5" x14ac:dyDescent="0.35">
      <c r="B272" s="38" t="s">
        <v>2835</v>
      </c>
      <c r="C272" s="38" t="s">
        <v>1600</v>
      </c>
      <c r="D272" s="38" t="s">
        <v>1597</v>
      </c>
      <c r="E272" s="38" t="s">
        <v>600</v>
      </c>
      <c r="F272" s="38" t="s">
        <v>1598</v>
      </c>
      <c r="G272" s="38" t="s">
        <v>1599</v>
      </c>
      <c r="H272" s="38">
        <v>1</v>
      </c>
      <c r="I272" s="12">
        <v>11</v>
      </c>
      <c r="J272" s="45">
        <v>3</v>
      </c>
      <c r="K272" s="12">
        <v>3</v>
      </c>
      <c r="L272" s="38">
        <v>1</v>
      </c>
      <c r="M272" s="12">
        <v>3</v>
      </c>
      <c r="N272" s="38">
        <v>1</v>
      </c>
      <c r="O272" s="38">
        <v>1</v>
      </c>
      <c r="P272" s="12">
        <v>1</v>
      </c>
      <c r="Q272" s="12">
        <v>1</v>
      </c>
      <c r="R272" s="46">
        <v>25</v>
      </c>
      <c r="S272" s="48">
        <v>66.680000000000007</v>
      </c>
      <c r="T272" s="17">
        <v>1</v>
      </c>
      <c r="U272" s="49">
        <v>66.680000000000007</v>
      </c>
      <c r="V272" s="17" t="s">
        <v>4403</v>
      </c>
      <c r="W272" s="49">
        <v>72.010000000000005</v>
      </c>
      <c r="X272" s="17" t="s">
        <v>5892</v>
      </c>
      <c r="Y272" s="38" t="s">
        <v>5893</v>
      </c>
      <c r="Z272" s="38" t="s">
        <v>5894</v>
      </c>
      <c r="AA272" s="38" t="s">
        <v>4473</v>
      </c>
    </row>
    <row r="273" spans="2:27" ht="25" x14ac:dyDescent="0.35">
      <c r="B273" s="38" t="s">
        <v>2838</v>
      </c>
      <c r="C273" s="38" t="s">
        <v>40</v>
      </c>
      <c r="D273" s="38" t="s">
        <v>3612</v>
      </c>
      <c r="E273" s="38" t="s">
        <v>5</v>
      </c>
      <c r="F273" s="38" t="s">
        <v>41</v>
      </c>
      <c r="G273" s="38" t="s">
        <v>11</v>
      </c>
      <c r="H273" s="38">
        <v>10</v>
      </c>
      <c r="I273" s="38">
        <v>50</v>
      </c>
      <c r="J273" s="45">
        <v>5</v>
      </c>
      <c r="K273" s="38">
        <v>15</v>
      </c>
      <c r="L273" s="38">
        <v>9</v>
      </c>
      <c r="M273" s="38">
        <v>173</v>
      </c>
      <c r="N273" s="38">
        <v>1</v>
      </c>
      <c r="O273" s="38">
        <v>1</v>
      </c>
      <c r="P273" s="38">
        <v>1</v>
      </c>
      <c r="Q273" s="38">
        <v>230</v>
      </c>
      <c r="R273" s="46">
        <v>485</v>
      </c>
      <c r="S273" s="48">
        <v>7.9020000000000001</v>
      </c>
      <c r="T273" s="10">
        <v>10</v>
      </c>
      <c r="U273" s="49">
        <v>79.02</v>
      </c>
      <c r="V273" s="17" t="s">
        <v>4403</v>
      </c>
      <c r="W273" s="49">
        <v>85.34</v>
      </c>
      <c r="X273" s="17" t="s">
        <v>5896</v>
      </c>
      <c r="Y273" s="38" t="s">
        <v>5897</v>
      </c>
      <c r="Z273" s="38" t="s">
        <v>5898</v>
      </c>
      <c r="AA273" s="38" t="s">
        <v>5043</v>
      </c>
    </row>
    <row r="274" spans="2:27" ht="37.5" x14ac:dyDescent="0.35">
      <c r="B274" s="38" t="s">
        <v>2840</v>
      </c>
      <c r="C274" s="38" t="s">
        <v>1222</v>
      </c>
      <c r="D274" s="38" t="s">
        <v>1483</v>
      </c>
      <c r="E274" s="38" t="s">
        <v>101</v>
      </c>
      <c r="F274" s="38" t="s">
        <v>111</v>
      </c>
      <c r="G274" s="38" t="s">
        <v>392</v>
      </c>
      <c r="H274" s="38">
        <v>100</v>
      </c>
      <c r="I274" s="38">
        <v>24</v>
      </c>
      <c r="J274" s="45">
        <v>1</v>
      </c>
      <c r="K274" s="38">
        <v>1</v>
      </c>
      <c r="L274" s="38">
        <v>1</v>
      </c>
      <c r="M274" s="38">
        <v>10</v>
      </c>
      <c r="N274" s="38">
        <v>10</v>
      </c>
      <c r="O274" s="38">
        <v>1</v>
      </c>
      <c r="P274" s="38">
        <v>1</v>
      </c>
      <c r="Q274" s="38">
        <v>5</v>
      </c>
      <c r="R274" s="46">
        <v>54</v>
      </c>
      <c r="S274" s="48">
        <v>0.15359999999999999</v>
      </c>
      <c r="T274" s="10">
        <v>100</v>
      </c>
      <c r="U274" s="49">
        <v>15.36</v>
      </c>
      <c r="V274" s="17" t="s">
        <v>4403</v>
      </c>
      <c r="W274" s="49">
        <v>16.59</v>
      </c>
      <c r="X274" s="17" t="s">
        <v>5902</v>
      </c>
      <c r="Y274" s="38" t="s">
        <v>5903</v>
      </c>
      <c r="Z274" s="38" t="s">
        <v>4521</v>
      </c>
      <c r="AA274" s="38" t="s">
        <v>5904</v>
      </c>
    </row>
    <row r="275" spans="2:27" ht="37.5" x14ac:dyDescent="0.35">
      <c r="B275" s="38" t="s">
        <v>2841</v>
      </c>
      <c r="C275" s="38" t="s">
        <v>1222</v>
      </c>
      <c r="D275" s="38" t="s">
        <v>1483</v>
      </c>
      <c r="E275" s="38" t="s">
        <v>101</v>
      </c>
      <c r="F275" s="38" t="s">
        <v>41</v>
      </c>
      <c r="G275" s="38" t="s">
        <v>392</v>
      </c>
      <c r="H275" s="38">
        <v>100</v>
      </c>
      <c r="I275" s="38">
        <v>9</v>
      </c>
      <c r="J275" s="45">
        <v>16</v>
      </c>
      <c r="K275" s="38">
        <v>1</v>
      </c>
      <c r="L275" s="38">
        <v>1</v>
      </c>
      <c r="M275" s="38">
        <v>14</v>
      </c>
      <c r="N275" s="38">
        <v>1</v>
      </c>
      <c r="O275" s="38">
        <v>1</v>
      </c>
      <c r="P275" s="38">
        <v>1</v>
      </c>
      <c r="Q275" s="38">
        <v>5</v>
      </c>
      <c r="R275" s="46">
        <v>49</v>
      </c>
      <c r="S275" s="48">
        <v>0.40229999999999999</v>
      </c>
      <c r="T275" s="17">
        <v>100</v>
      </c>
      <c r="U275" s="49">
        <v>40.229999999999997</v>
      </c>
      <c r="V275" s="17" t="s">
        <v>4403</v>
      </c>
      <c r="W275" s="49">
        <v>43.45</v>
      </c>
      <c r="X275" s="17" t="s">
        <v>5905</v>
      </c>
      <c r="Y275" s="38" t="s">
        <v>5906</v>
      </c>
      <c r="Z275" s="38" t="s">
        <v>4521</v>
      </c>
      <c r="AA275" s="38" t="s">
        <v>5904</v>
      </c>
    </row>
    <row r="276" spans="2:27" ht="37.5" x14ac:dyDescent="0.35">
      <c r="B276" s="38" t="s">
        <v>2842</v>
      </c>
      <c r="C276" s="38" t="s">
        <v>1222</v>
      </c>
      <c r="D276" s="38" t="s">
        <v>1963</v>
      </c>
      <c r="E276" s="38" t="s">
        <v>106</v>
      </c>
      <c r="F276" s="38" t="s">
        <v>41</v>
      </c>
      <c r="G276" s="38" t="s">
        <v>1825</v>
      </c>
      <c r="H276" s="38">
        <v>30</v>
      </c>
      <c r="I276" s="38">
        <v>3</v>
      </c>
      <c r="J276" s="45">
        <v>1</v>
      </c>
      <c r="K276" s="38">
        <v>1</v>
      </c>
      <c r="L276" s="38">
        <v>1</v>
      </c>
      <c r="M276" s="38">
        <v>1</v>
      </c>
      <c r="N276" s="38">
        <v>1</v>
      </c>
      <c r="O276" s="38">
        <v>1</v>
      </c>
      <c r="P276" s="38">
        <v>1</v>
      </c>
      <c r="Q276" s="38">
        <v>1</v>
      </c>
      <c r="R276" s="46">
        <v>11</v>
      </c>
      <c r="S276" s="48">
        <v>1.28</v>
      </c>
      <c r="T276" s="17">
        <v>30</v>
      </c>
      <c r="U276" s="49">
        <v>38.4</v>
      </c>
      <c r="V276" s="17" t="s">
        <v>4403</v>
      </c>
      <c r="W276" s="49">
        <v>41.47</v>
      </c>
      <c r="X276" s="17" t="s">
        <v>5907</v>
      </c>
      <c r="Y276" s="38" t="s">
        <v>5908</v>
      </c>
      <c r="Z276" s="38" t="s">
        <v>5909</v>
      </c>
      <c r="AA276" s="38" t="s">
        <v>4631</v>
      </c>
    </row>
    <row r="277" spans="2:27" ht="50" x14ac:dyDescent="0.35">
      <c r="B277" s="38" t="s">
        <v>2843</v>
      </c>
      <c r="C277" s="38" t="s">
        <v>1222</v>
      </c>
      <c r="D277" s="38" t="s">
        <v>1223</v>
      </c>
      <c r="E277" s="38" t="s">
        <v>1800</v>
      </c>
      <c r="F277" s="38" t="s">
        <v>13</v>
      </c>
      <c r="G277" s="38" t="s">
        <v>1221</v>
      </c>
      <c r="H277" s="38">
        <v>7</v>
      </c>
      <c r="I277" s="38">
        <v>1</v>
      </c>
      <c r="J277" s="45">
        <v>1</v>
      </c>
      <c r="K277" s="38">
        <v>1</v>
      </c>
      <c r="L277" s="38">
        <v>1</v>
      </c>
      <c r="M277" s="38">
        <v>6</v>
      </c>
      <c r="N277" s="38">
        <v>1</v>
      </c>
      <c r="O277" s="38">
        <v>1</v>
      </c>
      <c r="P277" s="38">
        <v>1</v>
      </c>
      <c r="Q277" s="38">
        <v>1</v>
      </c>
      <c r="R277" s="46">
        <v>14</v>
      </c>
      <c r="S277" s="48">
        <v>6.6057100000000002</v>
      </c>
      <c r="T277" s="17">
        <v>7</v>
      </c>
      <c r="U277" s="49">
        <v>46.24</v>
      </c>
      <c r="V277" s="17" t="s">
        <v>4403</v>
      </c>
      <c r="W277" s="49">
        <v>49.94</v>
      </c>
      <c r="X277" s="17" t="s">
        <v>5910</v>
      </c>
      <c r="Y277" s="38" t="s">
        <v>5911</v>
      </c>
      <c r="Z277" s="38" t="s">
        <v>5912</v>
      </c>
      <c r="AA277" s="38" t="s">
        <v>5213</v>
      </c>
    </row>
    <row r="278" spans="2:27" ht="50" x14ac:dyDescent="0.35">
      <c r="B278" s="38" t="s">
        <v>2844</v>
      </c>
      <c r="C278" s="38" t="s">
        <v>468</v>
      </c>
      <c r="D278" s="38" t="s">
        <v>467</v>
      </c>
      <c r="E278" s="38" t="s">
        <v>469</v>
      </c>
      <c r="F278" s="38" t="s">
        <v>470</v>
      </c>
      <c r="G278" s="38" t="s">
        <v>470</v>
      </c>
      <c r="H278" s="38">
        <v>1</v>
      </c>
      <c r="I278" s="12">
        <v>20</v>
      </c>
      <c r="J278" s="45">
        <v>1</v>
      </c>
      <c r="K278" s="12">
        <v>1</v>
      </c>
      <c r="L278" s="38">
        <v>1</v>
      </c>
      <c r="M278" s="38">
        <v>1</v>
      </c>
      <c r="N278" s="38">
        <v>1</v>
      </c>
      <c r="O278" s="38">
        <v>1</v>
      </c>
      <c r="P278" s="12">
        <v>1</v>
      </c>
      <c r="Q278" s="12">
        <v>1</v>
      </c>
      <c r="R278" s="46">
        <v>28</v>
      </c>
      <c r="S278" s="48">
        <v>63.55</v>
      </c>
      <c r="T278" s="17">
        <v>1</v>
      </c>
      <c r="U278" s="49">
        <v>63.55</v>
      </c>
      <c r="V278" s="17" t="s">
        <v>4466</v>
      </c>
      <c r="W278" s="49">
        <v>78.17</v>
      </c>
      <c r="X278" s="17" t="s">
        <v>5913</v>
      </c>
      <c r="Y278" s="38" t="s">
        <v>5914</v>
      </c>
      <c r="Z278" s="38" t="s">
        <v>3607</v>
      </c>
      <c r="AA278" s="38" t="s">
        <v>5429</v>
      </c>
    </row>
    <row r="279" spans="2:27" ht="50" x14ac:dyDescent="0.35">
      <c r="B279" s="38" t="s">
        <v>2848</v>
      </c>
      <c r="C279" s="38" t="s">
        <v>434</v>
      </c>
      <c r="D279" s="38" t="s">
        <v>3616</v>
      </c>
      <c r="E279" s="38" t="s">
        <v>93</v>
      </c>
      <c r="F279" s="38" t="s">
        <v>42</v>
      </c>
      <c r="G279" s="38" t="s">
        <v>95</v>
      </c>
      <c r="H279" s="38">
        <v>30</v>
      </c>
      <c r="I279" s="12">
        <v>63</v>
      </c>
      <c r="J279" s="45">
        <v>62</v>
      </c>
      <c r="K279" s="12">
        <v>19</v>
      </c>
      <c r="L279" s="12">
        <v>15</v>
      </c>
      <c r="M279" s="12">
        <v>43</v>
      </c>
      <c r="N279" s="38">
        <v>95</v>
      </c>
      <c r="O279" s="38">
        <v>35</v>
      </c>
      <c r="P279" s="12">
        <v>70</v>
      </c>
      <c r="Q279" s="12">
        <v>60</v>
      </c>
      <c r="R279" s="46">
        <v>462</v>
      </c>
      <c r="S279" s="48">
        <v>5.033E-2</v>
      </c>
      <c r="T279" s="17">
        <v>30</v>
      </c>
      <c r="U279" s="49">
        <v>1.51</v>
      </c>
      <c r="V279" s="17" t="s">
        <v>4403</v>
      </c>
      <c r="W279" s="49">
        <v>1.63</v>
      </c>
      <c r="X279" s="17" t="s">
        <v>5919</v>
      </c>
      <c r="Y279" s="38" t="s">
        <v>5920</v>
      </c>
      <c r="Z279" s="38" t="s">
        <v>4410</v>
      </c>
      <c r="AA279" s="38" t="s">
        <v>5828</v>
      </c>
    </row>
    <row r="280" spans="2:27" ht="62.5" x14ac:dyDescent="0.35">
      <c r="B280" s="38" t="s">
        <v>2851</v>
      </c>
      <c r="C280" s="57" t="s">
        <v>3619</v>
      </c>
      <c r="D280" s="12" t="s">
        <v>3620</v>
      </c>
      <c r="E280" s="12" t="s">
        <v>3516</v>
      </c>
      <c r="F280" s="12" t="s">
        <v>3621</v>
      </c>
      <c r="G280" s="12" t="s">
        <v>95</v>
      </c>
      <c r="H280" s="12">
        <v>30</v>
      </c>
      <c r="I280" s="12">
        <v>1</v>
      </c>
      <c r="J280" s="45">
        <v>2</v>
      </c>
      <c r="K280" s="12">
        <v>1</v>
      </c>
      <c r="L280" s="12">
        <v>5</v>
      </c>
      <c r="M280" s="12">
        <v>17</v>
      </c>
      <c r="N280" s="38">
        <v>5</v>
      </c>
      <c r="O280" s="38">
        <v>4</v>
      </c>
      <c r="P280" s="12">
        <v>1</v>
      </c>
      <c r="Q280" s="12">
        <v>1</v>
      </c>
      <c r="R280" s="46">
        <v>37</v>
      </c>
      <c r="S280" s="48">
        <v>4.1000000000000002E-2</v>
      </c>
      <c r="T280" s="17">
        <v>30</v>
      </c>
      <c r="U280" s="49">
        <v>1.23</v>
      </c>
      <c r="V280" s="17" t="s">
        <v>4403</v>
      </c>
      <c r="W280" s="49">
        <v>1.33</v>
      </c>
      <c r="X280" s="17" t="s">
        <v>5925</v>
      </c>
      <c r="Y280" s="38" t="s">
        <v>5926</v>
      </c>
      <c r="Z280" s="38" t="s">
        <v>4432</v>
      </c>
      <c r="AA280" s="38" t="s">
        <v>5927</v>
      </c>
    </row>
    <row r="281" spans="2:27" ht="37.5" x14ac:dyDescent="0.35">
      <c r="B281" s="38" t="s">
        <v>2852</v>
      </c>
      <c r="C281" s="38" t="s">
        <v>575</v>
      </c>
      <c r="D281" s="38" t="s">
        <v>576</v>
      </c>
      <c r="E281" s="38" t="s">
        <v>190</v>
      </c>
      <c r="F281" s="88">
        <v>1E-3</v>
      </c>
      <c r="G281" s="38" t="s">
        <v>20</v>
      </c>
      <c r="H281" s="38">
        <v>1</v>
      </c>
      <c r="I281" s="12">
        <v>5</v>
      </c>
      <c r="J281" s="45">
        <v>1</v>
      </c>
      <c r="K281" s="12">
        <v>1</v>
      </c>
      <c r="L281" s="38">
        <v>1</v>
      </c>
      <c r="M281" s="38">
        <v>1</v>
      </c>
      <c r="N281" s="38">
        <v>1</v>
      </c>
      <c r="O281" s="38">
        <v>1</v>
      </c>
      <c r="P281" s="12">
        <v>1</v>
      </c>
      <c r="Q281" s="12">
        <v>1</v>
      </c>
      <c r="R281" s="46">
        <v>13</v>
      </c>
      <c r="S281" s="48">
        <v>17.41</v>
      </c>
      <c r="T281" s="10">
        <v>1</v>
      </c>
      <c r="U281" s="49">
        <v>17.41</v>
      </c>
      <c r="V281" s="17" t="s">
        <v>4403</v>
      </c>
      <c r="W281" s="49">
        <v>18.8</v>
      </c>
      <c r="X281" s="17" t="s">
        <v>5928</v>
      </c>
      <c r="Y281" s="38" t="s">
        <v>5929</v>
      </c>
      <c r="Z281" s="38" t="s">
        <v>5055</v>
      </c>
      <c r="AA281" s="38" t="s">
        <v>5930</v>
      </c>
    </row>
    <row r="282" spans="2:27" ht="50" x14ac:dyDescent="0.35">
      <c r="B282" s="38" t="s">
        <v>2853</v>
      </c>
      <c r="C282" s="12" t="s">
        <v>155</v>
      </c>
      <c r="D282" s="12" t="s">
        <v>2072</v>
      </c>
      <c r="E282" s="12" t="s">
        <v>5</v>
      </c>
      <c r="F282" s="12" t="s">
        <v>2073</v>
      </c>
      <c r="G282" s="12" t="s">
        <v>2074</v>
      </c>
      <c r="H282" s="12">
        <v>1</v>
      </c>
      <c r="I282" s="12">
        <v>42</v>
      </c>
      <c r="J282" s="45">
        <v>1</v>
      </c>
      <c r="K282" s="12">
        <v>1</v>
      </c>
      <c r="L282" s="12">
        <v>16</v>
      </c>
      <c r="M282" s="38">
        <v>1</v>
      </c>
      <c r="N282" s="38">
        <v>1</v>
      </c>
      <c r="O282" s="38">
        <v>1</v>
      </c>
      <c r="P282" s="12">
        <v>1</v>
      </c>
      <c r="Q282" s="12">
        <v>1</v>
      </c>
      <c r="R282" s="46">
        <v>65</v>
      </c>
      <c r="S282" s="48">
        <v>29.39</v>
      </c>
      <c r="T282" s="10">
        <v>1</v>
      </c>
      <c r="U282" s="49">
        <v>29.39</v>
      </c>
      <c r="V282" s="17" t="s">
        <v>4403</v>
      </c>
      <c r="W282" s="49">
        <v>31.74</v>
      </c>
      <c r="X282" s="17" t="s">
        <v>5931</v>
      </c>
      <c r="Y282" s="38" t="s">
        <v>5932</v>
      </c>
      <c r="Z282" s="38" t="s">
        <v>5933</v>
      </c>
      <c r="AA282" s="38" t="s">
        <v>5934</v>
      </c>
    </row>
    <row r="283" spans="2:27" ht="37.5" x14ac:dyDescent="0.35">
      <c r="B283" s="38" t="s">
        <v>2860</v>
      </c>
      <c r="C283" s="38" t="s">
        <v>1511</v>
      </c>
      <c r="D283" s="38" t="s">
        <v>1488</v>
      </c>
      <c r="E283" s="38" t="s">
        <v>101</v>
      </c>
      <c r="F283" s="38" t="s">
        <v>111</v>
      </c>
      <c r="G283" s="38" t="s">
        <v>158</v>
      </c>
      <c r="H283" s="38">
        <v>50</v>
      </c>
      <c r="I283" s="38">
        <v>29</v>
      </c>
      <c r="J283" s="45">
        <v>28</v>
      </c>
      <c r="K283" s="38">
        <v>4</v>
      </c>
      <c r="L283" s="38">
        <v>1</v>
      </c>
      <c r="M283" s="38">
        <v>8</v>
      </c>
      <c r="N283" s="38">
        <v>1</v>
      </c>
      <c r="O283" s="38">
        <v>1</v>
      </c>
      <c r="P283" s="12">
        <v>1</v>
      </c>
      <c r="Q283" s="38">
        <v>3</v>
      </c>
      <c r="R283" s="46">
        <v>76</v>
      </c>
      <c r="S283" s="48">
        <v>0.69840000000000002</v>
      </c>
      <c r="T283" s="17">
        <v>50</v>
      </c>
      <c r="U283" s="49">
        <v>34.92</v>
      </c>
      <c r="V283" s="17" t="s">
        <v>4403</v>
      </c>
      <c r="W283" s="49">
        <v>37.71</v>
      </c>
      <c r="X283" s="17" t="s">
        <v>5935</v>
      </c>
      <c r="Y283" s="38" t="s">
        <v>5936</v>
      </c>
      <c r="Z283" s="38" t="s">
        <v>4711</v>
      </c>
      <c r="AA283" s="38" t="s">
        <v>4712</v>
      </c>
    </row>
    <row r="284" spans="2:27" ht="37.5" x14ac:dyDescent="0.35">
      <c r="B284" s="38" t="s">
        <v>2863</v>
      </c>
      <c r="C284" s="38" t="s">
        <v>578</v>
      </c>
      <c r="D284" s="38" t="s">
        <v>1242</v>
      </c>
      <c r="E284" s="38" t="s">
        <v>5</v>
      </c>
      <c r="F284" s="38" t="s">
        <v>455</v>
      </c>
      <c r="G284" s="38" t="s">
        <v>19</v>
      </c>
      <c r="H284" s="38">
        <v>1</v>
      </c>
      <c r="I284" s="38">
        <v>33</v>
      </c>
      <c r="J284" s="45">
        <v>30</v>
      </c>
      <c r="K284" s="38">
        <v>1</v>
      </c>
      <c r="L284" s="38">
        <v>65</v>
      </c>
      <c r="M284" s="38">
        <v>1</v>
      </c>
      <c r="N284" s="38">
        <v>1</v>
      </c>
      <c r="O284" s="38">
        <v>6</v>
      </c>
      <c r="P284" s="12">
        <v>1</v>
      </c>
      <c r="Q284" s="38">
        <v>1</v>
      </c>
      <c r="R284" s="46">
        <v>139</v>
      </c>
      <c r="S284" s="48">
        <v>10.01</v>
      </c>
      <c r="T284" s="17">
        <v>1</v>
      </c>
      <c r="U284" s="49">
        <v>10.01</v>
      </c>
      <c r="V284" s="17" t="s">
        <v>4403</v>
      </c>
      <c r="W284" s="49">
        <v>10.81</v>
      </c>
      <c r="X284" s="17" t="s">
        <v>5939</v>
      </c>
      <c r="Y284" s="38" t="s">
        <v>5940</v>
      </c>
      <c r="Z284" s="38" t="s">
        <v>5632</v>
      </c>
      <c r="AA284" s="38" t="s">
        <v>5095</v>
      </c>
    </row>
    <row r="285" spans="2:27" ht="37.5" x14ac:dyDescent="0.35">
      <c r="B285" s="38" t="s">
        <v>2864</v>
      </c>
      <c r="C285" s="38" t="s">
        <v>578</v>
      </c>
      <c r="D285" s="38" t="s">
        <v>577</v>
      </c>
      <c r="E285" s="38" t="s">
        <v>101</v>
      </c>
      <c r="F285" s="38" t="s">
        <v>438</v>
      </c>
      <c r="G285" s="38" t="s">
        <v>95</v>
      </c>
      <c r="H285" s="38">
        <v>30</v>
      </c>
      <c r="I285" s="38">
        <v>4</v>
      </c>
      <c r="J285" s="45">
        <v>1</v>
      </c>
      <c r="K285" s="38">
        <v>1</v>
      </c>
      <c r="L285" s="38">
        <v>1</v>
      </c>
      <c r="M285" s="38">
        <v>23</v>
      </c>
      <c r="N285" s="38">
        <v>5</v>
      </c>
      <c r="O285" s="38">
        <v>6</v>
      </c>
      <c r="P285" s="12">
        <v>1</v>
      </c>
      <c r="Q285" s="38">
        <v>10</v>
      </c>
      <c r="R285" s="46">
        <v>52</v>
      </c>
      <c r="S285" s="48">
        <v>0.157</v>
      </c>
      <c r="T285" s="17">
        <v>30</v>
      </c>
      <c r="U285" s="49">
        <v>4.71</v>
      </c>
      <c r="V285" s="17" t="s">
        <v>4403</v>
      </c>
      <c r="W285" s="49">
        <v>5.09</v>
      </c>
      <c r="X285" s="17" t="s">
        <v>5941</v>
      </c>
      <c r="Y285" s="38" t="s">
        <v>5942</v>
      </c>
      <c r="Z285" s="38" t="s">
        <v>4410</v>
      </c>
      <c r="AA285" s="38" t="s">
        <v>5348</v>
      </c>
    </row>
    <row r="286" spans="2:27" ht="37.5" x14ac:dyDescent="0.35">
      <c r="B286" s="38" t="s">
        <v>2866</v>
      </c>
      <c r="C286" s="38" t="s">
        <v>578</v>
      </c>
      <c r="D286" s="38" t="s">
        <v>1248</v>
      </c>
      <c r="E286" s="38" t="s">
        <v>5</v>
      </c>
      <c r="F286" s="38" t="s">
        <v>41</v>
      </c>
      <c r="G286" s="38" t="s">
        <v>19</v>
      </c>
      <c r="H286" s="38">
        <v>1</v>
      </c>
      <c r="I286" s="38">
        <v>59</v>
      </c>
      <c r="J286" s="45">
        <v>16</v>
      </c>
      <c r="K286" s="38">
        <v>3</v>
      </c>
      <c r="L286" s="38">
        <v>1</v>
      </c>
      <c r="M286" s="38">
        <v>123</v>
      </c>
      <c r="N286" s="38">
        <v>1</v>
      </c>
      <c r="O286" s="38">
        <v>2</v>
      </c>
      <c r="P286" s="12">
        <v>1</v>
      </c>
      <c r="Q286" s="38">
        <v>80</v>
      </c>
      <c r="R286" s="46">
        <v>286</v>
      </c>
      <c r="S286" s="48">
        <v>33.33</v>
      </c>
      <c r="T286" s="17">
        <v>1</v>
      </c>
      <c r="U286" s="49">
        <v>33.33</v>
      </c>
      <c r="V286" s="17" t="s">
        <v>4403</v>
      </c>
      <c r="W286" s="49">
        <v>36</v>
      </c>
      <c r="X286" s="17" t="s">
        <v>5946</v>
      </c>
      <c r="Y286" s="38" t="s">
        <v>5947</v>
      </c>
      <c r="Z286" s="38" t="s">
        <v>4540</v>
      </c>
      <c r="AA286" s="38" t="s">
        <v>4676</v>
      </c>
    </row>
    <row r="287" spans="2:27" ht="37.5" x14ac:dyDescent="0.35">
      <c r="B287" s="38" t="s">
        <v>2867</v>
      </c>
      <c r="C287" s="38" t="s">
        <v>416</v>
      </c>
      <c r="D287" s="38" t="s">
        <v>1826</v>
      </c>
      <c r="E287" s="38" t="s">
        <v>65</v>
      </c>
      <c r="F287" s="69">
        <v>0.01</v>
      </c>
      <c r="G287" s="38" t="s">
        <v>29</v>
      </c>
      <c r="H287" s="38">
        <v>1</v>
      </c>
      <c r="I287" s="38">
        <v>1</v>
      </c>
      <c r="J287" s="45">
        <v>1</v>
      </c>
      <c r="K287" s="38">
        <v>1</v>
      </c>
      <c r="L287" s="38">
        <v>2</v>
      </c>
      <c r="M287" s="38">
        <v>1</v>
      </c>
      <c r="N287" s="38">
        <v>1</v>
      </c>
      <c r="O287" s="38">
        <v>1</v>
      </c>
      <c r="P287" s="12">
        <v>1</v>
      </c>
      <c r="Q287" s="38">
        <v>10</v>
      </c>
      <c r="R287" s="46">
        <v>19</v>
      </c>
      <c r="S287" s="48">
        <v>3.9</v>
      </c>
      <c r="T287" s="17">
        <v>1</v>
      </c>
      <c r="U287" s="49">
        <v>3.9</v>
      </c>
      <c r="V287" s="17" t="s">
        <v>4403</v>
      </c>
      <c r="W287" s="49">
        <v>4.21</v>
      </c>
      <c r="X287" s="17" t="s">
        <v>5948</v>
      </c>
      <c r="Y287" s="38" t="s">
        <v>5949</v>
      </c>
      <c r="Z287" s="38" t="s">
        <v>4916</v>
      </c>
      <c r="AA287" s="38" t="s">
        <v>4756</v>
      </c>
    </row>
    <row r="288" spans="2:27" ht="37.5" x14ac:dyDescent="0.35">
      <c r="B288" s="38" t="s">
        <v>2868</v>
      </c>
      <c r="C288" s="38" t="s">
        <v>416</v>
      </c>
      <c r="D288" s="38" t="s">
        <v>987</v>
      </c>
      <c r="E288" s="38" t="s">
        <v>65</v>
      </c>
      <c r="F288" s="69">
        <v>0.02</v>
      </c>
      <c r="G288" s="38" t="s">
        <v>29</v>
      </c>
      <c r="H288" s="38">
        <v>1</v>
      </c>
      <c r="I288" s="12">
        <v>1</v>
      </c>
      <c r="J288" s="45">
        <v>4</v>
      </c>
      <c r="K288" s="12">
        <v>1</v>
      </c>
      <c r="L288" s="38">
        <v>1</v>
      </c>
      <c r="M288" s="38">
        <v>1</v>
      </c>
      <c r="N288" s="38">
        <v>1</v>
      </c>
      <c r="O288" s="38">
        <v>2</v>
      </c>
      <c r="P288" s="12">
        <v>1</v>
      </c>
      <c r="Q288" s="12">
        <v>1</v>
      </c>
      <c r="R288" s="46">
        <v>13</v>
      </c>
      <c r="S288" s="48">
        <v>3.9</v>
      </c>
      <c r="T288" s="17">
        <v>1</v>
      </c>
      <c r="U288" s="49">
        <v>3.9</v>
      </c>
      <c r="V288" s="17" t="s">
        <v>4403</v>
      </c>
      <c r="W288" s="49">
        <v>4.21</v>
      </c>
      <c r="X288" s="17" t="s">
        <v>5950</v>
      </c>
      <c r="Y288" s="38" t="s">
        <v>5951</v>
      </c>
      <c r="Z288" s="38" t="s">
        <v>4916</v>
      </c>
      <c r="AA288" s="38" t="s">
        <v>4756</v>
      </c>
    </row>
    <row r="289" spans="2:27" ht="50" x14ac:dyDescent="0.35">
      <c r="B289" s="38" t="s">
        <v>2869</v>
      </c>
      <c r="C289" s="10" t="s">
        <v>416</v>
      </c>
      <c r="D289" s="12" t="s">
        <v>3623</v>
      </c>
      <c r="E289" s="17" t="s">
        <v>65</v>
      </c>
      <c r="F289" s="47">
        <v>0.01</v>
      </c>
      <c r="G289" s="12" t="s">
        <v>2113</v>
      </c>
      <c r="H289" s="12">
        <v>1</v>
      </c>
      <c r="I289" s="12">
        <v>7</v>
      </c>
      <c r="J289" s="45">
        <v>1</v>
      </c>
      <c r="K289" s="12">
        <v>1</v>
      </c>
      <c r="L289" s="38">
        <v>1</v>
      </c>
      <c r="M289" s="38">
        <v>1</v>
      </c>
      <c r="N289" s="38">
        <v>1</v>
      </c>
      <c r="O289" s="38">
        <v>1</v>
      </c>
      <c r="P289" s="12">
        <v>1</v>
      </c>
      <c r="Q289" s="12">
        <v>1</v>
      </c>
      <c r="R289" s="46">
        <v>15</v>
      </c>
      <c r="S289" s="48">
        <v>3.9</v>
      </c>
      <c r="T289" s="17">
        <v>1</v>
      </c>
      <c r="U289" s="49">
        <v>3.9</v>
      </c>
      <c r="V289" s="17" t="s">
        <v>4403</v>
      </c>
      <c r="W289" s="49">
        <v>4.21</v>
      </c>
      <c r="X289" s="17" t="s">
        <v>5952</v>
      </c>
      <c r="Y289" s="38" t="s">
        <v>5953</v>
      </c>
      <c r="Z289" s="38" t="s">
        <v>4749</v>
      </c>
      <c r="AA289" s="38" t="s">
        <v>4756</v>
      </c>
    </row>
    <row r="290" spans="2:27" ht="37.5" x14ac:dyDescent="0.35">
      <c r="B290" s="38" t="s">
        <v>2870</v>
      </c>
      <c r="C290" s="38" t="s">
        <v>177</v>
      </c>
      <c r="D290" s="38" t="s">
        <v>175</v>
      </c>
      <c r="E290" s="38" t="s">
        <v>101</v>
      </c>
      <c r="F290" s="38" t="s">
        <v>176</v>
      </c>
      <c r="G290" s="38" t="s">
        <v>95</v>
      </c>
      <c r="H290" s="38">
        <v>30</v>
      </c>
      <c r="I290" s="38">
        <v>1</v>
      </c>
      <c r="J290" s="45">
        <v>1</v>
      </c>
      <c r="K290" s="38">
        <v>1</v>
      </c>
      <c r="L290" s="38">
        <v>1</v>
      </c>
      <c r="M290" s="38">
        <v>1</v>
      </c>
      <c r="N290" s="38">
        <v>1</v>
      </c>
      <c r="O290" s="38">
        <v>1</v>
      </c>
      <c r="P290" s="38">
        <v>1</v>
      </c>
      <c r="Q290" s="38">
        <v>1</v>
      </c>
      <c r="R290" s="46">
        <v>9</v>
      </c>
      <c r="S290" s="48">
        <v>0.14133000000000001</v>
      </c>
      <c r="T290" s="17">
        <v>30</v>
      </c>
      <c r="U290" s="49">
        <v>4.24</v>
      </c>
      <c r="V290" s="17" t="s">
        <v>4403</v>
      </c>
      <c r="W290" s="49">
        <v>4.58</v>
      </c>
      <c r="X290" s="17" t="s">
        <v>5954</v>
      </c>
      <c r="Y290" s="38" t="s">
        <v>5955</v>
      </c>
      <c r="Z290" s="38" t="s">
        <v>4448</v>
      </c>
      <c r="AA290" s="38" t="s">
        <v>4870</v>
      </c>
    </row>
    <row r="291" spans="2:27" ht="37.5" x14ac:dyDescent="0.35">
      <c r="B291" s="38" t="s">
        <v>2871</v>
      </c>
      <c r="C291" s="38" t="s">
        <v>1232</v>
      </c>
      <c r="D291" s="38" t="s">
        <v>1231</v>
      </c>
      <c r="E291" s="38" t="s">
        <v>101</v>
      </c>
      <c r="F291" s="38" t="s">
        <v>57</v>
      </c>
      <c r="G291" s="38" t="s">
        <v>158</v>
      </c>
      <c r="H291" s="38">
        <v>50</v>
      </c>
      <c r="I291" s="38">
        <v>25</v>
      </c>
      <c r="J291" s="45">
        <v>35</v>
      </c>
      <c r="K291" s="38">
        <v>10</v>
      </c>
      <c r="L291" s="38">
        <v>17</v>
      </c>
      <c r="M291" s="38">
        <v>40</v>
      </c>
      <c r="N291" s="38">
        <v>20</v>
      </c>
      <c r="O291" s="38">
        <v>22</v>
      </c>
      <c r="P291" s="38">
        <v>4</v>
      </c>
      <c r="Q291" s="38">
        <v>19</v>
      </c>
      <c r="R291" s="46">
        <v>192</v>
      </c>
      <c r="S291" s="48">
        <v>0.22520000000000001</v>
      </c>
      <c r="T291" s="10">
        <v>50</v>
      </c>
      <c r="U291" s="49">
        <v>11.26</v>
      </c>
      <c r="V291" s="17" t="s">
        <v>4403</v>
      </c>
      <c r="W291" s="49">
        <v>12.16</v>
      </c>
      <c r="X291" s="17" t="s">
        <v>5956</v>
      </c>
      <c r="Y291" s="38" t="s">
        <v>5957</v>
      </c>
      <c r="Z291" s="38" t="s">
        <v>4589</v>
      </c>
      <c r="AA291" s="38" t="s">
        <v>4453</v>
      </c>
    </row>
    <row r="292" spans="2:27" ht="62.5" x14ac:dyDescent="0.35">
      <c r="B292" s="38" t="s">
        <v>2873</v>
      </c>
      <c r="C292" s="38" t="s">
        <v>135</v>
      </c>
      <c r="D292" s="38" t="s">
        <v>1781</v>
      </c>
      <c r="E292" s="38" t="s">
        <v>1791</v>
      </c>
      <c r="F292" s="38" t="s">
        <v>136</v>
      </c>
      <c r="G292" s="38" t="s">
        <v>169</v>
      </c>
      <c r="H292" s="38">
        <v>28</v>
      </c>
      <c r="I292" s="12">
        <v>6</v>
      </c>
      <c r="J292" s="45">
        <v>20</v>
      </c>
      <c r="K292" s="12">
        <v>2</v>
      </c>
      <c r="L292" s="12">
        <v>58</v>
      </c>
      <c r="M292" s="12">
        <v>18</v>
      </c>
      <c r="N292" s="38">
        <v>5</v>
      </c>
      <c r="O292" s="38">
        <v>4</v>
      </c>
      <c r="P292" s="12">
        <v>2</v>
      </c>
      <c r="Q292" s="12">
        <v>25</v>
      </c>
      <c r="R292" s="46">
        <v>140</v>
      </c>
      <c r="S292" s="48">
        <v>5.8569999999999997E-2</v>
      </c>
      <c r="T292" s="17">
        <v>28</v>
      </c>
      <c r="U292" s="49">
        <v>1.64</v>
      </c>
      <c r="V292" s="17" t="s">
        <v>4403</v>
      </c>
      <c r="W292" s="49">
        <v>1.77</v>
      </c>
      <c r="X292" s="17" t="s">
        <v>5960</v>
      </c>
      <c r="Y292" s="38" t="s">
        <v>5961</v>
      </c>
      <c r="Z292" s="38" t="s">
        <v>5128</v>
      </c>
      <c r="AA292" s="38" t="s">
        <v>5962</v>
      </c>
    </row>
    <row r="293" spans="2:27" ht="75" x14ac:dyDescent="0.35">
      <c r="B293" s="38" t="s">
        <v>2874</v>
      </c>
      <c r="C293" s="38" t="s">
        <v>135</v>
      </c>
      <c r="D293" s="38" t="s">
        <v>188</v>
      </c>
      <c r="E293" s="38" t="s">
        <v>1791</v>
      </c>
      <c r="F293" s="38" t="s">
        <v>189</v>
      </c>
      <c r="G293" s="38" t="s">
        <v>169</v>
      </c>
      <c r="H293" s="38">
        <v>28</v>
      </c>
      <c r="I293" s="38">
        <v>42</v>
      </c>
      <c r="J293" s="45">
        <v>20</v>
      </c>
      <c r="K293" s="38">
        <v>71</v>
      </c>
      <c r="L293" s="38">
        <v>99</v>
      </c>
      <c r="M293" s="38">
        <v>7</v>
      </c>
      <c r="N293" s="38">
        <v>30</v>
      </c>
      <c r="O293" s="38">
        <v>1</v>
      </c>
      <c r="P293" s="38">
        <v>15</v>
      </c>
      <c r="Q293" s="38">
        <v>60</v>
      </c>
      <c r="R293" s="46">
        <v>345</v>
      </c>
      <c r="S293" s="48">
        <v>3.5709999999999999E-2</v>
      </c>
      <c r="T293" s="17">
        <v>28</v>
      </c>
      <c r="U293" s="49">
        <v>1</v>
      </c>
      <c r="V293" s="17" t="s">
        <v>4403</v>
      </c>
      <c r="W293" s="49">
        <v>1.08</v>
      </c>
      <c r="X293" s="17" t="s">
        <v>5963</v>
      </c>
      <c r="Y293" s="38" t="s">
        <v>5964</v>
      </c>
      <c r="Z293" s="38" t="s">
        <v>5128</v>
      </c>
      <c r="AA293" s="38" t="s">
        <v>5962</v>
      </c>
    </row>
    <row r="294" spans="2:27" ht="50" x14ac:dyDescent="0.35">
      <c r="B294" s="38" t="s">
        <v>2875</v>
      </c>
      <c r="C294" s="38" t="s">
        <v>135</v>
      </c>
      <c r="D294" s="38" t="s">
        <v>178</v>
      </c>
      <c r="E294" s="38" t="s">
        <v>1791</v>
      </c>
      <c r="F294" s="38" t="s">
        <v>179</v>
      </c>
      <c r="G294" s="38" t="s">
        <v>169</v>
      </c>
      <c r="H294" s="38">
        <v>28</v>
      </c>
      <c r="I294" s="38">
        <v>91</v>
      </c>
      <c r="J294" s="45">
        <v>30</v>
      </c>
      <c r="K294" s="38">
        <v>73</v>
      </c>
      <c r="L294" s="38">
        <v>28</v>
      </c>
      <c r="M294" s="38">
        <v>7</v>
      </c>
      <c r="N294" s="38">
        <v>110</v>
      </c>
      <c r="O294" s="38">
        <v>30</v>
      </c>
      <c r="P294" s="38">
        <v>20</v>
      </c>
      <c r="Q294" s="38">
        <v>130</v>
      </c>
      <c r="R294" s="46">
        <v>519</v>
      </c>
      <c r="S294" s="48">
        <v>3.6069999999999998E-2</v>
      </c>
      <c r="T294" s="17">
        <v>28</v>
      </c>
      <c r="U294" s="49">
        <v>1.01</v>
      </c>
      <c r="V294" s="17" t="s">
        <v>4403</v>
      </c>
      <c r="W294" s="49">
        <v>1.0900000000000001</v>
      </c>
      <c r="X294" s="17" t="s">
        <v>5965</v>
      </c>
      <c r="Y294" s="38" t="s">
        <v>5966</v>
      </c>
      <c r="Z294" s="38" t="s">
        <v>4715</v>
      </c>
      <c r="AA294" s="38" t="s">
        <v>5962</v>
      </c>
    </row>
    <row r="295" spans="2:27" ht="37.5" x14ac:dyDescent="0.35">
      <c r="B295" s="38" t="s">
        <v>2876</v>
      </c>
      <c r="C295" s="38" t="s">
        <v>135</v>
      </c>
      <c r="D295" s="38" t="s">
        <v>1243</v>
      </c>
      <c r="E295" s="38" t="s">
        <v>5</v>
      </c>
      <c r="F295" s="38" t="s">
        <v>583</v>
      </c>
      <c r="G295" s="38" t="s">
        <v>33</v>
      </c>
      <c r="H295" s="38">
        <v>5</v>
      </c>
      <c r="I295" s="12">
        <v>25</v>
      </c>
      <c r="J295" s="45">
        <v>35</v>
      </c>
      <c r="K295" s="12">
        <v>53</v>
      </c>
      <c r="L295" s="12">
        <v>29</v>
      </c>
      <c r="M295" s="12">
        <v>30</v>
      </c>
      <c r="N295" s="38">
        <v>15</v>
      </c>
      <c r="O295" s="38">
        <v>15</v>
      </c>
      <c r="P295" s="12">
        <v>4</v>
      </c>
      <c r="Q295" s="12">
        <v>70</v>
      </c>
      <c r="R295" s="46">
        <v>276</v>
      </c>
      <c r="S295" s="48">
        <v>5.1159999999999997</v>
      </c>
      <c r="T295" s="17">
        <v>5</v>
      </c>
      <c r="U295" s="49">
        <v>25.58</v>
      </c>
      <c r="V295" s="17" t="s">
        <v>4403</v>
      </c>
      <c r="W295" s="49">
        <v>27.63</v>
      </c>
      <c r="X295" s="17" t="s">
        <v>5967</v>
      </c>
      <c r="Y295" s="38" t="s">
        <v>5968</v>
      </c>
      <c r="Z295" s="38" t="s">
        <v>4667</v>
      </c>
      <c r="AA295" s="38" t="s">
        <v>5962</v>
      </c>
    </row>
    <row r="296" spans="2:27" ht="37.5" x14ac:dyDescent="0.35">
      <c r="B296" s="38" t="s">
        <v>2881</v>
      </c>
      <c r="C296" s="38" t="s">
        <v>1234</v>
      </c>
      <c r="D296" s="38" t="s">
        <v>1233</v>
      </c>
      <c r="E296" s="38" t="s">
        <v>121</v>
      </c>
      <c r="F296" s="38" t="s">
        <v>1235</v>
      </c>
      <c r="G296" s="38" t="s">
        <v>68</v>
      </c>
      <c r="H296" s="38">
        <v>1</v>
      </c>
      <c r="I296" s="12">
        <v>6</v>
      </c>
      <c r="J296" s="45">
        <v>1</v>
      </c>
      <c r="K296" s="12">
        <v>1</v>
      </c>
      <c r="L296" s="38">
        <v>1</v>
      </c>
      <c r="M296" s="38">
        <v>1</v>
      </c>
      <c r="N296" s="38">
        <v>1</v>
      </c>
      <c r="O296" s="38">
        <v>1</v>
      </c>
      <c r="P296" s="12">
        <v>1</v>
      </c>
      <c r="Q296" s="12">
        <v>1</v>
      </c>
      <c r="R296" s="46">
        <v>14</v>
      </c>
      <c r="S296" s="48">
        <v>39.049999999999997</v>
      </c>
      <c r="T296" s="10">
        <v>1</v>
      </c>
      <c r="U296" s="49">
        <v>39.049999999999997</v>
      </c>
      <c r="V296" s="17" t="s">
        <v>4403</v>
      </c>
      <c r="W296" s="49">
        <v>42.17</v>
      </c>
      <c r="X296" s="17" t="s">
        <v>5973</v>
      </c>
      <c r="Y296" s="38" t="s">
        <v>5974</v>
      </c>
      <c r="Z296" s="38" t="s">
        <v>4486</v>
      </c>
      <c r="AA296" s="38" t="s">
        <v>5000</v>
      </c>
    </row>
    <row r="297" spans="2:27" ht="37.5" x14ac:dyDescent="0.35">
      <c r="B297" s="38" t="s">
        <v>2883</v>
      </c>
      <c r="C297" s="38" t="s">
        <v>1234</v>
      </c>
      <c r="D297" s="38" t="s">
        <v>1233</v>
      </c>
      <c r="E297" s="38" t="s">
        <v>101</v>
      </c>
      <c r="F297" s="38" t="s">
        <v>111</v>
      </c>
      <c r="G297" s="38" t="s">
        <v>105</v>
      </c>
      <c r="H297" s="38">
        <v>20</v>
      </c>
      <c r="I297" s="12">
        <v>263</v>
      </c>
      <c r="J297" s="45">
        <v>20</v>
      </c>
      <c r="K297" s="12">
        <v>27</v>
      </c>
      <c r="L297" s="12">
        <v>55</v>
      </c>
      <c r="M297" s="12">
        <v>104</v>
      </c>
      <c r="N297" s="38">
        <v>30</v>
      </c>
      <c r="O297" s="38">
        <v>10</v>
      </c>
      <c r="P297" s="12">
        <v>45</v>
      </c>
      <c r="Q297" s="12">
        <v>95</v>
      </c>
      <c r="R297" s="46">
        <v>649</v>
      </c>
      <c r="S297" s="48">
        <v>0.79</v>
      </c>
      <c r="T297" s="17">
        <v>20</v>
      </c>
      <c r="U297" s="49">
        <v>15.8</v>
      </c>
      <c r="V297" s="17" t="s">
        <v>4403</v>
      </c>
      <c r="W297" s="49">
        <v>17.059999999999999</v>
      </c>
      <c r="X297" s="17" t="s">
        <v>5977</v>
      </c>
      <c r="Y297" s="38" t="s">
        <v>5978</v>
      </c>
      <c r="Z297" s="38" t="s">
        <v>5221</v>
      </c>
      <c r="AA297" s="38" t="s">
        <v>4465</v>
      </c>
    </row>
    <row r="298" spans="2:27" ht="50" x14ac:dyDescent="0.35">
      <c r="B298" s="38" t="s">
        <v>2884</v>
      </c>
      <c r="C298" s="38" t="s">
        <v>1234</v>
      </c>
      <c r="D298" s="38" t="s">
        <v>1233</v>
      </c>
      <c r="E298" s="38" t="s">
        <v>98</v>
      </c>
      <c r="F298" s="38" t="s">
        <v>41</v>
      </c>
      <c r="G298" s="38" t="s">
        <v>143</v>
      </c>
      <c r="H298" s="38">
        <v>10</v>
      </c>
      <c r="I298" s="38">
        <v>1</v>
      </c>
      <c r="J298" s="45">
        <v>20</v>
      </c>
      <c r="K298" s="38">
        <v>1</v>
      </c>
      <c r="L298" s="38">
        <v>1</v>
      </c>
      <c r="M298" s="38">
        <v>1</v>
      </c>
      <c r="N298" s="38">
        <v>1</v>
      </c>
      <c r="O298" s="38">
        <v>1</v>
      </c>
      <c r="P298" s="38">
        <v>1</v>
      </c>
      <c r="Q298" s="38">
        <v>1</v>
      </c>
      <c r="R298" s="46">
        <v>28</v>
      </c>
      <c r="S298" s="48">
        <v>1.07</v>
      </c>
      <c r="T298" s="10">
        <v>10</v>
      </c>
      <c r="U298" s="49">
        <v>10.7</v>
      </c>
      <c r="V298" s="17" t="s">
        <v>4403</v>
      </c>
      <c r="W298" s="49">
        <v>11.56</v>
      </c>
      <c r="X298" s="17" t="s">
        <v>5979</v>
      </c>
      <c r="Y298" s="38" t="s">
        <v>5980</v>
      </c>
      <c r="Z298" s="38" t="s">
        <v>4573</v>
      </c>
      <c r="AA298" s="38" t="s">
        <v>4453</v>
      </c>
    </row>
    <row r="299" spans="2:27" ht="37.5" x14ac:dyDescent="0.35">
      <c r="B299" s="38" t="s">
        <v>2885</v>
      </c>
      <c r="C299" s="38" t="s">
        <v>581</v>
      </c>
      <c r="D299" s="38" t="s">
        <v>580</v>
      </c>
      <c r="E299" s="38" t="s">
        <v>93</v>
      </c>
      <c r="F299" s="38" t="s">
        <v>389</v>
      </c>
      <c r="G299" s="38" t="s">
        <v>95</v>
      </c>
      <c r="H299" s="38">
        <v>30</v>
      </c>
      <c r="I299" s="38">
        <v>5</v>
      </c>
      <c r="J299" s="45">
        <v>8</v>
      </c>
      <c r="K299" s="38">
        <v>20</v>
      </c>
      <c r="L299" s="38">
        <v>9</v>
      </c>
      <c r="M299" s="38">
        <v>1</v>
      </c>
      <c r="N299" s="38">
        <v>6</v>
      </c>
      <c r="O299" s="38">
        <v>30</v>
      </c>
      <c r="P299" s="38">
        <v>11</v>
      </c>
      <c r="Q299" s="38">
        <v>20</v>
      </c>
      <c r="R299" s="46">
        <v>110</v>
      </c>
      <c r="S299" s="48">
        <v>0.34133000000000002</v>
      </c>
      <c r="T299" s="10">
        <v>30</v>
      </c>
      <c r="U299" s="49">
        <v>10.24</v>
      </c>
      <c r="V299" s="17" t="s">
        <v>4403</v>
      </c>
      <c r="W299" s="49">
        <v>11.06</v>
      </c>
      <c r="X299" s="17" t="s">
        <v>5981</v>
      </c>
      <c r="Y299" s="38" t="s">
        <v>5982</v>
      </c>
      <c r="Z299" s="38" t="s">
        <v>4448</v>
      </c>
      <c r="AA299" s="38" t="s">
        <v>5222</v>
      </c>
    </row>
    <row r="300" spans="2:27" ht="37.5" x14ac:dyDescent="0.35">
      <c r="B300" s="38" t="s">
        <v>2886</v>
      </c>
      <c r="C300" s="38" t="s">
        <v>581</v>
      </c>
      <c r="D300" s="38" t="s">
        <v>580</v>
      </c>
      <c r="E300" s="38" t="s">
        <v>93</v>
      </c>
      <c r="F300" s="38" t="s">
        <v>57</v>
      </c>
      <c r="G300" s="38" t="s">
        <v>95</v>
      </c>
      <c r="H300" s="38">
        <v>30</v>
      </c>
      <c r="I300" s="38">
        <v>12</v>
      </c>
      <c r="J300" s="45">
        <v>1</v>
      </c>
      <c r="K300" s="38">
        <v>1</v>
      </c>
      <c r="L300" s="38">
        <v>37</v>
      </c>
      <c r="M300" s="38">
        <v>4</v>
      </c>
      <c r="N300" s="38">
        <v>1</v>
      </c>
      <c r="O300" s="38">
        <v>20</v>
      </c>
      <c r="P300" s="38">
        <v>13</v>
      </c>
      <c r="Q300" s="38">
        <v>65</v>
      </c>
      <c r="R300" s="46">
        <v>154</v>
      </c>
      <c r="S300" s="48">
        <v>0.16400000000000001</v>
      </c>
      <c r="T300" s="17">
        <v>30</v>
      </c>
      <c r="U300" s="49">
        <v>4.92</v>
      </c>
      <c r="V300" s="17" t="s">
        <v>4403</v>
      </c>
      <c r="W300" s="49">
        <v>5.31</v>
      </c>
      <c r="X300" s="17" t="s">
        <v>5983</v>
      </c>
      <c r="Y300" s="38" t="s">
        <v>5984</v>
      </c>
      <c r="Z300" s="38" t="s">
        <v>4844</v>
      </c>
      <c r="AA300" s="38" t="s">
        <v>5222</v>
      </c>
    </row>
    <row r="301" spans="2:27" ht="37.5" x14ac:dyDescent="0.35">
      <c r="B301" s="38" t="s">
        <v>2887</v>
      </c>
      <c r="C301" s="38" t="s">
        <v>582</v>
      </c>
      <c r="D301" s="38" t="s">
        <v>1238</v>
      </c>
      <c r="E301" s="38" t="s">
        <v>93</v>
      </c>
      <c r="F301" s="38" t="s">
        <v>109</v>
      </c>
      <c r="G301" s="38" t="s">
        <v>392</v>
      </c>
      <c r="H301" s="38">
        <v>100</v>
      </c>
      <c r="I301" s="38">
        <v>1</v>
      </c>
      <c r="J301" s="45">
        <v>1</v>
      </c>
      <c r="K301" s="38">
        <v>2</v>
      </c>
      <c r="L301" s="38">
        <v>5</v>
      </c>
      <c r="M301" s="38">
        <v>1</v>
      </c>
      <c r="N301" s="38">
        <v>1</v>
      </c>
      <c r="O301" s="38">
        <v>1</v>
      </c>
      <c r="P301" s="38">
        <v>1</v>
      </c>
      <c r="Q301" s="38">
        <v>1</v>
      </c>
      <c r="R301" s="46">
        <v>14</v>
      </c>
      <c r="S301" s="48">
        <v>0.90390000000000004</v>
      </c>
      <c r="T301" s="10">
        <v>100</v>
      </c>
      <c r="U301" s="49">
        <v>90.39</v>
      </c>
      <c r="V301" s="17" t="s">
        <v>4403</v>
      </c>
      <c r="W301" s="49">
        <v>97.62</v>
      </c>
      <c r="X301" s="17" t="s">
        <v>5985</v>
      </c>
      <c r="Y301" s="38" t="s">
        <v>5986</v>
      </c>
      <c r="Z301" s="38" t="s">
        <v>4556</v>
      </c>
      <c r="AA301" s="38" t="s">
        <v>5116</v>
      </c>
    </row>
    <row r="302" spans="2:27" ht="37.5" x14ac:dyDescent="0.35">
      <c r="B302" s="38" t="s">
        <v>2888</v>
      </c>
      <c r="C302" s="38" t="s">
        <v>582</v>
      </c>
      <c r="D302" s="38" t="s">
        <v>1238</v>
      </c>
      <c r="E302" s="38" t="s">
        <v>93</v>
      </c>
      <c r="F302" s="38" t="s">
        <v>612</v>
      </c>
      <c r="G302" s="38" t="s">
        <v>143</v>
      </c>
      <c r="H302" s="38">
        <v>10</v>
      </c>
      <c r="I302" s="38">
        <v>145</v>
      </c>
      <c r="J302" s="45">
        <v>1</v>
      </c>
      <c r="K302" s="38">
        <v>3</v>
      </c>
      <c r="L302" s="38">
        <v>53</v>
      </c>
      <c r="M302" s="38">
        <v>47</v>
      </c>
      <c r="N302" s="38">
        <v>100</v>
      </c>
      <c r="O302" s="38">
        <v>70</v>
      </c>
      <c r="P302" s="38">
        <v>1</v>
      </c>
      <c r="Q302" s="38">
        <v>70</v>
      </c>
      <c r="R302" s="46">
        <v>490</v>
      </c>
      <c r="S302" s="48">
        <v>0.69</v>
      </c>
      <c r="T302" s="10">
        <v>10</v>
      </c>
      <c r="U302" s="49">
        <v>6.9</v>
      </c>
      <c r="V302" s="17" t="s">
        <v>4403</v>
      </c>
      <c r="W302" s="49">
        <v>7.45</v>
      </c>
      <c r="X302" s="17" t="s">
        <v>5987</v>
      </c>
      <c r="Y302" s="38" t="s">
        <v>5988</v>
      </c>
      <c r="Z302" s="38" t="s">
        <v>5063</v>
      </c>
      <c r="AA302" s="38" t="s">
        <v>5116</v>
      </c>
    </row>
    <row r="303" spans="2:27" ht="62.5" x14ac:dyDescent="0.35">
      <c r="B303" s="38" t="s">
        <v>2895</v>
      </c>
      <c r="C303" s="38" t="s">
        <v>587</v>
      </c>
      <c r="D303" s="38" t="s">
        <v>586</v>
      </c>
      <c r="E303" s="38" t="s">
        <v>443</v>
      </c>
      <c r="F303" s="38" t="s">
        <v>109</v>
      </c>
      <c r="G303" s="38" t="s">
        <v>95</v>
      </c>
      <c r="H303" s="38">
        <v>30</v>
      </c>
      <c r="I303" s="38">
        <v>1</v>
      </c>
      <c r="J303" s="45">
        <v>2</v>
      </c>
      <c r="K303" s="38">
        <v>1</v>
      </c>
      <c r="L303" s="38">
        <v>1</v>
      </c>
      <c r="M303" s="38">
        <v>1</v>
      </c>
      <c r="N303" s="38">
        <v>1</v>
      </c>
      <c r="O303" s="38">
        <v>1</v>
      </c>
      <c r="P303" s="38">
        <v>1</v>
      </c>
      <c r="Q303" s="38">
        <v>1</v>
      </c>
      <c r="R303" s="46">
        <v>10</v>
      </c>
      <c r="S303" s="48">
        <v>0.47799999999999998</v>
      </c>
      <c r="T303" s="17">
        <v>30</v>
      </c>
      <c r="U303" s="49">
        <v>14.34</v>
      </c>
      <c r="V303" s="17" t="s">
        <v>4403</v>
      </c>
      <c r="W303" s="49">
        <v>15.49</v>
      </c>
      <c r="X303" s="17" t="s">
        <v>5994</v>
      </c>
      <c r="Y303" s="38" t="s">
        <v>5995</v>
      </c>
      <c r="Z303" s="38" t="s">
        <v>4410</v>
      </c>
      <c r="AA303" s="38" t="s">
        <v>4974</v>
      </c>
    </row>
    <row r="304" spans="2:27" ht="50" x14ac:dyDescent="0.35">
      <c r="B304" s="38" t="s">
        <v>2898</v>
      </c>
      <c r="C304" s="38" t="s">
        <v>1241</v>
      </c>
      <c r="D304" s="38" t="s">
        <v>1240</v>
      </c>
      <c r="E304" s="38" t="s">
        <v>101</v>
      </c>
      <c r="F304" s="38" t="s">
        <v>288</v>
      </c>
      <c r="G304" s="38" t="s">
        <v>95</v>
      </c>
      <c r="H304" s="38">
        <v>30</v>
      </c>
      <c r="I304" s="38">
        <v>1</v>
      </c>
      <c r="J304" s="45">
        <v>1</v>
      </c>
      <c r="K304" s="38">
        <v>1</v>
      </c>
      <c r="L304" s="38">
        <v>1</v>
      </c>
      <c r="M304" s="38">
        <v>1</v>
      </c>
      <c r="N304" s="38">
        <v>1</v>
      </c>
      <c r="O304" s="38">
        <v>1</v>
      </c>
      <c r="P304" s="38">
        <v>1</v>
      </c>
      <c r="Q304" s="38">
        <v>1</v>
      </c>
      <c r="R304" s="46">
        <v>9</v>
      </c>
      <c r="S304" s="48">
        <v>0.24933</v>
      </c>
      <c r="T304" s="17">
        <v>30</v>
      </c>
      <c r="U304" s="49">
        <v>7.48</v>
      </c>
      <c r="V304" s="17" t="s">
        <v>4403</v>
      </c>
      <c r="W304" s="49">
        <v>8.08</v>
      </c>
      <c r="X304" s="17" t="s">
        <v>5998</v>
      </c>
      <c r="Y304" s="38" t="s">
        <v>5999</v>
      </c>
      <c r="Z304" s="38" t="s">
        <v>4844</v>
      </c>
      <c r="AA304" s="38" t="s">
        <v>4427</v>
      </c>
    </row>
    <row r="305" spans="2:27" ht="50" x14ac:dyDescent="0.35">
      <c r="B305" s="38" t="s">
        <v>2899</v>
      </c>
      <c r="C305" s="38" t="s">
        <v>1241</v>
      </c>
      <c r="D305" s="38" t="s">
        <v>1240</v>
      </c>
      <c r="E305" s="38" t="s">
        <v>101</v>
      </c>
      <c r="F305" s="38" t="s">
        <v>736</v>
      </c>
      <c r="G305" s="38" t="s">
        <v>95</v>
      </c>
      <c r="H305" s="38">
        <v>30</v>
      </c>
      <c r="I305" s="12">
        <v>1</v>
      </c>
      <c r="J305" s="45">
        <v>1</v>
      </c>
      <c r="K305" s="12">
        <v>28</v>
      </c>
      <c r="L305" s="12">
        <v>2</v>
      </c>
      <c r="M305" s="38">
        <v>1</v>
      </c>
      <c r="N305" s="38">
        <v>2</v>
      </c>
      <c r="O305" s="38">
        <v>1</v>
      </c>
      <c r="P305" s="38">
        <v>1</v>
      </c>
      <c r="Q305" s="12">
        <v>3</v>
      </c>
      <c r="R305" s="46">
        <v>40</v>
      </c>
      <c r="S305" s="48">
        <v>0.28666999999999998</v>
      </c>
      <c r="T305" s="17">
        <v>30</v>
      </c>
      <c r="U305" s="49">
        <v>8.6</v>
      </c>
      <c r="V305" s="17" t="s">
        <v>4403</v>
      </c>
      <c r="W305" s="49">
        <v>9.2899999999999991</v>
      </c>
      <c r="X305" s="17" t="s">
        <v>6000</v>
      </c>
      <c r="Y305" s="38" t="s">
        <v>6001</v>
      </c>
      <c r="Z305" s="38" t="s">
        <v>4844</v>
      </c>
      <c r="AA305" s="38" t="s">
        <v>4427</v>
      </c>
    </row>
    <row r="306" spans="2:27" ht="37.5" x14ac:dyDescent="0.35">
      <c r="B306" s="38" t="s">
        <v>2902</v>
      </c>
      <c r="C306" s="38" t="s">
        <v>436</v>
      </c>
      <c r="D306" s="38" t="s">
        <v>436</v>
      </c>
      <c r="E306" s="38" t="s">
        <v>93</v>
      </c>
      <c r="F306" s="38" t="s">
        <v>57</v>
      </c>
      <c r="G306" s="38" t="s">
        <v>169</v>
      </c>
      <c r="H306" s="38">
        <v>28</v>
      </c>
      <c r="I306" s="38">
        <v>36</v>
      </c>
      <c r="J306" s="45">
        <v>1</v>
      </c>
      <c r="K306" s="38">
        <v>1</v>
      </c>
      <c r="L306" s="38">
        <v>1</v>
      </c>
      <c r="M306" s="38">
        <v>1</v>
      </c>
      <c r="N306" s="38">
        <v>50</v>
      </c>
      <c r="O306" s="38">
        <v>1</v>
      </c>
      <c r="P306" s="38">
        <v>1</v>
      </c>
      <c r="Q306" s="38">
        <v>5</v>
      </c>
      <c r="R306" s="46">
        <v>97</v>
      </c>
      <c r="S306" s="48">
        <v>0.40214</v>
      </c>
      <c r="T306" s="17">
        <v>28</v>
      </c>
      <c r="U306" s="49">
        <v>11.26</v>
      </c>
      <c r="V306" s="17" t="s">
        <v>4403</v>
      </c>
      <c r="W306" s="49">
        <v>12.16</v>
      </c>
      <c r="X306" s="17" t="s">
        <v>6004</v>
      </c>
      <c r="Y306" s="38" t="s">
        <v>6005</v>
      </c>
      <c r="Z306" s="38" t="s">
        <v>4689</v>
      </c>
      <c r="AA306" s="38" t="s">
        <v>4499</v>
      </c>
    </row>
    <row r="307" spans="2:27" ht="37.5" x14ac:dyDescent="0.35">
      <c r="B307" s="38" t="s">
        <v>2904</v>
      </c>
      <c r="C307" s="38" t="s">
        <v>590</v>
      </c>
      <c r="D307" s="38" t="s">
        <v>589</v>
      </c>
      <c r="E307" s="38" t="s">
        <v>101</v>
      </c>
      <c r="F307" s="38" t="s">
        <v>389</v>
      </c>
      <c r="G307" s="38" t="s">
        <v>105</v>
      </c>
      <c r="H307" s="38">
        <v>20</v>
      </c>
      <c r="I307" s="38">
        <v>1</v>
      </c>
      <c r="J307" s="45">
        <v>1</v>
      </c>
      <c r="K307" s="38">
        <v>1</v>
      </c>
      <c r="L307" s="38">
        <v>1</v>
      </c>
      <c r="M307" s="38">
        <v>1</v>
      </c>
      <c r="N307" s="38">
        <v>1</v>
      </c>
      <c r="O307" s="38">
        <v>5</v>
      </c>
      <c r="P307" s="12">
        <v>1</v>
      </c>
      <c r="Q307" s="38">
        <v>3</v>
      </c>
      <c r="R307" s="46">
        <v>15</v>
      </c>
      <c r="S307" s="48">
        <v>0.58750000000000002</v>
      </c>
      <c r="T307" s="17">
        <v>20</v>
      </c>
      <c r="U307" s="49">
        <v>11.75</v>
      </c>
      <c r="V307" s="17" t="s">
        <v>4403</v>
      </c>
      <c r="W307" s="49">
        <v>12.69</v>
      </c>
      <c r="X307" s="17" t="s">
        <v>6006</v>
      </c>
      <c r="Y307" s="38" t="s">
        <v>6007</v>
      </c>
      <c r="Z307" s="38" t="s">
        <v>4464</v>
      </c>
      <c r="AA307" s="38" t="s">
        <v>5329</v>
      </c>
    </row>
    <row r="308" spans="2:27" ht="37.5" x14ac:dyDescent="0.35">
      <c r="B308" s="38" t="s">
        <v>2905</v>
      </c>
      <c r="C308" s="38" t="s">
        <v>590</v>
      </c>
      <c r="D308" s="38" t="s">
        <v>589</v>
      </c>
      <c r="E308" s="38" t="s">
        <v>101</v>
      </c>
      <c r="F308" s="38" t="s">
        <v>57</v>
      </c>
      <c r="G308" s="38" t="s">
        <v>105</v>
      </c>
      <c r="H308" s="38">
        <v>20</v>
      </c>
      <c r="I308" s="38">
        <v>1</v>
      </c>
      <c r="J308" s="45">
        <v>1</v>
      </c>
      <c r="K308" s="38">
        <v>1</v>
      </c>
      <c r="L308" s="38">
        <v>1</v>
      </c>
      <c r="M308" s="38">
        <v>1</v>
      </c>
      <c r="N308" s="38">
        <v>1</v>
      </c>
      <c r="O308" s="38">
        <v>1</v>
      </c>
      <c r="P308" s="12">
        <v>1</v>
      </c>
      <c r="Q308" s="38">
        <v>1</v>
      </c>
      <c r="R308" s="46">
        <v>9</v>
      </c>
      <c r="S308" s="48">
        <v>0.19550000000000001</v>
      </c>
      <c r="T308" s="10">
        <v>20</v>
      </c>
      <c r="U308" s="49">
        <v>3.91</v>
      </c>
      <c r="V308" s="17" t="s">
        <v>4403</v>
      </c>
      <c r="W308" s="49">
        <v>4.22</v>
      </c>
      <c r="X308" s="17" t="s">
        <v>6008</v>
      </c>
      <c r="Y308" s="38" t="s">
        <v>6009</v>
      </c>
      <c r="Z308" s="38" t="s">
        <v>4464</v>
      </c>
      <c r="AA308" s="38" t="s">
        <v>5329</v>
      </c>
    </row>
    <row r="309" spans="2:27" ht="37.5" x14ac:dyDescent="0.35">
      <c r="B309" s="38" t="s">
        <v>2906</v>
      </c>
      <c r="C309" s="38" t="s">
        <v>590</v>
      </c>
      <c r="D309" s="38" t="s">
        <v>589</v>
      </c>
      <c r="E309" s="38" t="s">
        <v>101</v>
      </c>
      <c r="F309" s="38" t="s">
        <v>223</v>
      </c>
      <c r="G309" s="38" t="s">
        <v>105</v>
      </c>
      <c r="H309" s="38">
        <v>20</v>
      </c>
      <c r="I309" s="38">
        <v>1</v>
      </c>
      <c r="J309" s="45">
        <v>1</v>
      </c>
      <c r="K309" s="38">
        <v>1</v>
      </c>
      <c r="L309" s="38">
        <v>1</v>
      </c>
      <c r="M309" s="38">
        <v>1</v>
      </c>
      <c r="N309" s="38">
        <v>1</v>
      </c>
      <c r="O309" s="38">
        <v>1</v>
      </c>
      <c r="P309" s="12">
        <v>1</v>
      </c>
      <c r="Q309" s="38">
        <v>4</v>
      </c>
      <c r="R309" s="46">
        <v>12</v>
      </c>
      <c r="S309" s="48">
        <v>1.0840000000000001</v>
      </c>
      <c r="T309" s="17">
        <v>20</v>
      </c>
      <c r="U309" s="49">
        <v>21.68</v>
      </c>
      <c r="V309" s="17" t="s">
        <v>4403</v>
      </c>
      <c r="W309" s="49">
        <v>23.41</v>
      </c>
      <c r="X309" s="17" t="s">
        <v>6010</v>
      </c>
      <c r="Y309" s="38" t="s">
        <v>6011</v>
      </c>
      <c r="Z309" s="38" t="s">
        <v>4464</v>
      </c>
      <c r="AA309" s="38" t="s">
        <v>5329</v>
      </c>
    </row>
    <row r="310" spans="2:27" ht="37.5" x14ac:dyDescent="0.35">
      <c r="B310" s="38" t="s">
        <v>2907</v>
      </c>
      <c r="C310" s="38" t="s">
        <v>590</v>
      </c>
      <c r="D310" s="38" t="s">
        <v>589</v>
      </c>
      <c r="E310" s="38" t="s">
        <v>101</v>
      </c>
      <c r="F310" s="38" t="s">
        <v>97</v>
      </c>
      <c r="G310" s="38" t="s">
        <v>105</v>
      </c>
      <c r="H310" s="38">
        <v>20</v>
      </c>
      <c r="I310" s="38">
        <v>1</v>
      </c>
      <c r="J310" s="45">
        <v>1</v>
      </c>
      <c r="K310" s="38">
        <v>1</v>
      </c>
      <c r="L310" s="38">
        <v>1</v>
      </c>
      <c r="M310" s="38">
        <v>6</v>
      </c>
      <c r="N310" s="38">
        <v>1</v>
      </c>
      <c r="O310" s="38">
        <v>1</v>
      </c>
      <c r="P310" s="12">
        <v>1</v>
      </c>
      <c r="Q310" s="38">
        <v>1</v>
      </c>
      <c r="R310" s="46">
        <v>14</v>
      </c>
      <c r="S310" s="48">
        <v>1.9575</v>
      </c>
      <c r="T310" s="17">
        <v>20</v>
      </c>
      <c r="U310" s="49">
        <v>39.15</v>
      </c>
      <c r="V310" s="17" t="s">
        <v>4403</v>
      </c>
      <c r="W310" s="49">
        <v>42.28</v>
      </c>
      <c r="X310" s="17" t="s">
        <v>6012</v>
      </c>
      <c r="Y310" s="38" t="s">
        <v>6013</v>
      </c>
      <c r="Z310" s="38" t="s">
        <v>4464</v>
      </c>
      <c r="AA310" s="38" t="s">
        <v>5329</v>
      </c>
    </row>
    <row r="311" spans="2:27" ht="37.5" x14ac:dyDescent="0.35">
      <c r="B311" s="38" t="s">
        <v>2909</v>
      </c>
      <c r="C311" s="38" t="s">
        <v>590</v>
      </c>
      <c r="D311" s="38" t="s">
        <v>963</v>
      </c>
      <c r="E311" s="38" t="s">
        <v>93</v>
      </c>
      <c r="F311" s="38" t="s">
        <v>183</v>
      </c>
      <c r="G311" s="38" t="s">
        <v>114</v>
      </c>
      <c r="H311" s="38">
        <v>60</v>
      </c>
      <c r="I311" s="12">
        <v>1</v>
      </c>
      <c r="J311" s="45">
        <v>1</v>
      </c>
      <c r="K311" s="12">
        <v>1</v>
      </c>
      <c r="L311" s="38">
        <v>1</v>
      </c>
      <c r="M311" s="12">
        <v>2</v>
      </c>
      <c r="N311" s="38">
        <v>1</v>
      </c>
      <c r="O311" s="38">
        <v>1</v>
      </c>
      <c r="P311" s="12">
        <v>1</v>
      </c>
      <c r="Q311" s="12">
        <v>1</v>
      </c>
      <c r="R311" s="46">
        <v>10</v>
      </c>
      <c r="S311" s="48">
        <v>0.88749999999999996</v>
      </c>
      <c r="T311" s="17">
        <v>60</v>
      </c>
      <c r="U311" s="49">
        <v>53.25</v>
      </c>
      <c r="V311" s="17" t="s">
        <v>4403</v>
      </c>
      <c r="W311" s="49">
        <v>57.51</v>
      </c>
      <c r="X311" s="17" t="s">
        <v>6016</v>
      </c>
      <c r="Y311" s="38" t="s">
        <v>6017</v>
      </c>
      <c r="Z311" s="38" t="s">
        <v>4596</v>
      </c>
      <c r="AA311" s="38" t="s">
        <v>6018</v>
      </c>
    </row>
    <row r="312" spans="2:27" ht="50" x14ac:dyDescent="0.35">
      <c r="B312" s="38" t="s">
        <v>2914</v>
      </c>
      <c r="C312" s="38" t="s">
        <v>3627</v>
      </c>
      <c r="D312" s="12" t="s">
        <v>3630</v>
      </c>
      <c r="E312" s="12" t="s">
        <v>273</v>
      </c>
      <c r="F312" s="12" t="s">
        <v>3631</v>
      </c>
      <c r="G312" s="12" t="s">
        <v>143</v>
      </c>
      <c r="H312" s="12">
        <v>10</v>
      </c>
      <c r="I312" s="12">
        <v>1</v>
      </c>
      <c r="J312" s="45">
        <v>1</v>
      </c>
      <c r="K312" s="12">
        <v>1</v>
      </c>
      <c r="L312" s="38">
        <v>1</v>
      </c>
      <c r="M312" s="38">
        <v>1</v>
      </c>
      <c r="N312" s="38">
        <v>1</v>
      </c>
      <c r="O312" s="38">
        <v>1</v>
      </c>
      <c r="P312" s="12">
        <v>1</v>
      </c>
      <c r="Q312" s="12">
        <v>1</v>
      </c>
      <c r="R312" s="46">
        <v>9</v>
      </c>
      <c r="S312" s="48">
        <v>1.5357099999999999</v>
      </c>
      <c r="T312" s="10">
        <v>7</v>
      </c>
      <c r="U312" s="49">
        <v>10.75</v>
      </c>
      <c r="V312" s="17" t="s">
        <v>4403</v>
      </c>
      <c r="W312" s="49">
        <v>11.61</v>
      </c>
      <c r="X312" s="17" t="s">
        <v>6026</v>
      </c>
      <c r="Y312" s="38" t="s">
        <v>6027</v>
      </c>
      <c r="Z312" s="38" t="s">
        <v>6028</v>
      </c>
      <c r="AA312" s="38" t="s">
        <v>4417</v>
      </c>
    </row>
    <row r="313" spans="2:27" ht="50" x14ac:dyDescent="0.35">
      <c r="B313" s="38" t="s">
        <v>2931</v>
      </c>
      <c r="C313" s="38" t="s">
        <v>1517</v>
      </c>
      <c r="D313" s="38" t="s">
        <v>1505</v>
      </c>
      <c r="E313" s="38" t="s">
        <v>5</v>
      </c>
      <c r="F313" s="38" t="s">
        <v>781</v>
      </c>
      <c r="G313" s="38" t="s">
        <v>59</v>
      </c>
      <c r="H313" s="38">
        <v>10</v>
      </c>
      <c r="I313" s="12">
        <v>229</v>
      </c>
      <c r="J313" s="45">
        <v>205</v>
      </c>
      <c r="K313" s="12">
        <v>22</v>
      </c>
      <c r="L313" s="12">
        <v>62</v>
      </c>
      <c r="M313" s="12">
        <v>23</v>
      </c>
      <c r="N313" s="38">
        <v>15</v>
      </c>
      <c r="O313" s="38">
        <v>50</v>
      </c>
      <c r="P313" s="12">
        <v>1</v>
      </c>
      <c r="Q313" s="12">
        <v>30</v>
      </c>
      <c r="R313" s="46">
        <v>637</v>
      </c>
      <c r="S313" s="48">
        <v>2.13</v>
      </c>
      <c r="T313" s="17">
        <v>10</v>
      </c>
      <c r="U313" s="49">
        <v>21.3</v>
      </c>
      <c r="V313" s="17" t="s">
        <v>4403</v>
      </c>
      <c r="W313" s="49">
        <v>23</v>
      </c>
      <c r="X313" s="17" t="s">
        <v>6042</v>
      </c>
      <c r="Y313" s="38" t="s">
        <v>6043</v>
      </c>
      <c r="Z313" s="38" t="s">
        <v>4739</v>
      </c>
      <c r="AA313" s="38" t="s">
        <v>5582</v>
      </c>
    </row>
    <row r="314" spans="2:27" ht="37.5" x14ac:dyDescent="0.35">
      <c r="B314" s="38" t="s">
        <v>2932</v>
      </c>
      <c r="C314" s="38" t="s">
        <v>1518</v>
      </c>
      <c r="D314" s="38" t="s">
        <v>1506</v>
      </c>
      <c r="E314" s="38" t="s">
        <v>423</v>
      </c>
      <c r="F314" s="38" t="s">
        <v>1455</v>
      </c>
      <c r="G314" s="38" t="s">
        <v>21</v>
      </c>
      <c r="H314" s="38">
        <v>1</v>
      </c>
      <c r="I314" s="38">
        <v>1</v>
      </c>
      <c r="J314" s="45">
        <v>1</v>
      </c>
      <c r="K314" s="38">
        <v>9</v>
      </c>
      <c r="L314" s="38">
        <v>1</v>
      </c>
      <c r="M314" s="38">
        <v>1</v>
      </c>
      <c r="N314" s="38">
        <v>1</v>
      </c>
      <c r="O314" s="38">
        <v>1</v>
      </c>
      <c r="P314" s="12">
        <v>1</v>
      </c>
      <c r="Q314" s="38">
        <v>1</v>
      </c>
      <c r="R314" s="46">
        <v>17</v>
      </c>
      <c r="S314" s="48">
        <v>49.19</v>
      </c>
      <c r="T314" s="17">
        <v>1</v>
      </c>
      <c r="U314" s="49">
        <v>49.19</v>
      </c>
      <c r="V314" s="17" t="s">
        <v>4403</v>
      </c>
      <c r="W314" s="49">
        <v>53.13</v>
      </c>
      <c r="X314" s="17" t="s">
        <v>6044</v>
      </c>
      <c r="Y314" s="38" t="s">
        <v>6045</v>
      </c>
      <c r="Z314" s="38" t="s">
        <v>4875</v>
      </c>
      <c r="AA314" s="38" t="s">
        <v>5888</v>
      </c>
    </row>
    <row r="315" spans="2:27" ht="37.5" x14ac:dyDescent="0.35">
      <c r="B315" s="38" t="s">
        <v>2933</v>
      </c>
      <c r="C315" s="12" t="s">
        <v>1518</v>
      </c>
      <c r="D315" s="12" t="s">
        <v>1506</v>
      </c>
      <c r="E315" s="12" t="s">
        <v>1304</v>
      </c>
      <c r="F315" s="79" t="s">
        <v>1966</v>
      </c>
      <c r="G315" s="12" t="s">
        <v>21</v>
      </c>
      <c r="H315" s="12">
        <v>1</v>
      </c>
      <c r="I315" s="38">
        <v>1</v>
      </c>
      <c r="J315" s="45">
        <v>1</v>
      </c>
      <c r="K315" s="38">
        <v>1</v>
      </c>
      <c r="L315" s="38">
        <v>1</v>
      </c>
      <c r="M315" s="38">
        <v>1</v>
      </c>
      <c r="N315" s="38">
        <v>1</v>
      </c>
      <c r="O315" s="38">
        <v>1</v>
      </c>
      <c r="P315" s="12">
        <v>1</v>
      </c>
      <c r="Q315" s="38">
        <v>1</v>
      </c>
      <c r="R315" s="46">
        <v>9</v>
      </c>
      <c r="S315" s="48">
        <v>77.83</v>
      </c>
      <c r="T315" s="17">
        <v>1</v>
      </c>
      <c r="U315" s="49">
        <v>77.83</v>
      </c>
      <c r="V315" s="17" t="s">
        <v>4403</v>
      </c>
      <c r="W315" s="49">
        <v>84.06</v>
      </c>
      <c r="X315" s="17" t="s">
        <v>6046</v>
      </c>
      <c r="Y315" s="38" t="s">
        <v>6047</v>
      </c>
      <c r="Z315" s="38" t="s">
        <v>4828</v>
      </c>
      <c r="AA315" s="38" t="s">
        <v>5888</v>
      </c>
    </row>
    <row r="316" spans="2:27" ht="50" x14ac:dyDescent="0.35">
      <c r="B316" s="38" t="s">
        <v>2934</v>
      </c>
      <c r="C316" s="38" t="s">
        <v>599</v>
      </c>
      <c r="D316" s="38" t="s">
        <v>598</v>
      </c>
      <c r="E316" s="38" t="s">
        <v>93</v>
      </c>
      <c r="F316" s="38" t="s">
        <v>57</v>
      </c>
      <c r="G316" s="38" t="s">
        <v>158</v>
      </c>
      <c r="H316" s="38">
        <v>50</v>
      </c>
      <c r="I316" s="38">
        <v>1</v>
      </c>
      <c r="J316" s="45">
        <v>1</v>
      </c>
      <c r="K316" s="38">
        <v>2</v>
      </c>
      <c r="L316" s="38">
        <v>20</v>
      </c>
      <c r="M316" s="38">
        <v>4</v>
      </c>
      <c r="N316" s="38">
        <v>1</v>
      </c>
      <c r="O316" s="38">
        <v>1</v>
      </c>
      <c r="P316" s="12">
        <v>1</v>
      </c>
      <c r="Q316" s="38">
        <v>12</v>
      </c>
      <c r="R316" s="46">
        <v>43</v>
      </c>
      <c r="S316" s="48">
        <v>0.1434</v>
      </c>
      <c r="T316" s="17">
        <v>50</v>
      </c>
      <c r="U316" s="49">
        <v>7.17</v>
      </c>
      <c r="V316" s="17" t="s">
        <v>4403</v>
      </c>
      <c r="W316" s="49">
        <v>7.74</v>
      </c>
      <c r="X316" s="17" t="s">
        <v>6048</v>
      </c>
      <c r="Y316" s="38" t="s">
        <v>6049</v>
      </c>
      <c r="Z316" s="38" t="s">
        <v>4517</v>
      </c>
      <c r="AA316" s="38" t="s">
        <v>5380</v>
      </c>
    </row>
    <row r="317" spans="2:27" ht="50" x14ac:dyDescent="0.35">
      <c r="B317" s="38" t="s">
        <v>2935</v>
      </c>
      <c r="C317" s="38" t="s">
        <v>388</v>
      </c>
      <c r="D317" s="38" t="s">
        <v>387</v>
      </c>
      <c r="E317" s="38" t="s">
        <v>600</v>
      </c>
      <c r="F317" s="38" t="s">
        <v>602</v>
      </c>
      <c r="G317" s="38" t="s">
        <v>601</v>
      </c>
      <c r="H317" s="38">
        <v>1</v>
      </c>
      <c r="I317" s="38">
        <v>1</v>
      </c>
      <c r="J317" s="45">
        <v>3</v>
      </c>
      <c r="K317" s="38">
        <v>1</v>
      </c>
      <c r="L317" s="38">
        <v>1</v>
      </c>
      <c r="M317" s="38">
        <v>1</v>
      </c>
      <c r="N317" s="38">
        <v>1</v>
      </c>
      <c r="O317" s="38">
        <v>15</v>
      </c>
      <c r="P317" s="38">
        <v>9</v>
      </c>
      <c r="Q317" s="38">
        <v>1</v>
      </c>
      <c r="R317" s="46">
        <v>33</v>
      </c>
      <c r="S317" s="48">
        <v>5.63</v>
      </c>
      <c r="T317" s="10">
        <v>1</v>
      </c>
      <c r="U317" s="49">
        <v>5.63</v>
      </c>
      <c r="V317" s="17" t="s">
        <v>4403</v>
      </c>
      <c r="W317" s="49">
        <v>6.08</v>
      </c>
      <c r="X317" s="17" t="s">
        <v>6050</v>
      </c>
      <c r="Y317" s="38" t="s">
        <v>6051</v>
      </c>
      <c r="Z317" s="38" t="s">
        <v>6052</v>
      </c>
      <c r="AA317" s="38" t="s">
        <v>5453</v>
      </c>
    </row>
    <row r="318" spans="2:27" ht="50" x14ac:dyDescent="0.35">
      <c r="B318" s="38" t="s">
        <v>2940</v>
      </c>
      <c r="C318" s="38" t="s">
        <v>1801</v>
      </c>
      <c r="D318" s="38" t="s">
        <v>1253</v>
      </c>
      <c r="E318" s="38" t="s">
        <v>101</v>
      </c>
      <c r="F318" s="38" t="s">
        <v>187</v>
      </c>
      <c r="G318" s="38" t="s">
        <v>95</v>
      </c>
      <c r="H318" s="38">
        <v>30</v>
      </c>
      <c r="I318" s="38">
        <v>75</v>
      </c>
      <c r="J318" s="45">
        <v>30</v>
      </c>
      <c r="K318" s="38">
        <v>24</v>
      </c>
      <c r="L318" s="38">
        <v>12</v>
      </c>
      <c r="M318" s="38">
        <v>1</v>
      </c>
      <c r="N318" s="38">
        <v>10</v>
      </c>
      <c r="O318" s="38">
        <v>20</v>
      </c>
      <c r="P318" s="38">
        <v>2</v>
      </c>
      <c r="Q318" s="38">
        <v>1</v>
      </c>
      <c r="R318" s="46">
        <v>175</v>
      </c>
      <c r="S318" s="48">
        <v>0.17867</v>
      </c>
      <c r="T318" s="17">
        <v>30</v>
      </c>
      <c r="U318" s="49">
        <v>5.36</v>
      </c>
      <c r="V318" s="17" t="s">
        <v>4403</v>
      </c>
      <c r="W318" s="49">
        <v>5.79</v>
      </c>
      <c r="X318" s="17" t="s">
        <v>6061</v>
      </c>
      <c r="Y318" s="38" t="s">
        <v>6062</v>
      </c>
      <c r="Z318" s="38" t="s">
        <v>4476</v>
      </c>
      <c r="AA318" s="38" t="s">
        <v>4561</v>
      </c>
    </row>
    <row r="319" spans="2:27" ht="50" x14ac:dyDescent="0.35">
      <c r="B319" s="38" t="s">
        <v>2941</v>
      </c>
      <c r="C319" s="38" t="s">
        <v>1801</v>
      </c>
      <c r="D319" s="38" t="s">
        <v>1253</v>
      </c>
      <c r="E319" s="38" t="s">
        <v>101</v>
      </c>
      <c r="F319" s="38" t="s">
        <v>57</v>
      </c>
      <c r="G319" s="38" t="s">
        <v>95</v>
      </c>
      <c r="H319" s="38">
        <v>30</v>
      </c>
      <c r="I319" s="12">
        <v>125</v>
      </c>
      <c r="J319" s="45">
        <v>35</v>
      </c>
      <c r="K319" s="12">
        <v>58</v>
      </c>
      <c r="L319" s="12">
        <v>30</v>
      </c>
      <c r="M319" s="12">
        <v>15</v>
      </c>
      <c r="N319" s="38">
        <v>1</v>
      </c>
      <c r="O319" s="38">
        <v>40</v>
      </c>
      <c r="P319" s="12">
        <v>2</v>
      </c>
      <c r="Q319" s="12">
        <v>70</v>
      </c>
      <c r="R319" s="46">
        <v>376</v>
      </c>
      <c r="S319" s="48">
        <v>0.122</v>
      </c>
      <c r="T319" s="17">
        <v>30</v>
      </c>
      <c r="U319" s="49">
        <v>3.66</v>
      </c>
      <c r="V319" s="17" t="s">
        <v>4403</v>
      </c>
      <c r="W319" s="49">
        <v>3.95</v>
      </c>
      <c r="X319" s="17" t="s">
        <v>6063</v>
      </c>
      <c r="Y319" s="38" t="s">
        <v>6064</v>
      </c>
      <c r="Z319" s="38" t="s">
        <v>4476</v>
      </c>
      <c r="AA319" s="38" t="s">
        <v>4561</v>
      </c>
    </row>
    <row r="320" spans="2:27" ht="50" x14ac:dyDescent="0.35">
      <c r="B320" s="38" t="s">
        <v>2943</v>
      </c>
      <c r="C320" s="38" t="s">
        <v>1246</v>
      </c>
      <c r="D320" s="38" t="s">
        <v>1245</v>
      </c>
      <c r="E320" s="38" t="s">
        <v>5</v>
      </c>
      <c r="F320" s="38" t="s">
        <v>1519</v>
      </c>
      <c r="G320" s="38" t="s">
        <v>33</v>
      </c>
      <c r="H320" s="38">
        <v>5</v>
      </c>
      <c r="I320" s="12">
        <v>119</v>
      </c>
      <c r="J320" s="45">
        <v>2</v>
      </c>
      <c r="K320" s="12">
        <v>555</v>
      </c>
      <c r="L320" s="12">
        <v>25</v>
      </c>
      <c r="M320" s="12">
        <v>389</v>
      </c>
      <c r="N320" s="38">
        <v>180</v>
      </c>
      <c r="O320" s="38">
        <v>1</v>
      </c>
      <c r="P320" s="12">
        <v>1</v>
      </c>
      <c r="Q320" s="12">
        <v>765</v>
      </c>
      <c r="R320" s="46">
        <v>2037</v>
      </c>
      <c r="S320" s="48">
        <v>9.8290000000000006</v>
      </c>
      <c r="T320" s="17">
        <v>10</v>
      </c>
      <c r="U320" s="49">
        <v>98.29</v>
      </c>
      <c r="V320" s="17" t="s">
        <v>4403</v>
      </c>
      <c r="W320" s="49">
        <v>106.15</v>
      </c>
      <c r="X320" s="17" t="s">
        <v>6066</v>
      </c>
      <c r="Y320" s="38" t="s">
        <v>6067</v>
      </c>
      <c r="Z320" s="38" t="s">
        <v>6068</v>
      </c>
      <c r="AA320" s="38" t="s">
        <v>4734</v>
      </c>
    </row>
    <row r="321" spans="2:27" ht="50" x14ac:dyDescent="0.35">
      <c r="B321" s="38" t="s">
        <v>2945</v>
      </c>
      <c r="C321" s="38" t="s">
        <v>439</v>
      </c>
      <c r="D321" s="38" t="s">
        <v>1520</v>
      </c>
      <c r="E321" s="38" t="s">
        <v>974</v>
      </c>
      <c r="F321" s="38" t="s">
        <v>1521</v>
      </c>
      <c r="G321" s="38" t="s">
        <v>1924</v>
      </c>
      <c r="H321" s="38">
        <v>1</v>
      </c>
      <c r="I321" s="12">
        <v>86</v>
      </c>
      <c r="J321" s="45">
        <v>6</v>
      </c>
      <c r="K321" s="12">
        <v>5</v>
      </c>
      <c r="L321" s="38">
        <v>1</v>
      </c>
      <c r="M321" s="12">
        <v>14</v>
      </c>
      <c r="N321" s="38">
        <v>3</v>
      </c>
      <c r="O321" s="38">
        <v>10</v>
      </c>
      <c r="P321" s="12">
        <v>1</v>
      </c>
      <c r="Q321" s="12">
        <v>50</v>
      </c>
      <c r="R321" s="46">
        <v>176</v>
      </c>
      <c r="S321" s="48">
        <v>16.899999999999999</v>
      </c>
      <c r="T321" s="17">
        <v>1</v>
      </c>
      <c r="U321" s="49">
        <v>16.899999999999999</v>
      </c>
      <c r="V321" s="17" t="s">
        <v>4403</v>
      </c>
      <c r="W321" s="49">
        <v>18.25</v>
      </c>
      <c r="X321" s="17" t="s">
        <v>6071</v>
      </c>
      <c r="Y321" s="38" t="s">
        <v>6072</v>
      </c>
      <c r="Z321" s="38" t="s">
        <v>6073</v>
      </c>
      <c r="AA321" s="38" t="s">
        <v>4411</v>
      </c>
    </row>
    <row r="322" spans="2:27" ht="37.5" x14ac:dyDescent="0.35">
      <c r="B322" s="38" t="s">
        <v>2946</v>
      </c>
      <c r="C322" s="38" t="s">
        <v>439</v>
      </c>
      <c r="D322" s="38" t="s">
        <v>1520</v>
      </c>
      <c r="E322" s="38" t="s">
        <v>93</v>
      </c>
      <c r="F322" s="38" t="s">
        <v>1550</v>
      </c>
      <c r="G322" s="38" t="s">
        <v>129</v>
      </c>
      <c r="H322" s="38">
        <v>16</v>
      </c>
      <c r="I322" s="12">
        <v>1</v>
      </c>
      <c r="J322" s="45">
        <v>2</v>
      </c>
      <c r="K322" s="12">
        <v>3</v>
      </c>
      <c r="L322" s="38">
        <v>1</v>
      </c>
      <c r="M322" s="38">
        <v>1</v>
      </c>
      <c r="N322" s="38">
        <v>1</v>
      </c>
      <c r="O322" s="38">
        <v>10</v>
      </c>
      <c r="P322" s="12">
        <v>1</v>
      </c>
      <c r="Q322" s="12">
        <v>12</v>
      </c>
      <c r="R322" s="46">
        <v>32</v>
      </c>
      <c r="S322" s="48">
        <v>0.91249999999999998</v>
      </c>
      <c r="T322" s="10">
        <v>16</v>
      </c>
      <c r="U322" s="49">
        <v>14.6</v>
      </c>
      <c r="V322" s="17" t="s">
        <v>4403</v>
      </c>
      <c r="W322" s="49">
        <v>15.77</v>
      </c>
      <c r="X322" s="17" t="s">
        <v>6074</v>
      </c>
      <c r="Y322" s="38" t="s">
        <v>6075</v>
      </c>
      <c r="Z322" s="38" t="s">
        <v>4800</v>
      </c>
      <c r="AA322" s="38" t="s">
        <v>4696</v>
      </c>
    </row>
    <row r="323" spans="2:27" ht="37.5" x14ac:dyDescent="0.35">
      <c r="B323" s="38" t="s">
        <v>2948</v>
      </c>
      <c r="C323" s="38" t="s">
        <v>1538</v>
      </c>
      <c r="D323" s="38" t="s">
        <v>1522</v>
      </c>
      <c r="E323" s="38" t="s">
        <v>5</v>
      </c>
      <c r="F323" s="38" t="s">
        <v>1523</v>
      </c>
      <c r="G323" s="38" t="s">
        <v>33</v>
      </c>
      <c r="H323" s="38">
        <v>5</v>
      </c>
      <c r="I323" s="38">
        <v>1</v>
      </c>
      <c r="J323" s="45">
        <v>1</v>
      </c>
      <c r="K323" s="38">
        <v>1</v>
      </c>
      <c r="L323" s="38">
        <v>4</v>
      </c>
      <c r="M323" s="38">
        <v>1</v>
      </c>
      <c r="N323" s="38">
        <v>1</v>
      </c>
      <c r="O323" s="38">
        <v>1</v>
      </c>
      <c r="P323" s="38">
        <v>1</v>
      </c>
      <c r="Q323" s="38">
        <v>1</v>
      </c>
      <c r="R323" s="46">
        <v>12</v>
      </c>
      <c r="S323" s="48">
        <v>8.4</v>
      </c>
      <c r="T323" s="17">
        <v>5</v>
      </c>
      <c r="U323" s="49">
        <v>42</v>
      </c>
      <c r="V323" s="17" t="s">
        <v>4403</v>
      </c>
      <c r="W323" s="49">
        <v>45.36</v>
      </c>
      <c r="X323" s="17" t="s">
        <v>6078</v>
      </c>
      <c r="Y323" s="38" t="s">
        <v>6079</v>
      </c>
      <c r="Z323" s="38" t="s">
        <v>4529</v>
      </c>
      <c r="AA323" s="38" t="s">
        <v>5888</v>
      </c>
    </row>
    <row r="324" spans="2:27" ht="37.5" x14ac:dyDescent="0.35">
      <c r="B324" s="38" t="s">
        <v>2952</v>
      </c>
      <c r="C324" s="38" t="s">
        <v>1798</v>
      </c>
      <c r="D324" s="38" t="s">
        <v>532</v>
      </c>
      <c r="E324" s="38" t="s">
        <v>865</v>
      </c>
      <c r="F324" s="38" t="s">
        <v>572</v>
      </c>
      <c r="G324" s="38" t="s">
        <v>68</v>
      </c>
      <c r="H324" s="38">
        <v>1</v>
      </c>
      <c r="I324" s="12">
        <v>1</v>
      </c>
      <c r="J324" s="45">
        <v>1</v>
      </c>
      <c r="K324" s="12">
        <v>1</v>
      </c>
      <c r="L324" s="38">
        <v>1</v>
      </c>
      <c r="M324" s="38">
        <v>1</v>
      </c>
      <c r="N324" s="38">
        <v>1</v>
      </c>
      <c r="O324" s="38">
        <v>1</v>
      </c>
      <c r="P324" s="38">
        <v>1</v>
      </c>
      <c r="Q324" s="12">
        <v>1</v>
      </c>
      <c r="R324" s="46">
        <v>9</v>
      </c>
      <c r="S324" s="48">
        <v>19.46</v>
      </c>
      <c r="T324" s="17">
        <v>1</v>
      </c>
      <c r="U324" s="49">
        <v>19.46</v>
      </c>
      <c r="V324" s="17" t="s">
        <v>4403</v>
      </c>
      <c r="W324" s="49">
        <v>21.02</v>
      </c>
      <c r="X324" s="17" t="s">
        <v>6083</v>
      </c>
      <c r="Y324" s="38" t="s">
        <v>6084</v>
      </c>
      <c r="Z324" s="38" t="s">
        <v>5498</v>
      </c>
      <c r="AA324" s="38" t="s">
        <v>4568</v>
      </c>
    </row>
    <row r="325" spans="2:27" ht="37.5" x14ac:dyDescent="0.35">
      <c r="B325" s="38" t="s">
        <v>2953</v>
      </c>
      <c r="C325" s="38" t="s">
        <v>442</v>
      </c>
      <c r="D325" s="38" t="s">
        <v>610</v>
      </c>
      <c r="E325" s="38" t="s">
        <v>101</v>
      </c>
      <c r="F325" s="38" t="s">
        <v>117</v>
      </c>
      <c r="G325" s="38" t="s">
        <v>169</v>
      </c>
      <c r="H325" s="38">
        <v>28</v>
      </c>
      <c r="I325" s="38">
        <v>1</v>
      </c>
      <c r="J325" s="45">
        <v>1</v>
      </c>
      <c r="K325" s="38">
        <v>1</v>
      </c>
      <c r="L325" s="38">
        <v>3</v>
      </c>
      <c r="M325" s="38">
        <v>1</v>
      </c>
      <c r="N325" s="38">
        <v>2</v>
      </c>
      <c r="O325" s="38">
        <v>1</v>
      </c>
      <c r="P325" s="38">
        <v>1</v>
      </c>
      <c r="Q325" s="38">
        <v>20</v>
      </c>
      <c r="R325" s="46">
        <v>31</v>
      </c>
      <c r="S325" s="48">
        <v>0.25607000000000002</v>
      </c>
      <c r="T325" s="17">
        <v>28</v>
      </c>
      <c r="U325" s="49">
        <v>7.17</v>
      </c>
      <c r="V325" s="17" t="s">
        <v>4403</v>
      </c>
      <c r="W325" s="49">
        <v>7.74</v>
      </c>
      <c r="X325" s="17" t="s">
        <v>6085</v>
      </c>
      <c r="Y325" s="38" t="s">
        <v>6086</v>
      </c>
      <c r="Z325" s="38" t="s">
        <v>5128</v>
      </c>
      <c r="AA325" s="38" t="s">
        <v>6024</v>
      </c>
    </row>
    <row r="326" spans="2:27" ht="37.5" x14ac:dyDescent="0.35">
      <c r="B326" s="38" t="s">
        <v>2954</v>
      </c>
      <c r="C326" s="38" t="s">
        <v>442</v>
      </c>
      <c r="D326" s="38" t="s">
        <v>1925</v>
      </c>
      <c r="E326" s="38" t="s">
        <v>93</v>
      </c>
      <c r="F326" s="38" t="s">
        <v>57</v>
      </c>
      <c r="G326" s="38" t="s">
        <v>95</v>
      </c>
      <c r="H326" s="38">
        <v>30</v>
      </c>
      <c r="I326" s="38">
        <v>1</v>
      </c>
      <c r="J326" s="45">
        <v>1</v>
      </c>
      <c r="K326" s="38">
        <v>1</v>
      </c>
      <c r="L326" s="38">
        <v>29</v>
      </c>
      <c r="M326" s="38">
        <v>2</v>
      </c>
      <c r="N326" s="38">
        <v>1</v>
      </c>
      <c r="O326" s="38">
        <v>1</v>
      </c>
      <c r="P326" s="38">
        <v>1</v>
      </c>
      <c r="Q326" s="38">
        <v>3</v>
      </c>
      <c r="R326" s="46">
        <v>40</v>
      </c>
      <c r="S326" s="48">
        <v>0.27300000000000002</v>
      </c>
      <c r="T326" s="17">
        <v>30</v>
      </c>
      <c r="U326" s="49">
        <v>8.19</v>
      </c>
      <c r="V326" s="17" t="s">
        <v>4403</v>
      </c>
      <c r="W326" s="49">
        <v>8.85</v>
      </c>
      <c r="X326" s="17" t="s">
        <v>6087</v>
      </c>
      <c r="Y326" s="38" t="s">
        <v>6088</v>
      </c>
      <c r="Z326" s="38" t="s">
        <v>5132</v>
      </c>
      <c r="AA326" s="38" t="s">
        <v>5129</v>
      </c>
    </row>
    <row r="327" spans="2:27" ht="62.5" x14ac:dyDescent="0.35">
      <c r="B327" s="38" t="s">
        <v>2955</v>
      </c>
      <c r="C327" s="38" t="s">
        <v>442</v>
      </c>
      <c r="D327" s="38" t="s">
        <v>613</v>
      </c>
      <c r="E327" s="38" t="s">
        <v>443</v>
      </c>
      <c r="F327" s="38" t="s">
        <v>187</v>
      </c>
      <c r="G327" s="38" t="s">
        <v>169</v>
      </c>
      <c r="H327" s="38">
        <v>28</v>
      </c>
      <c r="I327" s="38">
        <v>1</v>
      </c>
      <c r="J327" s="45">
        <v>1</v>
      </c>
      <c r="K327" s="38">
        <v>1</v>
      </c>
      <c r="L327" s="38">
        <v>1</v>
      </c>
      <c r="M327" s="38">
        <v>1</v>
      </c>
      <c r="N327" s="38">
        <v>1</v>
      </c>
      <c r="O327" s="38">
        <v>1</v>
      </c>
      <c r="P327" s="38">
        <v>1</v>
      </c>
      <c r="Q327" s="38">
        <v>40</v>
      </c>
      <c r="R327" s="46">
        <v>48</v>
      </c>
      <c r="S327" s="48">
        <v>0.40214</v>
      </c>
      <c r="T327" s="10">
        <v>28</v>
      </c>
      <c r="U327" s="49">
        <v>11.26</v>
      </c>
      <c r="V327" s="17" t="s">
        <v>4403</v>
      </c>
      <c r="W327" s="49">
        <v>12.16</v>
      </c>
      <c r="X327" s="17" t="s">
        <v>6089</v>
      </c>
      <c r="Y327" s="38" t="s">
        <v>6090</v>
      </c>
      <c r="Z327" s="38" t="s">
        <v>4689</v>
      </c>
      <c r="AA327" s="38" t="s">
        <v>5129</v>
      </c>
    </row>
    <row r="328" spans="2:27" ht="62.5" x14ac:dyDescent="0.35">
      <c r="B328" s="38" t="s">
        <v>2956</v>
      </c>
      <c r="C328" s="38" t="s">
        <v>442</v>
      </c>
      <c r="D328" s="38" t="s">
        <v>613</v>
      </c>
      <c r="E328" s="38" t="s">
        <v>443</v>
      </c>
      <c r="F328" s="38" t="s">
        <v>117</v>
      </c>
      <c r="G328" s="38" t="s">
        <v>169</v>
      </c>
      <c r="H328" s="38">
        <v>28</v>
      </c>
      <c r="I328" s="12">
        <v>13</v>
      </c>
      <c r="J328" s="45">
        <v>1</v>
      </c>
      <c r="K328" s="38">
        <v>1</v>
      </c>
      <c r="L328" s="38">
        <v>1</v>
      </c>
      <c r="M328" s="12">
        <v>2</v>
      </c>
      <c r="N328" s="38">
        <v>1</v>
      </c>
      <c r="O328" s="38">
        <v>1</v>
      </c>
      <c r="P328" s="38">
        <v>1</v>
      </c>
      <c r="Q328" s="12">
        <v>20</v>
      </c>
      <c r="R328" s="46">
        <v>41</v>
      </c>
      <c r="S328" s="48">
        <v>0.27428999999999998</v>
      </c>
      <c r="T328" s="10">
        <v>28</v>
      </c>
      <c r="U328" s="49">
        <v>7.68</v>
      </c>
      <c r="V328" s="17" t="s">
        <v>4403</v>
      </c>
      <c r="W328" s="49">
        <v>8.2899999999999991</v>
      </c>
      <c r="X328" s="17" t="s">
        <v>6091</v>
      </c>
      <c r="Y328" s="38" t="s">
        <v>6092</v>
      </c>
      <c r="Z328" s="38" t="s">
        <v>4689</v>
      </c>
      <c r="AA328" s="38" t="s">
        <v>5129</v>
      </c>
    </row>
    <row r="329" spans="2:27" ht="62.5" x14ac:dyDescent="0.35">
      <c r="B329" s="38" t="s">
        <v>2957</v>
      </c>
      <c r="C329" s="38" t="s">
        <v>442</v>
      </c>
      <c r="D329" s="38" t="s">
        <v>613</v>
      </c>
      <c r="E329" s="38" t="s">
        <v>443</v>
      </c>
      <c r="F329" s="38" t="s">
        <v>109</v>
      </c>
      <c r="G329" s="38" t="s">
        <v>169</v>
      </c>
      <c r="H329" s="38">
        <v>28</v>
      </c>
      <c r="I329" s="38">
        <v>1</v>
      </c>
      <c r="J329" s="45">
        <v>1</v>
      </c>
      <c r="K329" s="38">
        <v>1</v>
      </c>
      <c r="L329" s="38">
        <v>1</v>
      </c>
      <c r="M329" s="38">
        <v>1</v>
      </c>
      <c r="N329" s="38">
        <v>1</v>
      </c>
      <c r="O329" s="38">
        <v>1</v>
      </c>
      <c r="P329" s="38">
        <v>1</v>
      </c>
      <c r="Q329" s="38">
        <v>30</v>
      </c>
      <c r="R329" s="46">
        <v>38</v>
      </c>
      <c r="S329" s="48">
        <v>0.36570999999999998</v>
      </c>
      <c r="T329" s="17">
        <v>28</v>
      </c>
      <c r="U329" s="49">
        <v>10.24</v>
      </c>
      <c r="V329" s="17" t="s">
        <v>4403</v>
      </c>
      <c r="W329" s="49">
        <v>11.06</v>
      </c>
      <c r="X329" s="17" t="s">
        <v>6093</v>
      </c>
      <c r="Y329" s="38" t="s">
        <v>6094</v>
      </c>
      <c r="Z329" s="38" t="s">
        <v>4689</v>
      </c>
      <c r="AA329" s="38" t="s">
        <v>5129</v>
      </c>
    </row>
    <row r="330" spans="2:27" ht="62.5" x14ac:dyDescent="0.35">
      <c r="B330" s="38" t="s">
        <v>2958</v>
      </c>
      <c r="C330" s="38" t="s">
        <v>442</v>
      </c>
      <c r="D330" s="38" t="s">
        <v>442</v>
      </c>
      <c r="E330" s="38" t="s">
        <v>443</v>
      </c>
      <c r="F330" s="38" t="s">
        <v>57</v>
      </c>
      <c r="G330" s="38" t="s">
        <v>95</v>
      </c>
      <c r="H330" s="38">
        <v>30</v>
      </c>
      <c r="I330" s="38">
        <v>1</v>
      </c>
      <c r="J330" s="45">
        <v>1</v>
      </c>
      <c r="K330" s="38">
        <v>1</v>
      </c>
      <c r="L330" s="38">
        <v>2</v>
      </c>
      <c r="M330" s="38">
        <v>1</v>
      </c>
      <c r="N330" s="38">
        <v>1</v>
      </c>
      <c r="O330" s="38">
        <v>1</v>
      </c>
      <c r="P330" s="38">
        <v>1</v>
      </c>
      <c r="Q330" s="38">
        <v>45</v>
      </c>
      <c r="R330" s="46">
        <v>54</v>
      </c>
      <c r="S330" s="48">
        <v>0.31070999999999999</v>
      </c>
      <c r="T330" s="17">
        <v>28</v>
      </c>
      <c r="U330" s="49">
        <v>8.6999999999999993</v>
      </c>
      <c r="V330" s="17" t="s">
        <v>4403</v>
      </c>
      <c r="W330" s="49">
        <v>9.4</v>
      </c>
      <c r="X330" s="17" t="s">
        <v>6095</v>
      </c>
      <c r="Y330" s="38" t="s">
        <v>6096</v>
      </c>
      <c r="Z330" s="38" t="s">
        <v>4689</v>
      </c>
      <c r="AA330" s="38" t="s">
        <v>5129</v>
      </c>
    </row>
    <row r="331" spans="2:27" ht="37.5" x14ac:dyDescent="0.35">
      <c r="B331" s="38" t="s">
        <v>2959</v>
      </c>
      <c r="C331" s="38" t="s">
        <v>442</v>
      </c>
      <c r="D331" s="38" t="s">
        <v>611</v>
      </c>
      <c r="E331" s="38" t="s">
        <v>156</v>
      </c>
      <c r="F331" s="65" t="s">
        <v>612</v>
      </c>
      <c r="G331" s="38" t="s">
        <v>196</v>
      </c>
      <c r="H331" s="38">
        <v>30</v>
      </c>
      <c r="I331" s="38">
        <v>2</v>
      </c>
      <c r="J331" s="45">
        <v>1</v>
      </c>
      <c r="K331" s="12">
        <v>1</v>
      </c>
      <c r="L331" s="38">
        <v>1</v>
      </c>
      <c r="M331" s="38">
        <v>1</v>
      </c>
      <c r="N331" s="38">
        <v>1</v>
      </c>
      <c r="O331" s="38">
        <v>1</v>
      </c>
      <c r="P331" s="38">
        <v>1</v>
      </c>
      <c r="Q331" s="38">
        <v>5</v>
      </c>
      <c r="R331" s="46">
        <v>14</v>
      </c>
      <c r="S331" s="48">
        <v>0.51200000000000001</v>
      </c>
      <c r="T331" s="17">
        <v>30</v>
      </c>
      <c r="U331" s="49">
        <v>15.36</v>
      </c>
      <c r="V331" s="17" t="s">
        <v>4403</v>
      </c>
      <c r="W331" s="49">
        <v>16.59</v>
      </c>
      <c r="X331" s="17" t="s">
        <v>6097</v>
      </c>
      <c r="Y331" s="38" t="s">
        <v>6098</v>
      </c>
      <c r="Z331" s="38" t="s">
        <v>5132</v>
      </c>
      <c r="AA331" s="38" t="s">
        <v>5129</v>
      </c>
    </row>
    <row r="332" spans="2:27" ht="37.5" x14ac:dyDescent="0.35">
      <c r="B332" s="38" t="s">
        <v>2961</v>
      </c>
      <c r="C332" s="38" t="s">
        <v>336</v>
      </c>
      <c r="D332" s="38" t="s">
        <v>1530</v>
      </c>
      <c r="E332" s="38" t="s">
        <v>156</v>
      </c>
      <c r="F332" s="38" t="s">
        <v>187</v>
      </c>
      <c r="G332" s="38" t="s">
        <v>425</v>
      </c>
      <c r="H332" s="38">
        <v>28</v>
      </c>
      <c r="I332" s="38">
        <v>1</v>
      </c>
      <c r="J332" s="45">
        <v>1</v>
      </c>
      <c r="K332" s="38">
        <v>1</v>
      </c>
      <c r="L332" s="38">
        <v>1</v>
      </c>
      <c r="M332" s="38">
        <v>1</v>
      </c>
      <c r="N332" s="38">
        <v>8</v>
      </c>
      <c r="O332" s="38">
        <v>1</v>
      </c>
      <c r="P332" s="38">
        <v>1</v>
      </c>
      <c r="Q332" s="38">
        <v>1</v>
      </c>
      <c r="R332" s="46">
        <v>16</v>
      </c>
      <c r="S332" s="48">
        <v>8.7859999999999994E-2</v>
      </c>
      <c r="T332" s="10">
        <v>28</v>
      </c>
      <c r="U332" s="49">
        <v>2.46</v>
      </c>
      <c r="V332" s="17" t="s">
        <v>4403</v>
      </c>
      <c r="W332" s="49">
        <v>2.66</v>
      </c>
      <c r="X332" s="17" t="s">
        <v>6100</v>
      </c>
      <c r="Y332" s="38" t="s">
        <v>6101</v>
      </c>
      <c r="Z332" s="38" t="s">
        <v>4689</v>
      </c>
      <c r="AA332" s="38" t="s">
        <v>4835</v>
      </c>
    </row>
    <row r="333" spans="2:27" ht="62.5" x14ac:dyDescent="0.35">
      <c r="B333" s="38" t="s">
        <v>2962</v>
      </c>
      <c r="C333" s="38" t="s">
        <v>54</v>
      </c>
      <c r="D333" s="38" t="s">
        <v>3633</v>
      </c>
      <c r="E333" s="38" t="s">
        <v>443</v>
      </c>
      <c r="F333" s="38" t="s">
        <v>736</v>
      </c>
      <c r="G333" s="38" t="s">
        <v>143</v>
      </c>
      <c r="H333" s="38">
        <v>10</v>
      </c>
      <c r="I333" s="38">
        <v>1</v>
      </c>
      <c r="J333" s="45">
        <v>3</v>
      </c>
      <c r="K333" s="38">
        <v>1</v>
      </c>
      <c r="L333" s="38">
        <v>1</v>
      </c>
      <c r="M333" s="38">
        <v>12</v>
      </c>
      <c r="N333" s="38">
        <v>2</v>
      </c>
      <c r="O333" s="38">
        <v>12</v>
      </c>
      <c r="P333" s="38">
        <v>1</v>
      </c>
      <c r="Q333" s="38">
        <v>1</v>
      </c>
      <c r="R333" s="46">
        <v>34</v>
      </c>
      <c r="S333" s="48">
        <v>0.81899999999999995</v>
      </c>
      <c r="T333" s="10">
        <v>10</v>
      </c>
      <c r="U333" s="49">
        <v>8.19</v>
      </c>
      <c r="V333" s="17" t="s">
        <v>4403</v>
      </c>
      <c r="W333" s="49">
        <v>8.85</v>
      </c>
      <c r="X333" s="17" t="s">
        <v>6102</v>
      </c>
      <c r="Y333" s="38" t="s">
        <v>6103</v>
      </c>
      <c r="Z333" s="38" t="s">
        <v>4573</v>
      </c>
      <c r="AA333" s="38" t="s">
        <v>4499</v>
      </c>
    </row>
    <row r="334" spans="2:27" ht="37.5" x14ac:dyDescent="0.35">
      <c r="B334" s="38" t="s">
        <v>2965</v>
      </c>
      <c r="C334" s="38" t="s">
        <v>959</v>
      </c>
      <c r="D334" s="38" t="s">
        <v>957</v>
      </c>
      <c r="E334" s="38" t="s">
        <v>5</v>
      </c>
      <c r="F334" s="38" t="s">
        <v>958</v>
      </c>
      <c r="G334" s="38" t="s">
        <v>59</v>
      </c>
      <c r="H334" s="38">
        <v>10</v>
      </c>
      <c r="I334" s="38">
        <v>16</v>
      </c>
      <c r="J334" s="45">
        <v>3</v>
      </c>
      <c r="K334" s="38">
        <v>1</v>
      </c>
      <c r="L334" s="38">
        <v>6</v>
      </c>
      <c r="M334" s="38">
        <v>39</v>
      </c>
      <c r="N334" s="38">
        <v>20</v>
      </c>
      <c r="O334" s="38">
        <v>10</v>
      </c>
      <c r="P334" s="38">
        <v>1</v>
      </c>
      <c r="Q334" s="38">
        <v>67</v>
      </c>
      <c r="R334" s="46">
        <v>163</v>
      </c>
      <c r="S334" s="48">
        <v>23.9</v>
      </c>
      <c r="T334" s="17">
        <v>10</v>
      </c>
      <c r="U334" s="49">
        <v>239</v>
      </c>
      <c r="V334" s="17" t="s">
        <v>4403</v>
      </c>
      <c r="W334" s="49">
        <v>258.12</v>
      </c>
      <c r="X334" s="17" t="s">
        <v>6106</v>
      </c>
      <c r="Y334" s="38" t="s">
        <v>6107</v>
      </c>
      <c r="Z334" s="38" t="s">
        <v>4900</v>
      </c>
      <c r="AA334" s="38" t="s">
        <v>4553</v>
      </c>
    </row>
    <row r="335" spans="2:27" ht="37.5" x14ac:dyDescent="0.35">
      <c r="B335" s="38" t="s">
        <v>2968</v>
      </c>
      <c r="C335" s="38" t="s">
        <v>1216</v>
      </c>
      <c r="D335" s="38" t="s">
        <v>1892</v>
      </c>
      <c r="E335" s="38" t="s">
        <v>156</v>
      </c>
      <c r="F335" s="38" t="s">
        <v>389</v>
      </c>
      <c r="G335" s="38" t="s">
        <v>1041</v>
      </c>
      <c r="H335" s="38">
        <v>10</v>
      </c>
      <c r="I335" s="38">
        <v>21</v>
      </c>
      <c r="J335" s="45">
        <v>1</v>
      </c>
      <c r="K335" s="38">
        <v>1</v>
      </c>
      <c r="L335" s="38">
        <v>1</v>
      </c>
      <c r="M335" s="38">
        <v>1</v>
      </c>
      <c r="N335" s="38">
        <v>1</v>
      </c>
      <c r="O335" s="38">
        <v>1</v>
      </c>
      <c r="P335" s="38">
        <v>1</v>
      </c>
      <c r="Q335" s="38">
        <v>5</v>
      </c>
      <c r="R335" s="46">
        <v>33</v>
      </c>
      <c r="S335" s="48">
        <v>2.56</v>
      </c>
      <c r="T335" s="10">
        <v>10</v>
      </c>
      <c r="U335" s="49">
        <v>25.6</v>
      </c>
      <c r="V335" s="17" t="s">
        <v>4403</v>
      </c>
      <c r="W335" s="49">
        <v>27.65</v>
      </c>
      <c r="X335" s="17" t="s">
        <v>6111</v>
      </c>
      <c r="Y335" s="38" t="s">
        <v>6112</v>
      </c>
      <c r="Z335" s="38" t="s">
        <v>4821</v>
      </c>
      <c r="AA335" s="38" t="s">
        <v>4696</v>
      </c>
    </row>
    <row r="336" spans="2:27" ht="50" x14ac:dyDescent="0.35">
      <c r="B336" s="38" t="s">
        <v>2970</v>
      </c>
      <c r="C336" s="38" t="s">
        <v>1247</v>
      </c>
      <c r="D336" s="38" t="s">
        <v>1247</v>
      </c>
      <c r="E336" s="38" t="s">
        <v>93</v>
      </c>
      <c r="F336" s="38" t="s">
        <v>57</v>
      </c>
      <c r="G336" s="38" t="s">
        <v>105</v>
      </c>
      <c r="H336" s="38">
        <v>20</v>
      </c>
      <c r="I336" s="38">
        <v>2</v>
      </c>
      <c r="J336" s="45">
        <v>25</v>
      </c>
      <c r="K336" s="38">
        <v>2</v>
      </c>
      <c r="L336" s="38">
        <v>31</v>
      </c>
      <c r="M336" s="38">
        <v>23</v>
      </c>
      <c r="N336" s="38">
        <v>80</v>
      </c>
      <c r="O336" s="38">
        <v>1</v>
      </c>
      <c r="P336" s="38">
        <v>1</v>
      </c>
      <c r="Q336" s="38">
        <v>5</v>
      </c>
      <c r="R336" s="46">
        <v>170</v>
      </c>
      <c r="S336" s="48">
        <v>0.2445</v>
      </c>
      <c r="T336" s="17">
        <v>20</v>
      </c>
      <c r="U336" s="49">
        <v>4.8899999999999997</v>
      </c>
      <c r="V336" s="17" t="s">
        <v>4403</v>
      </c>
      <c r="W336" s="49">
        <v>5.28</v>
      </c>
      <c r="X336" s="17" t="s">
        <v>6113</v>
      </c>
      <c r="Y336" s="38" t="s">
        <v>6114</v>
      </c>
      <c r="Z336" s="38" t="s">
        <v>6060</v>
      </c>
      <c r="AA336" s="38" t="s">
        <v>4492</v>
      </c>
    </row>
    <row r="337" spans="2:27" ht="37.5" x14ac:dyDescent="0.35">
      <c r="B337" s="38" t="s">
        <v>2971</v>
      </c>
      <c r="C337" s="38" t="s">
        <v>1224</v>
      </c>
      <c r="D337" s="38" t="s">
        <v>1893</v>
      </c>
      <c r="E337" s="38" t="s">
        <v>101</v>
      </c>
      <c r="F337" s="38" t="s">
        <v>184</v>
      </c>
      <c r="G337" s="38" t="s">
        <v>158</v>
      </c>
      <c r="H337" s="38">
        <v>50</v>
      </c>
      <c r="I337" s="38">
        <v>1</v>
      </c>
      <c r="J337" s="45">
        <v>1</v>
      </c>
      <c r="K337" s="38">
        <v>33</v>
      </c>
      <c r="L337" s="38">
        <v>1</v>
      </c>
      <c r="M337" s="38">
        <v>2</v>
      </c>
      <c r="N337" s="38">
        <v>1</v>
      </c>
      <c r="O337" s="38">
        <v>1</v>
      </c>
      <c r="P337" s="38">
        <v>1</v>
      </c>
      <c r="Q337" s="38">
        <v>1</v>
      </c>
      <c r="R337" s="46">
        <v>42</v>
      </c>
      <c r="S337" s="48">
        <v>0.65539999999999998</v>
      </c>
      <c r="T337" s="10">
        <v>50</v>
      </c>
      <c r="U337" s="49">
        <v>32.770000000000003</v>
      </c>
      <c r="V337" s="17" t="s">
        <v>4403</v>
      </c>
      <c r="W337" s="49">
        <v>35.39</v>
      </c>
      <c r="X337" s="17" t="s">
        <v>6115</v>
      </c>
      <c r="Y337" s="38" t="s">
        <v>6116</v>
      </c>
      <c r="Z337" s="38" t="s">
        <v>4517</v>
      </c>
      <c r="AA337" s="38" t="s">
        <v>5129</v>
      </c>
    </row>
    <row r="338" spans="2:27" ht="37.5" x14ac:dyDescent="0.35">
      <c r="B338" s="38" t="s">
        <v>2974</v>
      </c>
      <c r="C338" s="38" t="s">
        <v>723</v>
      </c>
      <c r="D338" s="38" t="s">
        <v>722</v>
      </c>
      <c r="E338" s="38" t="s">
        <v>101</v>
      </c>
      <c r="F338" s="38" t="s">
        <v>117</v>
      </c>
      <c r="G338" s="38" t="s">
        <v>114</v>
      </c>
      <c r="H338" s="38">
        <v>60</v>
      </c>
      <c r="I338" s="38">
        <v>1</v>
      </c>
      <c r="J338" s="45">
        <v>1</v>
      </c>
      <c r="K338" s="38">
        <v>1</v>
      </c>
      <c r="L338" s="38">
        <v>1</v>
      </c>
      <c r="M338" s="38">
        <v>1</v>
      </c>
      <c r="N338" s="38">
        <v>1</v>
      </c>
      <c r="O338" s="38">
        <v>1</v>
      </c>
      <c r="P338" s="38">
        <v>1</v>
      </c>
      <c r="Q338" s="12">
        <v>1</v>
      </c>
      <c r="R338" s="46">
        <v>9</v>
      </c>
      <c r="S338" s="48">
        <v>0.26850000000000002</v>
      </c>
      <c r="T338" s="17">
        <v>60</v>
      </c>
      <c r="U338" s="49">
        <v>16.11</v>
      </c>
      <c r="V338" s="17" t="s">
        <v>4403</v>
      </c>
      <c r="W338" s="49">
        <v>17.399999999999999</v>
      </c>
      <c r="X338" s="17" t="s">
        <v>6120</v>
      </c>
      <c r="Y338" s="38" t="s">
        <v>6121</v>
      </c>
      <c r="Z338" s="38" t="s">
        <v>4422</v>
      </c>
      <c r="AA338" s="38" t="s">
        <v>4956</v>
      </c>
    </row>
    <row r="339" spans="2:27" ht="37.5" x14ac:dyDescent="0.35">
      <c r="B339" s="38" t="s">
        <v>2975</v>
      </c>
      <c r="C339" s="38" t="s">
        <v>723</v>
      </c>
      <c r="D339" s="38" t="s">
        <v>3638</v>
      </c>
      <c r="E339" s="38" t="s">
        <v>101</v>
      </c>
      <c r="F339" s="38" t="s">
        <v>57</v>
      </c>
      <c r="G339" s="38" t="s">
        <v>114</v>
      </c>
      <c r="H339" s="38">
        <v>60</v>
      </c>
      <c r="I339" s="38">
        <v>1</v>
      </c>
      <c r="J339" s="45">
        <v>1</v>
      </c>
      <c r="K339" s="38">
        <v>1</v>
      </c>
      <c r="L339" s="38">
        <v>1</v>
      </c>
      <c r="M339" s="38">
        <v>1</v>
      </c>
      <c r="N339" s="38">
        <v>3</v>
      </c>
      <c r="O339" s="38">
        <v>1</v>
      </c>
      <c r="P339" s="38">
        <v>1</v>
      </c>
      <c r="Q339" s="12">
        <v>1</v>
      </c>
      <c r="R339" s="46">
        <v>11</v>
      </c>
      <c r="S339" s="48">
        <v>0.46916999999999998</v>
      </c>
      <c r="T339" s="17">
        <v>60</v>
      </c>
      <c r="U339" s="49">
        <v>28.15</v>
      </c>
      <c r="V339" s="17" t="s">
        <v>4403</v>
      </c>
      <c r="W339" s="49">
        <v>30.4</v>
      </c>
      <c r="X339" s="17" t="s">
        <v>6122</v>
      </c>
      <c r="Y339" s="38" t="s">
        <v>6123</v>
      </c>
      <c r="Z339" s="38" t="s">
        <v>4422</v>
      </c>
      <c r="AA339" s="38" t="s">
        <v>4625</v>
      </c>
    </row>
    <row r="340" spans="2:27" ht="37.5" x14ac:dyDescent="0.35">
      <c r="B340" s="38" t="s">
        <v>2980</v>
      </c>
      <c r="C340" s="12" t="s">
        <v>3639</v>
      </c>
      <c r="D340" s="10" t="s">
        <v>3640</v>
      </c>
      <c r="E340" s="12" t="s">
        <v>2116</v>
      </c>
      <c r="F340" s="12" t="s">
        <v>3641</v>
      </c>
      <c r="G340" s="12" t="s">
        <v>27</v>
      </c>
      <c r="H340" s="12">
        <v>1</v>
      </c>
      <c r="I340" s="12">
        <v>1</v>
      </c>
      <c r="J340" s="45">
        <v>1</v>
      </c>
      <c r="K340" s="12">
        <v>1</v>
      </c>
      <c r="L340" s="38">
        <v>1</v>
      </c>
      <c r="M340" s="38">
        <v>1</v>
      </c>
      <c r="N340" s="38">
        <v>1</v>
      </c>
      <c r="O340" s="38">
        <v>1</v>
      </c>
      <c r="P340" s="12">
        <v>1</v>
      </c>
      <c r="Q340" s="12">
        <v>1</v>
      </c>
      <c r="R340" s="46">
        <v>9</v>
      </c>
      <c r="S340" s="48">
        <v>18.010000000000002</v>
      </c>
      <c r="T340" s="17">
        <v>1</v>
      </c>
      <c r="U340" s="49">
        <v>18.010000000000002</v>
      </c>
      <c r="V340" s="17" t="s">
        <v>4403</v>
      </c>
      <c r="W340" s="49">
        <v>19.45</v>
      </c>
      <c r="X340" s="17" t="s">
        <v>6128</v>
      </c>
      <c r="Y340" s="38" t="s">
        <v>6129</v>
      </c>
      <c r="Z340" s="38" t="s">
        <v>5026</v>
      </c>
      <c r="AA340" s="38" t="s">
        <v>5157</v>
      </c>
    </row>
    <row r="341" spans="2:27" ht="62.5" x14ac:dyDescent="0.35">
      <c r="B341" s="38" t="s">
        <v>2981</v>
      </c>
      <c r="C341" s="12" t="s">
        <v>3642</v>
      </c>
      <c r="D341" s="57" t="s">
        <v>3643</v>
      </c>
      <c r="E341" s="12" t="s">
        <v>5</v>
      </c>
      <c r="F341" s="12" t="s">
        <v>3644</v>
      </c>
      <c r="G341" s="12" t="s">
        <v>3645</v>
      </c>
      <c r="H341" s="12">
        <v>1</v>
      </c>
      <c r="I341" s="12">
        <v>1</v>
      </c>
      <c r="J341" s="45">
        <v>1</v>
      </c>
      <c r="K341" s="12">
        <v>1</v>
      </c>
      <c r="L341" s="38">
        <v>1</v>
      </c>
      <c r="M341" s="38">
        <v>1</v>
      </c>
      <c r="N341" s="38">
        <v>1</v>
      </c>
      <c r="O341" s="38">
        <v>1</v>
      </c>
      <c r="P341" s="12">
        <v>1</v>
      </c>
      <c r="Q341" s="12">
        <v>10</v>
      </c>
      <c r="R341" s="46">
        <v>18</v>
      </c>
      <c r="S341" s="48">
        <v>900.7</v>
      </c>
      <c r="T341" s="17">
        <v>1</v>
      </c>
      <c r="U341" s="49">
        <v>900.7</v>
      </c>
      <c r="V341" s="17" t="s">
        <v>4403</v>
      </c>
      <c r="W341" s="49">
        <v>972.76</v>
      </c>
      <c r="X341" s="17" t="s">
        <v>6130</v>
      </c>
      <c r="Y341" s="38" t="s">
        <v>6131</v>
      </c>
      <c r="Z341" s="38" t="s">
        <v>6132</v>
      </c>
      <c r="AA341" s="38" t="s">
        <v>6133</v>
      </c>
    </row>
    <row r="342" spans="2:27" ht="62.5" x14ac:dyDescent="0.35">
      <c r="B342" s="38" t="s">
        <v>2982</v>
      </c>
      <c r="C342" s="12" t="s">
        <v>3642</v>
      </c>
      <c r="D342" s="57" t="s">
        <v>3643</v>
      </c>
      <c r="E342" s="12" t="s">
        <v>5</v>
      </c>
      <c r="F342" s="12" t="s">
        <v>3646</v>
      </c>
      <c r="G342" s="12" t="s">
        <v>3645</v>
      </c>
      <c r="H342" s="12">
        <v>1</v>
      </c>
      <c r="I342" s="12">
        <v>1</v>
      </c>
      <c r="J342" s="45">
        <v>1</v>
      </c>
      <c r="K342" s="12">
        <v>1</v>
      </c>
      <c r="L342" s="38">
        <v>1</v>
      </c>
      <c r="M342" s="38">
        <v>1</v>
      </c>
      <c r="N342" s="38">
        <v>1</v>
      </c>
      <c r="O342" s="38">
        <v>1</v>
      </c>
      <c r="P342" s="12">
        <v>1</v>
      </c>
      <c r="Q342" s="12">
        <v>10</v>
      </c>
      <c r="R342" s="46">
        <v>18</v>
      </c>
      <c r="S342" s="48">
        <v>1205.04</v>
      </c>
      <c r="T342" s="10">
        <v>1</v>
      </c>
      <c r="U342" s="49">
        <v>1205.04</v>
      </c>
      <c r="V342" s="17" t="s">
        <v>4403</v>
      </c>
      <c r="W342" s="49">
        <v>1301.44</v>
      </c>
      <c r="X342" s="17" t="s">
        <v>6134</v>
      </c>
      <c r="Y342" s="38" t="s">
        <v>6135</v>
      </c>
      <c r="Z342" s="38" t="s">
        <v>6132</v>
      </c>
      <c r="AA342" s="38" t="s">
        <v>6133</v>
      </c>
    </row>
    <row r="343" spans="2:27" ht="62.5" x14ac:dyDescent="0.35">
      <c r="B343" s="38" t="s">
        <v>2983</v>
      </c>
      <c r="C343" s="12" t="s">
        <v>3642</v>
      </c>
      <c r="D343" s="57" t="s">
        <v>3643</v>
      </c>
      <c r="E343" s="12" t="s">
        <v>5</v>
      </c>
      <c r="F343" s="12" t="s">
        <v>3647</v>
      </c>
      <c r="G343" s="12" t="s">
        <v>3645</v>
      </c>
      <c r="H343" s="12">
        <v>1</v>
      </c>
      <c r="I343" s="12">
        <v>1</v>
      </c>
      <c r="J343" s="45">
        <v>1</v>
      </c>
      <c r="K343" s="12">
        <v>1</v>
      </c>
      <c r="L343" s="38">
        <v>1</v>
      </c>
      <c r="M343" s="38">
        <v>1</v>
      </c>
      <c r="N343" s="38">
        <v>1</v>
      </c>
      <c r="O343" s="38">
        <v>1</v>
      </c>
      <c r="P343" s="12">
        <v>1</v>
      </c>
      <c r="Q343" s="12">
        <v>10</v>
      </c>
      <c r="R343" s="46">
        <v>18</v>
      </c>
      <c r="S343" s="48">
        <v>1820.43</v>
      </c>
      <c r="T343" s="10">
        <v>1</v>
      </c>
      <c r="U343" s="49">
        <v>1820.43</v>
      </c>
      <c r="V343" s="17" t="s">
        <v>4403</v>
      </c>
      <c r="W343" s="49">
        <v>1966.06</v>
      </c>
      <c r="X343" s="17" t="s">
        <v>6136</v>
      </c>
      <c r="Y343" s="38" t="s">
        <v>6137</v>
      </c>
      <c r="Z343" s="38" t="s">
        <v>6132</v>
      </c>
      <c r="AA343" s="38" t="s">
        <v>6133</v>
      </c>
    </row>
    <row r="344" spans="2:27" ht="50" x14ac:dyDescent="0.35">
      <c r="B344" s="38" t="s">
        <v>2986</v>
      </c>
      <c r="C344" s="12" t="s">
        <v>2105</v>
      </c>
      <c r="D344" s="12" t="s">
        <v>2104</v>
      </c>
      <c r="E344" s="12" t="s">
        <v>156</v>
      </c>
      <c r="F344" s="12" t="s">
        <v>2106</v>
      </c>
      <c r="G344" s="12" t="s">
        <v>2107</v>
      </c>
      <c r="H344" s="12">
        <v>60</v>
      </c>
      <c r="I344" s="12">
        <v>1</v>
      </c>
      <c r="J344" s="45">
        <v>14</v>
      </c>
      <c r="K344" s="12">
        <v>1</v>
      </c>
      <c r="L344" s="12">
        <v>4</v>
      </c>
      <c r="M344" s="12">
        <v>3</v>
      </c>
      <c r="N344" s="38">
        <v>1</v>
      </c>
      <c r="O344" s="38">
        <v>1</v>
      </c>
      <c r="P344" s="12">
        <v>2</v>
      </c>
      <c r="Q344" s="12">
        <v>1</v>
      </c>
      <c r="R344" s="46">
        <v>28</v>
      </c>
      <c r="S344" s="48">
        <v>0.42299999999999999</v>
      </c>
      <c r="T344" s="17">
        <v>60</v>
      </c>
      <c r="U344" s="49">
        <v>25.38</v>
      </c>
      <c r="V344" s="17" t="s">
        <v>4403</v>
      </c>
      <c r="W344" s="49">
        <v>27.41</v>
      </c>
      <c r="X344" s="17" t="s">
        <v>6142</v>
      </c>
      <c r="Y344" s="38" t="s">
        <v>6143</v>
      </c>
      <c r="Z344" s="38" t="s">
        <v>6144</v>
      </c>
      <c r="AA344" s="38" t="s">
        <v>4427</v>
      </c>
    </row>
    <row r="345" spans="2:27" ht="37.5" x14ac:dyDescent="0.35">
      <c r="B345" s="38" t="s">
        <v>2987</v>
      </c>
      <c r="C345" s="38" t="s">
        <v>1507</v>
      </c>
      <c r="D345" s="38" t="s">
        <v>3648</v>
      </c>
      <c r="E345" s="38" t="s">
        <v>5</v>
      </c>
      <c r="F345" s="38" t="s">
        <v>53</v>
      </c>
      <c r="G345" s="38" t="s">
        <v>59</v>
      </c>
      <c r="H345" s="38">
        <v>10</v>
      </c>
      <c r="I345" s="38">
        <v>1</v>
      </c>
      <c r="J345" s="45">
        <v>1</v>
      </c>
      <c r="K345" s="38">
        <v>5</v>
      </c>
      <c r="L345" s="38">
        <v>1</v>
      </c>
      <c r="M345" s="38">
        <v>1</v>
      </c>
      <c r="N345" s="38">
        <v>1</v>
      </c>
      <c r="O345" s="38">
        <v>1</v>
      </c>
      <c r="P345" s="38">
        <v>1</v>
      </c>
      <c r="Q345" s="38">
        <v>10</v>
      </c>
      <c r="R345" s="46">
        <v>22</v>
      </c>
      <c r="S345" s="48">
        <v>8.6020000000000003</v>
      </c>
      <c r="T345" s="17">
        <v>10</v>
      </c>
      <c r="U345" s="49">
        <v>86.02</v>
      </c>
      <c r="V345" s="17" t="s">
        <v>4403</v>
      </c>
      <c r="W345" s="49">
        <v>92.9</v>
      </c>
      <c r="X345" s="17" t="s">
        <v>6145</v>
      </c>
      <c r="Y345" s="38" t="s">
        <v>6146</v>
      </c>
      <c r="Z345" s="38" t="s">
        <v>4664</v>
      </c>
      <c r="AA345" s="38" t="s">
        <v>4470</v>
      </c>
    </row>
    <row r="346" spans="2:27" ht="37.5" x14ac:dyDescent="0.35">
      <c r="B346" s="38" t="s">
        <v>2995</v>
      </c>
      <c r="C346" s="38" t="s">
        <v>15</v>
      </c>
      <c r="D346" s="38" t="s">
        <v>3651</v>
      </c>
      <c r="E346" s="38" t="s">
        <v>3652</v>
      </c>
      <c r="F346" s="38" t="s">
        <v>724</v>
      </c>
      <c r="G346" s="38" t="s">
        <v>20</v>
      </c>
      <c r="H346" s="38">
        <v>1</v>
      </c>
      <c r="I346" s="38">
        <v>13</v>
      </c>
      <c r="J346" s="45">
        <v>2</v>
      </c>
      <c r="K346" s="38">
        <v>4</v>
      </c>
      <c r="L346" s="38">
        <v>1</v>
      </c>
      <c r="M346" s="38">
        <v>6</v>
      </c>
      <c r="N346" s="38">
        <v>1</v>
      </c>
      <c r="O346" s="38">
        <v>1</v>
      </c>
      <c r="P346" s="38">
        <v>45</v>
      </c>
      <c r="Q346" s="38">
        <v>1</v>
      </c>
      <c r="R346" s="46">
        <v>74</v>
      </c>
      <c r="S346" s="48">
        <v>4.57</v>
      </c>
      <c r="T346" s="17">
        <v>1</v>
      </c>
      <c r="U346" s="49">
        <v>4.57</v>
      </c>
      <c r="V346" s="17" t="s">
        <v>4403</v>
      </c>
      <c r="W346" s="49">
        <v>4.9400000000000004</v>
      </c>
      <c r="X346" s="17" t="s">
        <v>6156</v>
      </c>
      <c r="Y346" s="38" t="s">
        <v>6157</v>
      </c>
      <c r="Z346" s="38" t="s">
        <v>5055</v>
      </c>
      <c r="AA346" s="38" t="s">
        <v>4856</v>
      </c>
    </row>
    <row r="347" spans="2:27" ht="37.5" x14ac:dyDescent="0.35">
      <c r="B347" s="38" t="s">
        <v>2996</v>
      </c>
      <c r="C347" s="38" t="s">
        <v>1389</v>
      </c>
      <c r="D347" s="38" t="s">
        <v>3653</v>
      </c>
      <c r="E347" s="38" t="s">
        <v>106</v>
      </c>
      <c r="F347" s="38" t="s">
        <v>541</v>
      </c>
      <c r="G347" s="38" t="s">
        <v>108</v>
      </c>
      <c r="H347" s="38">
        <v>10</v>
      </c>
      <c r="I347" s="38">
        <v>10</v>
      </c>
      <c r="J347" s="45">
        <v>1</v>
      </c>
      <c r="K347" s="38">
        <v>9</v>
      </c>
      <c r="L347" s="38">
        <v>1</v>
      </c>
      <c r="M347" s="38">
        <v>4</v>
      </c>
      <c r="N347" s="38">
        <v>3</v>
      </c>
      <c r="O347" s="38">
        <v>4</v>
      </c>
      <c r="P347" s="38">
        <v>8</v>
      </c>
      <c r="Q347" s="38">
        <v>5</v>
      </c>
      <c r="R347" s="46">
        <v>45</v>
      </c>
      <c r="S347" s="48">
        <v>0.255</v>
      </c>
      <c r="T347" s="10">
        <v>10</v>
      </c>
      <c r="U347" s="49">
        <v>2.5499999999999998</v>
      </c>
      <c r="V347" s="17" t="s">
        <v>4403</v>
      </c>
      <c r="W347" s="49">
        <v>2.75</v>
      </c>
      <c r="X347" s="17" t="s">
        <v>6158</v>
      </c>
      <c r="Y347" s="38" t="s">
        <v>6159</v>
      </c>
      <c r="Z347" s="38" t="s">
        <v>5265</v>
      </c>
      <c r="AA347" s="38" t="s">
        <v>4631</v>
      </c>
    </row>
    <row r="348" spans="2:27" ht="37.5" x14ac:dyDescent="0.35">
      <c r="B348" s="38" t="s">
        <v>2998</v>
      </c>
      <c r="C348" s="38" t="s">
        <v>1389</v>
      </c>
      <c r="D348" s="38" t="s">
        <v>3653</v>
      </c>
      <c r="E348" s="38" t="s">
        <v>106</v>
      </c>
      <c r="F348" s="38" t="s">
        <v>41</v>
      </c>
      <c r="G348" s="38" t="s">
        <v>108</v>
      </c>
      <c r="H348" s="38">
        <v>10</v>
      </c>
      <c r="I348" s="12">
        <v>4</v>
      </c>
      <c r="J348" s="45">
        <v>10</v>
      </c>
      <c r="K348" s="12">
        <v>6</v>
      </c>
      <c r="L348" s="38">
        <v>1</v>
      </c>
      <c r="M348" s="12">
        <v>6</v>
      </c>
      <c r="N348" s="38">
        <v>5</v>
      </c>
      <c r="O348" s="38">
        <v>1</v>
      </c>
      <c r="P348" s="12">
        <v>6</v>
      </c>
      <c r="Q348" s="12">
        <v>5</v>
      </c>
      <c r="R348" s="46">
        <v>44</v>
      </c>
      <c r="S348" s="48">
        <v>0.34799999999999998</v>
      </c>
      <c r="T348" s="17">
        <v>10</v>
      </c>
      <c r="U348" s="49">
        <v>3.48</v>
      </c>
      <c r="V348" s="17" t="s">
        <v>4403</v>
      </c>
      <c r="W348" s="49">
        <v>3.76</v>
      </c>
      <c r="X348" s="17" t="s">
        <v>6162</v>
      </c>
      <c r="Y348" s="38" t="s">
        <v>6163</v>
      </c>
      <c r="Z348" s="38" t="s">
        <v>5265</v>
      </c>
      <c r="AA348" s="38" t="s">
        <v>4631</v>
      </c>
    </row>
    <row r="349" spans="2:27" ht="37.5" x14ac:dyDescent="0.35">
      <c r="B349" s="38" t="s">
        <v>2999</v>
      </c>
      <c r="C349" s="38" t="s">
        <v>1389</v>
      </c>
      <c r="D349" s="38" t="s">
        <v>3653</v>
      </c>
      <c r="E349" s="38" t="s">
        <v>106</v>
      </c>
      <c r="F349" s="38" t="s">
        <v>111</v>
      </c>
      <c r="G349" s="38" t="s">
        <v>108</v>
      </c>
      <c r="H349" s="38">
        <v>10</v>
      </c>
      <c r="I349" s="38">
        <v>6</v>
      </c>
      <c r="J349" s="45">
        <v>8</v>
      </c>
      <c r="K349" s="38">
        <v>7</v>
      </c>
      <c r="L349" s="38">
        <v>1</v>
      </c>
      <c r="M349" s="38">
        <v>6</v>
      </c>
      <c r="N349" s="38">
        <v>3</v>
      </c>
      <c r="O349" s="38">
        <v>3</v>
      </c>
      <c r="P349" s="38">
        <v>1</v>
      </c>
      <c r="Q349" s="38">
        <v>5</v>
      </c>
      <c r="R349" s="46">
        <v>40</v>
      </c>
      <c r="S349" s="48">
        <v>0.28999999999999998</v>
      </c>
      <c r="T349" s="17">
        <v>10</v>
      </c>
      <c r="U349" s="49">
        <v>2.9</v>
      </c>
      <c r="V349" s="17" t="s">
        <v>4403</v>
      </c>
      <c r="W349" s="49">
        <v>3.13</v>
      </c>
      <c r="X349" s="17" t="s">
        <v>6164</v>
      </c>
      <c r="Y349" s="38" t="s">
        <v>6165</v>
      </c>
      <c r="Z349" s="38" t="s">
        <v>5265</v>
      </c>
      <c r="AA349" s="38" t="s">
        <v>4631</v>
      </c>
    </row>
    <row r="350" spans="2:27" ht="50" x14ac:dyDescent="0.35">
      <c r="B350" s="38" t="s">
        <v>3000</v>
      </c>
      <c r="C350" s="38" t="s">
        <v>1389</v>
      </c>
      <c r="D350" s="38" t="s">
        <v>15</v>
      </c>
      <c r="E350" s="38" t="s">
        <v>65</v>
      </c>
      <c r="F350" s="38" t="s">
        <v>290</v>
      </c>
      <c r="G350" s="38" t="s">
        <v>1541</v>
      </c>
      <c r="H350" s="38">
        <v>1</v>
      </c>
      <c r="I350" s="38">
        <v>1</v>
      </c>
      <c r="J350" s="45">
        <v>12</v>
      </c>
      <c r="K350" s="38">
        <v>1</v>
      </c>
      <c r="L350" s="38">
        <v>1</v>
      </c>
      <c r="M350" s="38">
        <v>1</v>
      </c>
      <c r="N350" s="38">
        <v>10</v>
      </c>
      <c r="O350" s="38">
        <v>1</v>
      </c>
      <c r="P350" s="38">
        <v>1</v>
      </c>
      <c r="Q350" s="38">
        <v>1</v>
      </c>
      <c r="R350" s="46">
        <v>29</v>
      </c>
      <c r="S350" s="48">
        <v>11.78</v>
      </c>
      <c r="T350" s="17">
        <v>1</v>
      </c>
      <c r="U350" s="49">
        <v>11.78</v>
      </c>
      <c r="V350" s="17" t="s">
        <v>4403</v>
      </c>
      <c r="W350" s="49">
        <v>12.72</v>
      </c>
      <c r="X350" s="17" t="s">
        <v>6166</v>
      </c>
      <c r="Y350" s="38" t="s">
        <v>6167</v>
      </c>
      <c r="Z350" s="38" t="s">
        <v>6168</v>
      </c>
      <c r="AA350" s="38" t="s">
        <v>4708</v>
      </c>
    </row>
    <row r="351" spans="2:27" ht="50" x14ac:dyDescent="0.35">
      <c r="B351" s="38" t="s">
        <v>3002</v>
      </c>
      <c r="C351" s="38" t="s">
        <v>77</v>
      </c>
      <c r="D351" s="38" t="s">
        <v>3655</v>
      </c>
      <c r="E351" s="38" t="s">
        <v>5</v>
      </c>
      <c r="F351" s="38" t="s">
        <v>78</v>
      </c>
      <c r="G351" s="38" t="s">
        <v>79</v>
      </c>
      <c r="H351" s="38">
        <v>5</v>
      </c>
      <c r="I351" s="38">
        <v>73</v>
      </c>
      <c r="J351" s="45">
        <v>1</v>
      </c>
      <c r="K351" s="38">
        <v>1</v>
      </c>
      <c r="L351" s="38">
        <v>1</v>
      </c>
      <c r="M351" s="38">
        <v>1</v>
      </c>
      <c r="N351" s="38">
        <v>1</v>
      </c>
      <c r="O351" s="38">
        <v>1</v>
      </c>
      <c r="P351" s="38">
        <v>1</v>
      </c>
      <c r="Q351" s="38">
        <v>1</v>
      </c>
      <c r="R351" s="46">
        <v>81</v>
      </c>
      <c r="S351" s="48">
        <v>30.975999999999999</v>
      </c>
      <c r="T351" s="17">
        <v>5</v>
      </c>
      <c r="U351" s="49">
        <v>154.88</v>
      </c>
      <c r="V351" s="17" t="s">
        <v>4403</v>
      </c>
      <c r="W351" s="49">
        <v>167.27</v>
      </c>
      <c r="X351" s="17" t="s">
        <v>6171</v>
      </c>
      <c r="Y351" s="38" t="s">
        <v>6172</v>
      </c>
      <c r="Z351" s="38" t="s">
        <v>4965</v>
      </c>
      <c r="AA351" s="38" t="s">
        <v>6173</v>
      </c>
    </row>
    <row r="352" spans="2:27" ht="50" x14ac:dyDescent="0.35">
      <c r="B352" s="38" t="s">
        <v>3004</v>
      </c>
      <c r="C352" s="12" t="s">
        <v>1968</v>
      </c>
      <c r="D352" s="12" t="s">
        <v>1970</v>
      </c>
      <c r="E352" s="12" t="s">
        <v>5</v>
      </c>
      <c r="F352" s="12" t="s">
        <v>1971</v>
      </c>
      <c r="G352" s="12" t="s">
        <v>1972</v>
      </c>
      <c r="H352" s="12">
        <v>2</v>
      </c>
      <c r="I352" s="38">
        <v>2</v>
      </c>
      <c r="J352" s="45">
        <v>1</v>
      </c>
      <c r="K352" s="38">
        <v>1</v>
      </c>
      <c r="L352" s="38">
        <v>1</v>
      </c>
      <c r="M352" s="38">
        <v>22</v>
      </c>
      <c r="N352" s="38">
        <v>1</v>
      </c>
      <c r="O352" s="38">
        <v>1</v>
      </c>
      <c r="P352" s="38">
        <v>1</v>
      </c>
      <c r="Q352" s="38">
        <v>1</v>
      </c>
      <c r="R352" s="46">
        <v>31</v>
      </c>
      <c r="S352" s="48">
        <v>880.18499999999995</v>
      </c>
      <c r="T352" s="17">
        <v>2</v>
      </c>
      <c r="U352" s="49">
        <v>1760.37</v>
      </c>
      <c r="V352" s="17" t="s">
        <v>4403</v>
      </c>
      <c r="W352" s="49">
        <v>1901.2</v>
      </c>
      <c r="X352" s="17" t="s">
        <v>6174</v>
      </c>
      <c r="Y352" s="38" t="s">
        <v>6175</v>
      </c>
      <c r="Z352" s="38" t="s">
        <v>6176</v>
      </c>
      <c r="AA352" s="38" t="s">
        <v>5299</v>
      </c>
    </row>
    <row r="353" spans="2:27" ht="50" x14ac:dyDescent="0.35">
      <c r="B353" s="38" t="s">
        <v>3005</v>
      </c>
      <c r="C353" s="12" t="s">
        <v>1969</v>
      </c>
      <c r="D353" s="12" t="s">
        <v>1970</v>
      </c>
      <c r="E353" s="12" t="s">
        <v>5</v>
      </c>
      <c r="F353" s="12" t="s">
        <v>1971</v>
      </c>
      <c r="G353" s="12" t="s">
        <v>1973</v>
      </c>
      <c r="H353" s="12">
        <v>2</v>
      </c>
      <c r="I353" s="12">
        <v>1</v>
      </c>
      <c r="J353" s="45">
        <v>1</v>
      </c>
      <c r="K353" s="12">
        <v>1</v>
      </c>
      <c r="L353" s="38">
        <v>1</v>
      </c>
      <c r="M353" s="38">
        <v>1</v>
      </c>
      <c r="N353" s="38">
        <v>1</v>
      </c>
      <c r="O353" s="38">
        <v>1</v>
      </c>
      <c r="P353" s="38">
        <v>1</v>
      </c>
      <c r="Q353" s="12">
        <v>1</v>
      </c>
      <c r="R353" s="46">
        <v>9</v>
      </c>
      <c r="S353" s="48">
        <v>880.18499999999995</v>
      </c>
      <c r="T353" s="17">
        <v>2</v>
      </c>
      <c r="U353" s="49">
        <v>1760.37</v>
      </c>
      <c r="V353" s="17" t="s">
        <v>4403</v>
      </c>
      <c r="W353" s="49">
        <v>1901.2</v>
      </c>
      <c r="X353" s="17" t="s">
        <v>4434</v>
      </c>
      <c r="Y353" s="38" t="s">
        <v>6175</v>
      </c>
      <c r="Z353" s="38" t="s">
        <v>4435</v>
      </c>
      <c r="AA353" s="38" t="s">
        <v>4434</v>
      </c>
    </row>
    <row r="354" spans="2:27" ht="50" x14ac:dyDescent="0.35">
      <c r="B354" s="38" t="s">
        <v>3009</v>
      </c>
      <c r="C354" s="38" t="s">
        <v>393</v>
      </c>
      <c r="D354" s="38" t="s">
        <v>1829</v>
      </c>
      <c r="E354" s="38" t="s">
        <v>93</v>
      </c>
      <c r="F354" s="38" t="s">
        <v>144</v>
      </c>
      <c r="G354" s="38" t="s">
        <v>95</v>
      </c>
      <c r="H354" s="38">
        <v>30</v>
      </c>
      <c r="I354" s="12">
        <v>17</v>
      </c>
      <c r="J354" s="45">
        <v>8</v>
      </c>
      <c r="K354" s="12">
        <v>1</v>
      </c>
      <c r="L354" s="12">
        <v>15</v>
      </c>
      <c r="M354" s="38">
        <v>1</v>
      </c>
      <c r="N354" s="38">
        <v>4</v>
      </c>
      <c r="O354" s="38">
        <v>1</v>
      </c>
      <c r="P354" s="38">
        <v>1</v>
      </c>
      <c r="Q354" s="12">
        <v>5</v>
      </c>
      <c r="R354" s="46">
        <v>53</v>
      </c>
      <c r="S354" s="48">
        <v>0.44900000000000001</v>
      </c>
      <c r="T354" s="17">
        <v>30</v>
      </c>
      <c r="U354" s="49">
        <v>13.47</v>
      </c>
      <c r="V354" s="17" t="s">
        <v>4403</v>
      </c>
      <c r="W354" s="49">
        <v>14.55</v>
      </c>
      <c r="X354" s="17" t="s">
        <v>6183</v>
      </c>
      <c r="Y354" s="38" t="s">
        <v>6184</v>
      </c>
      <c r="Z354" s="38" t="s">
        <v>5532</v>
      </c>
      <c r="AA354" s="38" t="s">
        <v>5517</v>
      </c>
    </row>
    <row r="355" spans="2:27" ht="37.5" x14ac:dyDescent="0.35">
      <c r="B355" s="38" t="s">
        <v>3012</v>
      </c>
      <c r="C355" s="38" t="s">
        <v>726</v>
      </c>
      <c r="D355" s="38" t="s">
        <v>725</v>
      </c>
      <c r="E355" s="38" t="s">
        <v>101</v>
      </c>
      <c r="F355" s="38" t="s">
        <v>358</v>
      </c>
      <c r="G355" s="38" t="s">
        <v>158</v>
      </c>
      <c r="H355" s="38">
        <v>50</v>
      </c>
      <c r="I355" s="38">
        <v>6</v>
      </c>
      <c r="J355" s="45">
        <v>10</v>
      </c>
      <c r="K355" s="38">
        <v>12</v>
      </c>
      <c r="L355" s="38">
        <v>8</v>
      </c>
      <c r="M355" s="38">
        <v>6</v>
      </c>
      <c r="N355" s="38">
        <v>7</v>
      </c>
      <c r="O355" s="38">
        <v>310</v>
      </c>
      <c r="P355" s="38">
        <v>1</v>
      </c>
      <c r="Q355" s="38">
        <v>66</v>
      </c>
      <c r="R355" s="46">
        <v>426</v>
      </c>
      <c r="S355" s="48">
        <v>3.04E-2</v>
      </c>
      <c r="T355" s="17">
        <v>50</v>
      </c>
      <c r="U355" s="49">
        <v>1.52</v>
      </c>
      <c r="V355" s="17" t="s">
        <v>4403</v>
      </c>
      <c r="W355" s="49">
        <v>1.64</v>
      </c>
      <c r="X355" s="17" t="s">
        <v>6190</v>
      </c>
      <c r="Y355" s="38" t="s">
        <v>6191</v>
      </c>
      <c r="Z355" s="38" t="s">
        <v>4517</v>
      </c>
      <c r="AA355" s="38" t="s">
        <v>4473</v>
      </c>
    </row>
    <row r="356" spans="2:27" ht="37.5" x14ac:dyDescent="0.35">
      <c r="B356" s="38" t="s">
        <v>3013</v>
      </c>
      <c r="C356" s="38" t="s">
        <v>726</v>
      </c>
      <c r="D356" s="38" t="s">
        <v>725</v>
      </c>
      <c r="E356" s="38" t="s">
        <v>101</v>
      </c>
      <c r="F356" s="38" t="s">
        <v>97</v>
      </c>
      <c r="G356" s="38" t="s">
        <v>95</v>
      </c>
      <c r="H356" s="38">
        <v>30</v>
      </c>
      <c r="I356" s="38">
        <v>6</v>
      </c>
      <c r="J356" s="45">
        <v>4</v>
      </c>
      <c r="K356" s="38">
        <v>1</v>
      </c>
      <c r="L356" s="38">
        <v>1</v>
      </c>
      <c r="M356" s="38">
        <v>1</v>
      </c>
      <c r="N356" s="38">
        <v>3</v>
      </c>
      <c r="O356" s="38">
        <v>1</v>
      </c>
      <c r="P356" s="38">
        <v>1</v>
      </c>
      <c r="Q356" s="38">
        <v>9</v>
      </c>
      <c r="R356" s="46">
        <v>27</v>
      </c>
      <c r="S356" s="48">
        <v>0.12067</v>
      </c>
      <c r="T356" s="17">
        <v>30</v>
      </c>
      <c r="U356" s="49">
        <v>3.62</v>
      </c>
      <c r="V356" s="17" t="s">
        <v>4403</v>
      </c>
      <c r="W356" s="49">
        <v>3.91</v>
      </c>
      <c r="X356" s="17" t="s">
        <v>6192</v>
      </c>
      <c r="Y356" s="38" t="s">
        <v>6193</v>
      </c>
      <c r="Z356" s="38" t="s">
        <v>4448</v>
      </c>
      <c r="AA356" s="38" t="s">
        <v>4473</v>
      </c>
    </row>
    <row r="357" spans="2:27" ht="37.5" x14ac:dyDescent="0.35">
      <c r="B357" s="38" t="s">
        <v>3014</v>
      </c>
      <c r="C357" s="38" t="s">
        <v>726</v>
      </c>
      <c r="D357" s="38" t="s">
        <v>725</v>
      </c>
      <c r="E357" s="38" t="s">
        <v>101</v>
      </c>
      <c r="F357" s="38" t="s">
        <v>183</v>
      </c>
      <c r="G357" s="38" t="s">
        <v>95</v>
      </c>
      <c r="H357" s="38">
        <v>30</v>
      </c>
      <c r="I357" s="38">
        <v>1</v>
      </c>
      <c r="J357" s="45">
        <v>1</v>
      </c>
      <c r="K357" s="38">
        <v>1</v>
      </c>
      <c r="L357" s="38">
        <v>1</v>
      </c>
      <c r="M357" s="38">
        <v>1</v>
      </c>
      <c r="N357" s="38">
        <v>1</v>
      </c>
      <c r="O357" s="38">
        <v>1</v>
      </c>
      <c r="P357" s="38">
        <v>1</v>
      </c>
      <c r="Q357" s="38">
        <v>1</v>
      </c>
      <c r="R357" s="46">
        <v>9</v>
      </c>
      <c r="S357" s="48">
        <v>0.28666999999999998</v>
      </c>
      <c r="T357" s="17">
        <v>30</v>
      </c>
      <c r="U357" s="49">
        <v>8.6</v>
      </c>
      <c r="V357" s="17" t="s">
        <v>4403</v>
      </c>
      <c r="W357" s="49">
        <v>9.2899999999999991</v>
      </c>
      <c r="X357" s="17" t="s">
        <v>6194</v>
      </c>
      <c r="Y357" s="38" t="s">
        <v>6195</v>
      </c>
      <c r="Z357" s="38" t="s">
        <v>4448</v>
      </c>
      <c r="AA357" s="38" t="s">
        <v>4473</v>
      </c>
    </row>
    <row r="358" spans="2:27" ht="25" x14ac:dyDescent="0.35">
      <c r="B358" s="38" t="s">
        <v>3017</v>
      </c>
      <c r="C358" s="38" t="s">
        <v>1464</v>
      </c>
      <c r="D358" s="38" t="s">
        <v>1462</v>
      </c>
      <c r="E358" s="38" t="s">
        <v>67</v>
      </c>
      <c r="F358" s="38" t="s">
        <v>1463</v>
      </c>
      <c r="G358" s="38" t="s">
        <v>68</v>
      </c>
      <c r="H358" s="38">
        <v>1</v>
      </c>
      <c r="I358" s="12">
        <v>3</v>
      </c>
      <c r="J358" s="45">
        <v>1</v>
      </c>
      <c r="K358" s="12">
        <v>1</v>
      </c>
      <c r="L358" s="38">
        <v>1</v>
      </c>
      <c r="M358" s="38">
        <v>1</v>
      </c>
      <c r="N358" s="38">
        <v>1</v>
      </c>
      <c r="O358" s="38">
        <v>1</v>
      </c>
      <c r="P358" s="12">
        <v>1</v>
      </c>
      <c r="Q358" s="12">
        <v>11</v>
      </c>
      <c r="R358" s="46">
        <v>21</v>
      </c>
      <c r="S358" s="48">
        <v>59.97</v>
      </c>
      <c r="T358" s="17">
        <v>1</v>
      </c>
      <c r="U358" s="49">
        <v>59.97</v>
      </c>
      <c r="V358" s="17" t="s">
        <v>4403</v>
      </c>
      <c r="W358" s="49">
        <v>64.77</v>
      </c>
      <c r="X358" s="17" t="s">
        <v>6200</v>
      </c>
      <c r="Y358" s="38" t="s">
        <v>6201</v>
      </c>
      <c r="Z358" s="38" t="s">
        <v>5310</v>
      </c>
      <c r="AA358" s="38" t="s">
        <v>6202</v>
      </c>
    </row>
    <row r="359" spans="2:27" ht="37.5" x14ac:dyDescent="0.35">
      <c r="B359" s="38" t="s">
        <v>3024</v>
      </c>
      <c r="C359" s="38" t="s">
        <v>1383</v>
      </c>
      <c r="D359" s="38" t="s">
        <v>3659</v>
      </c>
      <c r="E359" s="38" t="s">
        <v>93</v>
      </c>
      <c r="F359" s="38" t="s">
        <v>1384</v>
      </c>
      <c r="G359" s="38" t="s">
        <v>95</v>
      </c>
      <c r="H359" s="38">
        <v>30</v>
      </c>
      <c r="I359" s="12">
        <v>16</v>
      </c>
      <c r="J359" s="45">
        <v>7</v>
      </c>
      <c r="K359" s="12">
        <v>1</v>
      </c>
      <c r="L359" s="38">
        <v>1</v>
      </c>
      <c r="M359" s="38">
        <v>1</v>
      </c>
      <c r="N359" s="38">
        <v>3</v>
      </c>
      <c r="O359" s="38">
        <v>1</v>
      </c>
      <c r="P359" s="38">
        <v>1</v>
      </c>
      <c r="Q359" s="12">
        <v>10</v>
      </c>
      <c r="R359" s="46">
        <v>41</v>
      </c>
      <c r="S359" s="48">
        <v>0.67600000000000005</v>
      </c>
      <c r="T359" s="17">
        <v>30</v>
      </c>
      <c r="U359" s="49">
        <v>20.28</v>
      </c>
      <c r="V359" s="17" t="s">
        <v>4403</v>
      </c>
      <c r="W359" s="49">
        <v>21.9</v>
      </c>
      <c r="X359" s="17" t="s">
        <v>6213</v>
      </c>
      <c r="Y359" s="38" t="s">
        <v>6214</v>
      </c>
      <c r="Z359" s="38" t="s">
        <v>4448</v>
      </c>
      <c r="AA359" s="38" t="s">
        <v>4518</v>
      </c>
    </row>
    <row r="360" spans="2:27" ht="37.5" x14ac:dyDescent="0.35">
      <c r="B360" s="38" t="s">
        <v>3025</v>
      </c>
      <c r="C360" s="12" t="s">
        <v>3660</v>
      </c>
      <c r="D360" s="12" t="s">
        <v>2046</v>
      </c>
      <c r="E360" s="12" t="s">
        <v>600</v>
      </c>
      <c r="F360" s="12" t="s">
        <v>2047</v>
      </c>
      <c r="G360" s="12" t="s">
        <v>1916</v>
      </c>
      <c r="H360" s="12">
        <v>1</v>
      </c>
      <c r="I360" s="12">
        <v>1</v>
      </c>
      <c r="J360" s="45">
        <v>1</v>
      </c>
      <c r="K360" s="12">
        <v>1</v>
      </c>
      <c r="L360" s="38">
        <v>1</v>
      </c>
      <c r="M360" s="38">
        <v>1</v>
      </c>
      <c r="N360" s="38">
        <v>1</v>
      </c>
      <c r="O360" s="38">
        <v>1</v>
      </c>
      <c r="P360" s="38">
        <v>1</v>
      </c>
      <c r="Q360" s="12">
        <v>5</v>
      </c>
      <c r="R360" s="46">
        <v>13</v>
      </c>
      <c r="S360" s="48">
        <v>9.73</v>
      </c>
      <c r="T360" s="17">
        <v>1</v>
      </c>
      <c r="U360" s="49">
        <v>9.73</v>
      </c>
      <c r="V360" s="17" t="s">
        <v>4403</v>
      </c>
      <c r="W360" s="49">
        <v>10.51</v>
      </c>
      <c r="X360" s="17" t="s">
        <v>6215</v>
      </c>
      <c r="Y360" s="38" t="s">
        <v>6216</v>
      </c>
      <c r="Z360" s="38" t="s">
        <v>6217</v>
      </c>
      <c r="AA360" s="38" t="s">
        <v>4518</v>
      </c>
    </row>
    <row r="361" spans="2:27" ht="50" x14ac:dyDescent="0.35">
      <c r="B361" s="38" t="s">
        <v>3026</v>
      </c>
      <c r="C361" s="38" t="s">
        <v>110</v>
      </c>
      <c r="D361" s="38" t="s">
        <v>88</v>
      </c>
      <c r="E361" s="38" t="s">
        <v>106</v>
      </c>
      <c r="F361" s="38" t="s">
        <v>111</v>
      </c>
      <c r="G361" s="38" t="s">
        <v>90</v>
      </c>
      <c r="H361" s="38">
        <v>5</v>
      </c>
      <c r="I361" s="12">
        <v>2</v>
      </c>
      <c r="J361" s="45">
        <v>1</v>
      </c>
      <c r="K361" s="12">
        <v>1</v>
      </c>
      <c r="L361" s="38">
        <v>1</v>
      </c>
      <c r="M361" s="12">
        <v>2</v>
      </c>
      <c r="N361" s="38">
        <v>1</v>
      </c>
      <c r="O361" s="38">
        <v>1</v>
      </c>
      <c r="P361" s="38">
        <v>1</v>
      </c>
      <c r="Q361" s="12">
        <v>5</v>
      </c>
      <c r="R361" s="46">
        <v>15</v>
      </c>
      <c r="S361" s="48">
        <v>1.4119999999999999</v>
      </c>
      <c r="T361" s="17">
        <v>5</v>
      </c>
      <c r="U361" s="49">
        <v>7.06</v>
      </c>
      <c r="V361" s="17" t="s">
        <v>4403</v>
      </c>
      <c r="W361" s="49">
        <v>7.62</v>
      </c>
      <c r="X361" s="17" t="s">
        <v>6218</v>
      </c>
      <c r="Y361" s="38" t="s">
        <v>6219</v>
      </c>
      <c r="Z361" s="38" t="s">
        <v>6220</v>
      </c>
      <c r="AA361" s="38" t="s">
        <v>4492</v>
      </c>
    </row>
    <row r="362" spans="2:27" ht="50" x14ac:dyDescent="0.35">
      <c r="B362" s="38" t="s">
        <v>3027</v>
      </c>
      <c r="C362" s="38" t="s">
        <v>110</v>
      </c>
      <c r="D362" s="38" t="s">
        <v>88</v>
      </c>
      <c r="E362" s="38" t="s">
        <v>121</v>
      </c>
      <c r="F362" s="69" t="s">
        <v>1463</v>
      </c>
      <c r="G362" s="38" t="s">
        <v>68</v>
      </c>
      <c r="H362" s="38">
        <v>1</v>
      </c>
      <c r="I362" s="38">
        <v>29</v>
      </c>
      <c r="J362" s="45">
        <v>1</v>
      </c>
      <c r="K362" s="38">
        <v>1</v>
      </c>
      <c r="L362" s="38">
        <v>1</v>
      </c>
      <c r="M362" s="38">
        <v>1</v>
      </c>
      <c r="N362" s="38">
        <v>16</v>
      </c>
      <c r="O362" s="38">
        <v>1</v>
      </c>
      <c r="P362" s="38">
        <v>1</v>
      </c>
      <c r="Q362" s="38">
        <v>272</v>
      </c>
      <c r="R362" s="46">
        <v>323</v>
      </c>
      <c r="S362" s="48">
        <v>12.34</v>
      </c>
      <c r="T362" s="10">
        <v>1</v>
      </c>
      <c r="U362" s="49">
        <v>12.34</v>
      </c>
      <c r="V362" s="17" t="s">
        <v>4403</v>
      </c>
      <c r="W362" s="49">
        <v>13.33</v>
      </c>
      <c r="X362" s="17" t="s">
        <v>6221</v>
      </c>
      <c r="Y362" s="38" t="s">
        <v>6222</v>
      </c>
      <c r="Z362" s="38" t="s">
        <v>5310</v>
      </c>
      <c r="AA362" s="38" t="s">
        <v>4492</v>
      </c>
    </row>
    <row r="363" spans="2:27" ht="37.5" x14ac:dyDescent="0.35">
      <c r="B363" s="38" t="s">
        <v>3028</v>
      </c>
      <c r="C363" s="38" t="s">
        <v>1106</v>
      </c>
      <c r="D363" s="38" t="s">
        <v>1104</v>
      </c>
      <c r="E363" s="38" t="s">
        <v>423</v>
      </c>
      <c r="F363" s="38" t="s">
        <v>1105</v>
      </c>
      <c r="G363" s="38" t="s">
        <v>2096</v>
      </c>
      <c r="H363" s="38">
        <v>1</v>
      </c>
      <c r="I363" s="38">
        <v>1</v>
      </c>
      <c r="J363" s="45">
        <v>1</v>
      </c>
      <c r="K363" s="38">
        <v>144</v>
      </c>
      <c r="L363" s="38">
        <v>1</v>
      </c>
      <c r="M363" s="38">
        <v>1</v>
      </c>
      <c r="N363" s="38">
        <v>1</v>
      </c>
      <c r="O363" s="38">
        <v>1</v>
      </c>
      <c r="P363" s="38">
        <v>1</v>
      </c>
      <c r="Q363" s="38">
        <v>1</v>
      </c>
      <c r="R363" s="46">
        <v>152</v>
      </c>
      <c r="S363" s="48">
        <v>23.76</v>
      </c>
      <c r="T363" s="17">
        <v>1</v>
      </c>
      <c r="U363" s="49">
        <v>23.76</v>
      </c>
      <c r="V363" s="17" t="s">
        <v>4403</v>
      </c>
      <c r="W363" s="49">
        <v>25.66</v>
      </c>
      <c r="X363" s="17" t="s">
        <v>6223</v>
      </c>
      <c r="Y363" s="38" t="s">
        <v>6224</v>
      </c>
      <c r="Z363" s="38" t="s">
        <v>5026</v>
      </c>
      <c r="AA363" s="38" t="s">
        <v>4484</v>
      </c>
    </row>
    <row r="364" spans="2:27" ht="50" x14ac:dyDescent="0.35">
      <c r="B364" s="38" t="s">
        <v>3029</v>
      </c>
      <c r="C364" s="38" t="s">
        <v>1107</v>
      </c>
      <c r="D364" s="38" t="s">
        <v>3661</v>
      </c>
      <c r="E364" s="38" t="s">
        <v>5</v>
      </c>
      <c r="F364" s="38" t="s">
        <v>413</v>
      </c>
      <c r="G364" s="38" t="s">
        <v>33</v>
      </c>
      <c r="H364" s="38">
        <v>5</v>
      </c>
      <c r="I364" s="38">
        <v>1</v>
      </c>
      <c r="J364" s="45">
        <v>1</v>
      </c>
      <c r="K364" s="38">
        <v>1</v>
      </c>
      <c r="L364" s="38">
        <v>1</v>
      </c>
      <c r="M364" s="38">
        <v>1</v>
      </c>
      <c r="N364" s="38">
        <v>1</v>
      </c>
      <c r="O364" s="38">
        <v>1</v>
      </c>
      <c r="P364" s="38">
        <v>1</v>
      </c>
      <c r="Q364" s="38">
        <v>1</v>
      </c>
      <c r="R364" s="46">
        <v>9</v>
      </c>
      <c r="S364" s="48">
        <v>7.9359999999999999</v>
      </c>
      <c r="T364" s="17">
        <v>5</v>
      </c>
      <c r="U364" s="49">
        <v>39.68</v>
      </c>
      <c r="V364" s="17" t="s">
        <v>4403</v>
      </c>
      <c r="W364" s="49">
        <v>42.85</v>
      </c>
      <c r="X364" s="17" t="s">
        <v>6225</v>
      </c>
      <c r="Y364" s="38" t="s">
        <v>6226</v>
      </c>
      <c r="Z364" s="38" t="s">
        <v>5012</v>
      </c>
      <c r="AA364" s="38" t="s">
        <v>4530</v>
      </c>
    </row>
    <row r="365" spans="2:27" ht="37.5" x14ac:dyDescent="0.35">
      <c r="B365" s="38" t="s">
        <v>3030</v>
      </c>
      <c r="C365" s="38" t="s">
        <v>1848</v>
      </c>
      <c r="D365" s="38" t="s">
        <v>1094</v>
      </c>
      <c r="E365" s="38" t="s">
        <v>156</v>
      </c>
      <c r="F365" s="38" t="s">
        <v>184</v>
      </c>
      <c r="G365" s="38" t="s">
        <v>1027</v>
      </c>
      <c r="H365" s="38">
        <v>50</v>
      </c>
      <c r="I365" s="38">
        <v>29</v>
      </c>
      <c r="J365" s="45">
        <v>1</v>
      </c>
      <c r="K365" s="38">
        <v>1</v>
      </c>
      <c r="L365" s="38">
        <v>1</v>
      </c>
      <c r="M365" s="38">
        <v>1</v>
      </c>
      <c r="N365" s="38">
        <v>1</v>
      </c>
      <c r="O365" s="38">
        <v>6</v>
      </c>
      <c r="P365" s="38">
        <v>1</v>
      </c>
      <c r="Q365" s="38">
        <v>220</v>
      </c>
      <c r="R365" s="46">
        <v>261</v>
      </c>
      <c r="S365" s="48">
        <v>0.35120000000000001</v>
      </c>
      <c r="T365" s="17">
        <v>50</v>
      </c>
      <c r="U365" s="49">
        <v>17.559999999999999</v>
      </c>
      <c r="V365" s="17" t="s">
        <v>4403</v>
      </c>
      <c r="W365" s="49">
        <v>18.96</v>
      </c>
      <c r="X365" s="17" t="s">
        <v>6227</v>
      </c>
      <c r="Y365" s="38" t="s">
        <v>6228</v>
      </c>
      <c r="Z365" s="38" t="s">
        <v>6229</v>
      </c>
      <c r="AA365" s="38" t="s">
        <v>4856</v>
      </c>
    </row>
    <row r="366" spans="2:27" ht="37.5" x14ac:dyDescent="0.35">
      <c r="B366" s="38" t="s">
        <v>3031</v>
      </c>
      <c r="C366" s="38" t="s">
        <v>414</v>
      </c>
      <c r="D366" s="38" t="s">
        <v>1265</v>
      </c>
      <c r="E366" s="38" t="s">
        <v>156</v>
      </c>
      <c r="F366" s="38" t="s">
        <v>288</v>
      </c>
      <c r="G366" s="38" t="s">
        <v>157</v>
      </c>
      <c r="H366" s="38">
        <v>20</v>
      </c>
      <c r="I366" s="38">
        <v>1</v>
      </c>
      <c r="J366" s="45">
        <v>2</v>
      </c>
      <c r="K366" s="38">
        <v>1</v>
      </c>
      <c r="L366" s="38">
        <v>1</v>
      </c>
      <c r="M366" s="38">
        <v>1</v>
      </c>
      <c r="N366" s="38">
        <v>1</v>
      </c>
      <c r="O366" s="38">
        <v>1</v>
      </c>
      <c r="P366" s="38">
        <v>1</v>
      </c>
      <c r="Q366" s="38">
        <v>1</v>
      </c>
      <c r="R366" s="46">
        <v>10</v>
      </c>
      <c r="S366" s="48">
        <v>1.14611</v>
      </c>
      <c r="T366" s="17">
        <v>36</v>
      </c>
      <c r="U366" s="49">
        <v>41.26</v>
      </c>
      <c r="V366" s="17" t="s">
        <v>4403</v>
      </c>
      <c r="W366" s="49">
        <v>44.56</v>
      </c>
      <c r="X366" s="17" t="s">
        <v>6230</v>
      </c>
      <c r="Y366" s="38" t="s">
        <v>6231</v>
      </c>
      <c r="Z366" s="38" t="s">
        <v>5162</v>
      </c>
      <c r="AA366" s="38" t="s">
        <v>5163</v>
      </c>
    </row>
    <row r="367" spans="2:27" ht="50" x14ac:dyDescent="0.35">
      <c r="B367" s="38" t="s">
        <v>3035</v>
      </c>
      <c r="C367" s="38" t="s">
        <v>1277</v>
      </c>
      <c r="D367" s="38" t="s">
        <v>3662</v>
      </c>
      <c r="E367" s="38" t="s">
        <v>423</v>
      </c>
      <c r="F367" s="38" t="s">
        <v>735</v>
      </c>
      <c r="G367" s="38" t="s">
        <v>960</v>
      </c>
      <c r="H367" s="38">
        <v>2</v>
      </c>
      <c r="I367" s="38">
        <v>1</v>
      </c>
      <c r="J367" s="45">
        <v>1</v>
      </c>
      <c r="K367" s="38">
        <v>34</v>
      </c>
      <c r="L367" s="38">
        <v>1</v>
      </c>
      <c r="M367" s="38">
        <v>1</v>
      </c>
      <c r="N367" s="38">
        <v>1</v>
      </c>
      <c r="O367" s="38">
        <v>1</v>
      </c>
      <c r="P367" s="38">
        <v>1</v>
      </c>
      <c r="Q367" s="38">
        <v>3</v>
      </c>
      <c r="R367" s="46">
        <v>44</v>
      </c>
      <c r="S367" s="48">
        <v>4.2</v>
      </c>
      <c r="T367" s="17">
        <v>2</v>
      </c>
      <c r="U367" s="49">
        <v>8.4</v>
      </c>
      <c r="V367" s="17" t="s">
        <v>4403</v>
      </c>
      <c r="W367" s="49">
        <v>9.07</v>
      </c>
      <c r="X367" s="17" t="s">
        <v>6236</v>
      </c>
      <c r="Y367" s="38" t="s">
        <v>6237</v>
      </c>
      <c r="Z367" s="38" t="s">
        <v>5325</v>
      </c>
      <c r="AA367" s="38" t="s">
        <v>4427</v>
      </c>
    </row>
    <row r="368" spans="2:27" ht="37.5" x14ac:dyDescent="0.35">
      <c r="B368" s="38" t="s">
        <v>3037</v>
      </c>
      <c r="C368" s="38" t="s">
        <v>1315</v>
      </c>
      <c r="D368" s="38" t="s">
        <v>1312</v>
      </c>
      <c r="E368" s="38" t="s">
        <v>156</v>
      </c>
      <c r="F368" s="38" t="s">
        <v>183</v>
      </c>
      <c r="G368" s="38" t="s">
        <v>157</v>
      </c>
      <c r="H368" s="38">
        <v>20</v>
      </c>
      <c r="I368" s="74">
        <v>1</v>
      </c>
      <c r="J368" s="45">
        <v>2</v>
      </c>
      <c r="K368" s="74">
        <v>1</v>
      </c>
      <c r="L368" s="38">
        <v>1</v>
      </c>
      <c r="M368" s="38">
        <v>1</v>
      </c>
      <c r="N368" s="38">
        <v>1</v>
      </c>
      <c r="O368" s="38">
        <v>2</v>
      </c>
      <c r="P368" s="38">
        <v>1</v>
      </c>
      <c r="Q368" s="38">
        <v>1</v>
      </c>
      <c r="R368" s="46">
        <v>11</v>
      </c>
      <c r="S368" s="48">
        <v>0.92149999999999999</v>
      </c>
      <c r="T368" s="17">
        <v>20</v>
      </c>
      <c r="U368" s="49">
        <v>18.43</v>
      </c>
      <c r="V368" s="17" t="s">
        <v>4403</v>
      </c>
      <c r="W368" s="49">
        <v>19.899999999999999</v>
      </c>
      <c r="X368" s="17" t="s">
        <v>6241</v>
      </c>
      <c r="Y368" s="38" t="s">
        <v>6242</v>
      </c>
      <c r="Z368" s="38" t="s">
        <v>6243</v>
      </c>
      <c r="AA368" s="38" t="s">
        <v>4870</v>
      </c>
    </row>
    <row r="369" spans="2:27" ht="37.5" x14ac:dyDescent="0.35">
      <c r="B369" s="38" t="s">
        <v>3039</v>
      </c>
      <c r="C369" s="38" t="s">
        <v>727</v>
      </c>
      <c r="D369" s="38" t="s">
        <v>1324</v>
      </c>
      <c r="E369" s="38" t="s">
        <v>93</v>
      </c>
      <c r="F369" s="38" t="s">
        <v>144</v>
      </c>
      <c r="G369" s="38" t="s">
        <v>114</v>
      </c>
      <c r="H369" s="38">
        <v>60</v>
      </c>
      <c r="I369" s="38">
        <v>1</v>
      </c>
      <c r="J369" s="45">
        <v>1</v>
      </c>
      <c r="K369" s="38">
        <v>1</v>
      </c>
      <c r="L369" s="38">
        <v>1</v>
      </c>
      <c r="M369" s="38">
        <v>1</v>
      </c>
      <c r="N369" s="38">
        <v>1</v>
      </c>
      <c r="O369" s="38">
        <v>7</v>
      </c>
      <c r="P369" s="38">
        <v>1</v>
      </c>
      <c r="Q369" s="38">
        <v>1</v>
      </c>
      <c r="R369" s="46">
        <v>15</v>
      </c>
      <c r="S369" s="48">
        <v>0.1515</v>
      </c>
      <c r="T369" s="17">
        <v>60</v>
      </c>
      <c r="U369" s="49">
        <v>9.09</v>
      </c>
      <c r="V369" s="17" t="s">
        <v>4403</v>
      </c>
      <c r="W369" s="49">
        <v>9.82</v>
      </c>
      <c r="X369" s="17" t="s">
        <v>6244</v>
      </c>
      <c r="Y369" s="38" t="s">
        <v>6245</v>
      </c>
      <c r="Z369" s="38" t="s">
        <v>4770</v>
      </c>
      <c r="AA369" s="38" t="s">
        <v>4712</v>
      </c>
    </row>
    <row r="370" spans="2:27" ht="37.5" x14ac:dyDescent="0.35">
      <c r="B370" s="38" t="s">
        <v>3042</v>
      </c>
      <c r="C370" s="38" t="s">
        <v>727</v>
      </c>
      <c r="D370" s="38" t="s">
        <v>1319</v>
      </c>
      <c r="E370" s="38" t="s">
        <v>5</v>
      </c>
      <c r="F370" s="38" t="s">
        <v>1322</v>
      </c>
      <c r="G370" s="38" t="s">
        <v>1323</v>
      </c>
      <c r="H370" s="38">
        <v>12</v>
      </c>
      <c r="I370" s="12">
        <v>23</v>
      </c>
      <c r="J370" s="45">
        <v>1</v>
      </c>
      <c r="K370" s="12">
        <v>1</v>
      </c>
      <c r="L370" s="38">
        <v>1</v>
      </c>
      <c r="M370" s="38">
        <v>1</v>
      </c>
      <c r="N370" s="38">
        <v>1</v>
      </c>
      <c r="O370" s="38">
        <v>1</v>
      </c>
      <c r="P370" s="12">
        <v>1</v>
      </c>
      <c r="Q370" s="12">
        <v>1</v>
      </c>
      <c r="R370" s="46">
        <v>31</v>
      </c>
      <c r="S370" s="48">
        <v>3.0716700000000001</v>
      </c>
      <c r="T370" s="17">
        <v>12</v>
      </c>
      <c r="U370" s="49">
        <v>36.86</v>
      </c>
      <c r="V370" s="17" t="s">
        <v>4403</v>
      </c>
      <c r="W370" s="49">
        <v>39.81</v>
      </c>
      <c r="X370" s="17" t="s">
        <v>6247</v>
      </c>
      <c r="Y370" s="38" t="s">
        <v>6248</v>
      </c>
      <c r="Z370" s="38" t="s">
        <v>6249</v>
      </c>
      <c r="AA370" s="38" t="s">
        <v>4684</v>
      </c>
    </row>
    <row r="371" spans="2:27" ht="62.5" x14ac:dyDescent="0.35">
      <c r="B371" s="38" t="s">
        <v>3044</v>
      </c>
      <c r="C371" s="38" t="s">
        <v>1326</v>
      </c>
      <c r="D371" s="38" t="s">
        <v>1325</v>
      </c>
      <c r="E371" s="38" t="s">
        <v>423</v>
      </c>
      <c r="F371" s="38" t="s">
        <v>1327</v>
      </c>
      <c r="G371" s="38" t="s">
        <v>3663</v>
      </c>
      <c r="H371" s="38">
        <v>1</v>
      </c>
      <c r="I371" s="38">
        <v>1</v>
      </c>
      <c r="J371" s="45">
        <v>1</v>
      </c>
      <c r="K371" s="38">
        <v>1</v>
      </c>
      <c r="L371" s="38">
        <v>1</v>
      </c>
      <c r="M371" s="38">
        <v>3</v>
      </c>
      <c r="N371" s="38">
        <v>1</v>
      </c>
      <c r="O371" s="38">
        <v>1</v>
      </c>
      <c r="P371" s="38">
        <v>2</v>
      </c>
      <c r="Q371" s="38">
        <v>1</v>
      </c>
      <c r="R371" s="46">
        <v>12</v>
      </c>
      <c r="S371" s="48">
        <v>15.96</v>
      </c>
      <c r="T371" s="10">
        <v>1</v>
      </c>
      <c r="U371" s="49">
        <v>15.96</v>
      </c>
      <c r="V371" s="17" t="s">
        <v>4403</v>
      </c>
      <c r="W371" s="49">
        <v>17.239999999999998</v>
      </c>
      <c r="X371" s="17" t="s">
        <v>6253</v>
      </c>
      <c r="Y371" s="38" t="s">
        <v>6254</v>
      </c>
      <c r="Z371" s="38" t="s">
        <v>6255</v>
      </c>
      <c r="AA371" s="38" t="s">
        <v>6256</v>
      </c>
    </row>
    <row r="372" spans="2:27" ht="37.5" x14ac:dyDescent="0.35">
      <c r="B372" s="38" t="s">
        <v>3045</v>
      </c>
      <c r="C372" s="57" t="s">
        <v>3664</v>
      </c>
      <c r="D372" s="12" t="s">
        <v>3665</v>
      </c>
      <c r="E372" s="12" t="s">
        <v>273</v>
      </c>
      <c r="F372" s="12" t="s">
        <v>3666</v>
      </c>
      <c r="G372" s="12" t="s">
        <v>95</v>
      </c>
      <c r="H372" s="12">
        <v>30</v>
      </c>
      <c r="I372" s="12">
        <v>1</v>
      </c>
      <c r="J372" s="45">
        <v>1</v>
      </c>
      <c r="K372" s="12">
        <v>1</v>
      </c>
      <c r="L372" s="38">
        <v>1</v>
      </c>
      <c r="M372" s="38">
        <v>1</v>
      </c>
      <c r="N372" s="38">
        <v>1</v>
      </c>
      <c r="O372" s="38">
        <v>1</v>
      </c>
      <c r="P372" s="12">
        <v>1</v>
      </c>
      <c r="Q372" s="12">
        <v>1</v>
      </c>
      <c r="R372" s="46">
        <v>9</v>
      </c>
      <c r="S372" s="48">
        <v>0.63632999999999995</v>
      </c>
      <c r="T372" s="17">
        <v>30</v>
      </c>
      <c r="U372" s="49">
        <v>19.09</v>
      </c>
      <c r="V372" s="17" t="s">
        <v>4403</v>
      </c>
      <c r="W372" s="49">
        <v>20.62</v>
      </c>
      <c r="X372" s="17" t="s">
        <v>6257</v>
      </c>
      <c r="Y372" s="38" t="s">
        <v>6258</v>
      </c>
      <c r="Z372" s="38" t="s">
        <v>6259</v>
      </c>
      <c r="AA372" s="38" t="s">
        <v>4610</v>
      </c>
    </row>
    <row r="373" spans="2:27" ht="50" x14ac:dyDescent="0.35">
      <c r="B373" s="38" t="s">
        <v>3050</v>
      </c>
      <c r="C373" s="38" t="s">
        <v>1135</v>
      </c>
      <c r="D373" s="38" t="s">
        <v>1134</v>
      </c>
      <c r="E373" s="38" t="s">
        <v>342</v>
      </c>
      <c r="F373" s="38" t="s">
        <v>1133</v>
      </c>
      <c r="G373" s="38" t="s">
        <v>2096</v>
      </c>
      <c r="H373" s="38">
        <v>1</v>
      </c>
      <c r="I373" s="12">
        <v>1</v>
      </c>
      <c r="J373" s="45">
        <v>1</v>
      </c>
      <c r="K373" s="12">
        <v>1</v>
      </c>
      <c r="L373" s="38">
        <v>1</v>
      </c>
      <c r="M373" s="38">
        <v>1</v>
      </c>
      <c r="N373" s="38">
        <v>1</v>
      </c>
      <c r="O373" s="38">
        <v>1</v>
      </c>
      <c r="P373" s="12">
        <v>1</v>
      </c>
      <c r="Q373" s="12">
        <v>12</v>
      </c>
      <c r="R373" s="46">
        <v>20</v>
      </c>
      <c r="S373" s="48">
        <v>139.28</v>
      </c>
      <c r="T373" s="17">
        <v>1</v>
      </c>
      <c r="U373" s="49">
        <v>139.28</v>
      </c>
      <c r="V373" s="17" t="s">
        <v>4403</v>
      </c>
      <c r="W373" s="49">
        <v>150.41999999999999</v>
      </c>
      <c r="X373" s="17" t="s">
        <v>6267</v>
      </c>
      <c r="Y373" s="38" t="s">
        <v>6268</v>
      </c>
      <c r="Z373" s="38" t="s">
        <v>6269</v>
      </c>
      <c r="AA373" s="38" t="s">
        <v>4443</v>
      </c>
    </row>
    <row r="374" spans="2:27" ht="50" x14ac:dyDescent="0.35">
      <c r="B374" s="38" t="s">
        <v>3051</v>
      </c>
      <c r="C374" s="38" t="s">
        <v>1330</v>
      </c>
      <c r="D374" s="38" t="s">
        <v>1328</v>
      </c>
      <c r="E374" s="38" t="s">
        <v>423</v>
      </c>
      <c r="F374" s="38" t="s">
        <v>1329</v>
      </c>
      <c r="G374" s="38" t="s">
        <v>960</v>
      </c>
      <c r="H374" s="38">
        <v>2</v>
      </c>
      <c r="I374" s="12">
        <v>1</v>
      </c>
      <c r="J374" s="45">
        <v>1</v>
      </c>
      <c r="K374" s="12">
        <v>3</v>
      </c>
      <c r="L374" s="12">
        <v>7</v>
      </c>
      <c r="M374" s="12">
        <v>12</v>
      </c>
      <c r="N374" s="38">
        <v>10</v>
      </c>
      <c r="O374" s="38">
        <v>1</v>
      </c>
      <c r="P374" s="12">
        <v>4</v>
      </c>
      <c r="Q374" s="12">
        <v>1</v>
      </c>
      <c r="R374" s="46">
        <v>40</v>
      </c>
      <c r="S374" s="48">
        <v>4.28</v>
      </c>
      <c r="T374" s="17">
        <v>2</v>
      </c>
      <c r="U374" s="49">
        <v>8.56</v>
      </c>
      <c r="V374" s="17" t="s">
        <v>4403</v>
      </c>
      <c r="W374" s="49">
        <v>9.24</v>
      </c>
      <c r="X374" s="17" t="s">
        <v>6270</v>
      </c>
      <c r="Y374" s="38" t="s">
        <v>6271</v>
      </c>
      <c r="Z374" s="38" t="s">
        <v>5325</v>
      </c>
      <c r="AA374" s="38" t="s">
        <v>4427</v>
      </c>
    </row>
    <row r="375" spans="2:27" ht="50" x14ac:dyDescent="0.35">
      <c r="B375" s="38" t="s">
        <v>3053</v>
      </c>
      <c r="C375" s="38" t="s">
        <v>976</v>
      </c>
      <c r="D375" s="38" t="s">
        <v>975</v>
      </c>
      <c r="E375" s="38" t="s">
        <v>66</v>
      </c>
      <c r="F375" s="38" t="s">
        <v>977</v>
      </c>
      <c r="G375" s="38" t="s">
        <v>2096</v>
      </c>
      <c r="H375" s="38">
        <v>1</v>
      </c>
      <c r="I375" s="12">
        <v>1</v>
      </c>
      <c r="J375" s="45">
        <v>1</v>
      </c>
      <c r="K375" s="12">
        <v>1</v>
      </c>
      <c r="L375" s="38">
        <v>1</v>
      </c>
      <c r="M375" s="38">
        <v>1</v>
      </c>
      <c r="N375" s="38">
        <v>1</v>
      </c>
      <c r="O375" s="38">
        <v>1</v>
      </c>
      <c r="P375" s="38">
        <v>1</v>
      </c>
      <c r="Q375" s="12">
        <v>4</v>
      </c>
      <c r="R375" s="46">
        <v>12</v>
      </c>
      <c r="S375" s="48">
        <v>22.28</v>
      </c>
      <c r="T375" s="17">
        <v>1</v>
      </c>
      <c r="U375" s="49">
        <v>22.28</v>
      </c>
      <c r="V375" s="17" t="s">
        <v>4403</v>
      </c>
      <c r="W375" s="49">
        <v>24.06</v>
      </c>
      <c r="X375" s="17" t="s">
        <v>6276</v>
      </c>
      <c r="Y375" s="38" t="s">
        <v>6277</v>
      </c>
      <c r="Z375" s="38" t="s">
        <v>6278</v>
      </c>
      <c r="AA375" s="38" t="s">
        <v>6275</v>
      </c>
    </row>
    <row r="376" spans="2:27" ht="37.5" x14ac:dyDescent="0.35">
      <c r="B376" s="38" t="s">
        <v>3054</v>
      </c>
      <c r="C376" s="38" t="s">
        <v>1649</v>
      </c>
      <c r="D376" s="38" t="s">
        <v>1648</v>
      </c>
      <c r="E376" s="38" t="s">
        <v>5</v>
      </c>
      <c r="F376" s="38" t="s">
        <v>180</v>
      </c>
      <c r="G376" s="38" t="s">
        <v>59</v>
      </c>
      <c r="H376" s="38">
        <v>10</v>
      </c>
      <c r="I376" s="38">
        <v>17</v>
      </c>
      <c r="J376" s="45">
        <v>1</v>
      </c>
      <c r="K376" s="38">
        <v>1</v>
      </c>
      <c r="L376" s="38">
        <v>7</v>
      </c>
      <c r="M376" s="38">
        <v>1</v>
      </c>
      <c r="N376" s="38">
        <v>1</v>
      </c>
      <c r="O376" s="38">
        <v>1</v>
      </c>
      <c r="P376" s="38">
        <v>1</v>
      </c>
      <c r="Q376" s="38">
        <v>1</v>
      </c>
      <c r="R376" s="46">
        <v>31</v>
      </c>
      <c r="S376" s="48">
        <v>14.848000000000001</v>
      </c>
      <c r="T376" s="17">
        <v>10</v>
      </c>
      <c r="U376" s="49">
        <v>148.47999999999999</v>
      </c>
      <c r="V376" s="17" t="s">
        <v>4403</v>
      </c>
      <c r="W376" s="49">
        <v>160.36000000000001</v>
      </c>
      <c r="X376" s="17" t="s">
        <v>6279</v>
      </c>
      <c r="Y376" s="38" t="s">
        <v>6280</v>
      </c>
      <c r="Z376" s="38" t="s">
        <v>6281</v>
      </c>
      <c r="AA376" s="38" t="s">
        <v>5116</v>
      </c>
    </row>
    <row r="377" spans="2:27" ht="50" x14ac:dyDescent="0.35">
      <c r="B377" s="38" t="s">
        <v>3058</v>
      </c>
      <c r="C377" s="38" t="s">
        <v>1856</v>
      </c>
      <c r="D377" s="38" t="s">
        <v>1568</v>
      </c>
      <c r="E377" s="38" t="s">
        <v>1574</v>
      </c>
      <c r="F377" s="38" t="s">
        <v>572</v>
      </c>
      <c r="G377" s="38" t="s">
        <v>1569</v>
      </c>
      <c r="H377" s="38">
        <v>20</v>
      </c>
      <c r="I377" s="38">
        <v>96</v>
      </c>
      <c r="J377" s="45">
        <v>4</v>
      </c>
      <c r="K377" s="38">
        <v>1</v>
      </c>
      <c r="L377" s="38">
        <v>5</v>
      </c>
      <c r="M377" s="38">
        <v>1</v>
      </c>
      <c r="N377" s="38">
        <v>1</v>
      </c>
      <c r="O377" s="38">
        <v>20</v>
      </c>
      <c r="P377" s="38">
        <v>1</v>
      </c>
      <c r="Q377" s="38">
        <v>26</v>
      </c>
      <c r="R377" s="46">
        <v>155</v>
      </c>
      <c r="S377" s="48">
        <v>0.91649999999999998</v>
      </c>
      <c r="T377" s="17">
        <v>20</v>
      </c>
      <c r="U377" s="49">
        <v>18.329999999999998</v>
      </c>
      <c r="V377" s="17" t="s">
        <v>4403</v>
      </c>
      <c r="W377" s="49">
        <v>19.8</v>
      </c>
      <c r="X377" s="17" t="s">
        <v>6285</v>
      </c>
      <c r="Y377" s="38" t="s">
        <v>6286</v>
      </c>
      <c r="Z377" s="38" t="s">
        <v>6287</v>
      </c>
      <c r="AA377" s="38" t="s">
        <v>4549</v>
      </c>
    </row>
    <row r="378" spans="2:27" ht="37.5" x14ac:dyDescent="0.35">
      <c r="B378" s="38" t="s">
        <v>3060</v>
      </c>
      <c r="C378" s="38" t="s">
        <v>1877</v>
      </c>
      <c r="D378" s="38" t="s">
        <v>1595</v>
      </c>
      <c r="E378" s="38" t="s">
        <v>423</v>
      </c>
      <c r="F378" s="38"/>
      <c r="G378" s="38" t="s">
        <v>1043</v>
      </c>
      <c r="H378" s="38">
        <v>1</v>
      </c>
      <c r="I378" s="38">
        <v>1</v>
      </c>
      <c r="J378" s="45">
        <v>1</v>
      </c>
      <c r="K378" s="38">
        <v>1</v>
      </c>
      <c r="L378" s="38">
        <v>1</v>
      </c>
      <c r="M378" s="38">
        <v>2</v>
      </c>
      <c r="N378" s="38">
        <v>1</v>
      </c>
      <c r="O378" s="38">
        <v>1</v>
      </c>
      <c r="P378" s="38">
        <v>1</v>
      </c>
      <c r="Q378" s="38">
        <v>1</v>
      </c>
      <c r="R378" s="46">
        <v>10</v>
      </c>
      <c r="S378" s="48">
        <v>19.5</v>
      </c>
      <c r="T378" s="17">
        <v>1</v>
      </c>
      <c r="U378" s="49">
        <v>19.5</v>
      </c>
      <c r="V378" s="17" t="s">
        <v>4403</v>
      </c>
      <c r="W378" s="49">
        <v>21.06</v>
      </c>
      <c r="X378" s="17" t="s">
        <v>6290</v>
      </c>
      <c r="Y378" s="38" t="s">
        <v>6291</v>
      </c>
      <c r="Z378" s="38" t="s">
        <v>6292</v>
      </c>
      <c r="AA378" s="38" t="s">
        <v>4863</v>
      </c>
    </row>
    <row r="379" spans="2:27" ht="37.5" x14ac:dyDescent="0.35">
      <c r="B379" s="38" t="s">
        <v>3063</v>
      </c>
      <c r="C379" s="38" t="s">
        <v>1626</v>
      </c>
      <c r="D379" s="38" t="s">
        <v>1624</v>
      </c>
      <c r="E379" s="38" t="s">
        <v>121</v>
      </c>
      <c r="F379" s="38" t="s">
        <v>1627</v>
      </c>
      <c r="G379" s="38" t="s">
        <v>68</v>
      </c>
      <c r="H379" s="38">
        <v>1</v>
      </c>
      <c r="I379" s="38">
        <v>1</v>
      </c>
      <c r="J379" s="45">
        <v>2</v>
      </c>
      <c r="K379" s="38">
        <v>1</v>
      </c>
      <c r="L379" s="38">
        <v>1</v>
      </c>
      <c r="M379" s="38">
        <v>1</v>
      </c>
      <c r="N379" s="38">
        <v>22</v>
      </c>
      <c r="O379" s="38">
        <v>2</v>
      </c>
      <c r="P379" s="38">
        <v>1</v>
      </c>
      <c r="Q379" s="38">
        <v>1</v>
      </c>
      <c r="R379" s="46">
        <v>32</v>
      </c>
      <c r="S379" s="48">
        <v>10.01</v>
      </c>
      <c r="T379" s="17">
        <v>1</v>
      </c>
      <c r="U379" s="49">
        <v>10.01</v>
      </c>
      <c r="V379" s="17" t="s">
        <v>4403</v>
      </c>
      <c r="W379" s="49">
        <v>10.81</v>
      </c>
      <c r="X379" s="17" t="s">
        <v>6298</v>
      </c>
      <c r="Y379" s="38" t="s">
        <v>6299</v>
      </c>
      <c r="Z379" s="38" t="s">
        <v>5310</v>
      </c>
      <c r="AA379" s="38" t="s">
        <v>6300</v>
      </c>
    </row>
    <row r="380" spans="2:27" ht="37.5" x14ac:dyDescent="0.35">
      <c r="B380" s="38" t="s">
        <v>3067</v>
      </c>
      <c r="C380" s="38" t="s">
        <v>498</v>
      </c>
      <c r="D380" s="38" t="s">
        <v>497</v>
      </c>
      <c r="E380" s="38" t="s">
        <v>101</v>
      </c>
      <c r="F380" s="38" t="s">
        <v>117</v>
      </c>
      <c r="G380" s="38" t="s">
        <v>392</v>
      </c>
      <c r="H380" s="38">
        <v>100</v>
      </c>
      <c r="I380" s="38">
        <v>24</v>
      </c>
      <c r="J380" s="45">
        <v>40</v>
      </c>
      <c r="K380" s="38">
        <v>2</v>
      </c>
      <c r="L380" s="38">
        <v>16</v>
      </c>
      <c r="M380" s="38">
        <v>3</v>
      </c>
      <c r="N380" s="38">
        <v>9</v>
      </c>
      <c r="O380" s="38">
        <v>15</v>
      </c>
      <c r="P380" s="38">
        <v>1</v>
      </c>
      <c r="Q380" s="38">
        <v>5</v>
      </c>
      <c r="R380" s="46">
        <v>115</v>
      </c>
      <c r="S380" s="48">
        <v>0.21279999999999999</v>
      </c>
      <c r="T380" s="17">
        <v>100</v>
      </c>
      <c r="U380" s="49">
        <v>21.28</v>
      </c>
      <c r="V380" s="17" t="s">
        <v>4403</v>
      </c>
      <c r="W380" s="49">
        <v>22.98</v>
      </c>
      <c r="X380" s="17" t="s">
        <v>6304</v>
      </c>
      <c r="Y380" s="38" t="s">
        <v>6305</v>
      </c>
      <c r="Z380" s="38" t="s">
        <v>6306</v>
      </c>
      <c r="AA380" s="38" t="s">
        <v>5222</v>
      </c>
    </row>
    <row r="381" spans="2:27" ht="37.5" x14ac:dyDescent="0.35">
      <c r="B381" s="38" t="s">
        <v>3068</v>
      </c>
      <c r="C381" s="38" t="s">
        <v>498</v>
      </c>
      <c r="D381" s="38" t="s">
        <v>497</v>
      </c>
      <c r="E381" s="38" t="s">
        <v>101</v>
      </c>
      <c r="F381" s="38" t="s">
        <v>187</v>
      </c>
      <c r="G381" s="38" t="s">
        <v>105</v>
      </c>
      <c r="H381" s="38">
        <v>20</v>
      </c>
      <c r="I381" s="38">
        <v>89</v>
      </c>
      <c r="J381" s="45">
        <v>35</v>
      </c>
      <c r="K381" s="38">
        <v>1</v>
      </c>
      <c r="L381" s="38">
        <v>20</v>
      </c>
      <c r="M381" s="38">
        <v>1</v>
      </c>
      <c r="N381" s="38">
        <v>1</v>
      </c>
      <c r="O381" s="38">
        <v>4</v>
      </c>
      <c r="P381" s="38">
        <v>13</v>
      </c>
      <c r="Q381" s="38">
        <v>30</v>
      </c>
      <c r="R381" s="46">
        <v>194</v>
      </c>
      <c r="S381" s="48">
        <v>1.0235000000000001</v>
      </c>
      <c r="T381" s="17">
        <v>20</v>
      </c>
      <c r="U381" s="49">
        <v>20.47</v>
      </c>
      <c r="V381" s="17" t="s">
        <v>4403</v>
      </c>
      <c r="W381" s="49">
        <v>22.11</v>
      </c>
      <c r="X381" s="17" t="s">
        <v>6307</v>
      </c>
      <c r="Y381" s="38" t="s">
        <v>6308</v>
      </c>
      <c r="Z381" s="38" t="s">
        <v>4452</v>
      </c>
      <c r="AA381" s="38" t="s">
        <v>5222</v>
      </c>
    </row>
    <row r="382" spans="2:27" ht="37.5" x14ac:dyDescent="0.35">
      <c r="B382" s="38" t="s">
        <v>3071</v>
      </c>
      <c r="C382" s="38" t="s">
        <v>499</v>
      </c>
      <c r="D382" s="38" t="s">
        <v>499</v>
      </c>
      <c r="E382" s="38" t="s">
        <v>101</v>
      </c>
      <c r="F382" s="38" t="s">
        <v>117</v>
      </c>
      <c r="G382" s="38" t="s">
        <v>158</v>
      </c>
      <c r="H382" s="38">
        <v>50</v>
      </c>
      <c r="I382" s="38">
        <v>46</v>
      </c>
      <c r="J382" s="45">
        <v>1</v>
      </c>
      <c r="K382" s="38">
        <v>2</v>
      </c>
      <c r="L382" s="38">
        <v>1</v>
      </c>
      <c r="M382" s="38">
        <v>1</v>
      </c>
      <c r="N382" s="38">
        <v>1</v>
      </c>
      <c r="O382" s="38">
        <v>1</v>
      </c>
      <c r="P382" s="38">
        <v>1</v>
      </c>
      <c r="Q382" s="38">
        <v>1</v>
      </c>
      <c r="R382" s="46">
        <v>55</v>
      </c>
      <c r="S382" s="48">
        <v>0.51200000000000001</v>
      </c>
      <c r="T382" s="10">
        <v>50</v>
      </c>
      <c r="U382" s="49">
        <v>25.6</v>
      </c>
      <c r="V382" s="17" t="s">
        <v>4403</v>
      </c>
      <c r="W382" s="49">
        <v>27.65</v>
      </c>
      <c r="X382" s="17" t="s">
        <v>6314</v>
      </c>
      <c r="Y382" s="38" t="s">
        <v>6315</v>
      </c>
      <c r="Z382" s="38" t="s">
        <v>4456</v>
      </c>
      <c r="AA382" s="38" t="s">
        <v>4795</v>
      </c>
    </row>
    <row r="383" spans="2:27" ht="37.5" x14ac:dyDescent="0.35">
      <c r="B383" s="38" t="s">
        <v>3073</v>
      </c>
      <c r="C383" s="38" t="s">
        <v>501</v>
      </c>
      <c r="D383" s="38" t="s">
        <v>500</v>
      </c>
      <c r="E383" s="38" t="s">
        <v>440</v>
      </c>
      <c r="F383" s="38" t="s">
        <v>150</v>
      </c>
      <c r="G383" s="38" t="s">
        <v>95</v>
      </c>
      <c r="H383" s="38">
        <v>30</v>
      </c>
      <c r="I383" s="38">
        <v>17</v>
      </c>
      <c r="J383" s="45">
        <v>24</v>
      </c>
      <c r="K383" s="38">
        <v>4</v>
      </c>
      <c r="L383" s="38">
        <v>9</v>
      </c>
      <c r="M383" s="38">
        <v>12</v>
      </c>
      <c r="N383" s="38">
        <v>1</v>
      </c>
      <c r="O383" s="38">
        <v>3</v>
      </c>
      <c r="P383" s="38">
        <v>1</v>
      </c>
      <c r="Q383" s="38">
        <v>30</v>
      </c>
      <c r="R383" s="46">
        <v>101</v>
      </c>
      <c r="S383" s="48">
        <v>0.68267</v>
      </c>
      <c r="T383" s="17">
        <v>30</v>
      </c>
      <c r="U383" s="49">
        <v>20.48</v>
      </c>
      <c r="V383" s="17" t="s">
        <v>4403</v>
      </c>
      <c r="W383" s="49">
        <v>22.12</v>
      </c>
      <c r="X383" s="17" t="s">
        <v>6318</v>
      </c>
      <c r="Y383" s="38" t="s">
        <v>6319</v>
      </c>
      <c r="Z383" s="38" t="s">
        <v>4448</v>
      </c>
      <c r="AA383" s="38" t="s">
        <v>5129</v>
      </c>
    </row>
    <row r="384" spans="2:27" ht="50" x14ac:dyDescent="0.35">
      <c r="B384" s="38" t="s">
        <v>3074</v>
      </c>
      <c r="C384" s="38" t="s">
        <v>501</v>
      </c>
      <c r="D384" s="38" t="s">
        <v>500</v>
      </c>
      <c r="E384" s="38" t="s">
        <v>502</v>
      </c>
      <c r="F384" s="38" t="s">
        <v>150</v>
      </c>
      <c r="G384" s="38" t="s">
        <v>95</v>
      </c>
      <c r="H384" s="38">
        <v>30</v>
      </c>
      <c r="I384" s="38">
        <v>3</v>
      </c>
      <c r="J384" s="45">
        <v>7</v>
      </c>
      <c r="K384" s="38">
        <v>2</v>
      </c>
      <c r="L384" s="38">
        <v>1</v>
      </c>
      <c r="M384" s="38">
        <v>14</v>
      </c>
      <c r="N384" s="38">
        <v>1</v>
      </c>
      <c r="O384" s="38">
        <v>1</v>
      </c>
      <c r="P384" s="38">
        <v>1</v>
      </c>
      <c r="Q384" s="38">
        <v>1</v>
      </c>
      <c r="R384" s="46">
        <v>31</v>
      </c>
      <c r="S384" s="48">
        <v>0.36567</v>
      </c>
      <c r="T384" s="17">
        <v>30</v>
      </c>
      <c r="U384" s="49">
        <v>10.97</v>
      </c>
      <c r="V384" s="17" t="s">
        <v>4403</v>
      </c>
      <c r="W384" s="49">
        <v>11.85</v>
      </c>
      <c r="X384" s="17" t="s">
        <v>6320</v>
      </c>
      <c r="Y384" s="38" t="s">
        <v>6321</v>
      </c>
      <c r="Z384" s="38" t="s">
        <v>4624</v>
      </c>
      <c r="AA384" s="38" t="s">
        <v>5129</v>
      </c>
    </row>
    <row r="385" spans="2:27" ht="37.5" x14ac:dyDescent="0.35">
      <c r="B385" s="38" t="s">
        <v>3075</v>
      </c>
      <c r="C385" s="38" t="s">
        <v>501</v>
      </c>
      <c r="D385" s="38" t="s">
        <v>500</v>
      </c>
      <c r="E385" s="12" t="s">
        <v>440</v>
      </c>
      <c r="F385" s="12" t="s">
        <v>3646</v>
      </c>
      <c r="G385" s="12" t="s">
        <v>95</v>
      </c>
      <c r="H385" s="12">
        <v>30</v>
      </c>
      <c r="I385" s="12">
        <v>1</v>
      </c>
      <c r="J385" s="45">
        <v>31</v>
      </c>
      <c r="K385" s="12">
        <v>1</v>
      </c>
      <c r="L385" s="38">
        <v>1</v>
      </c>
      <c r="M385" s="12">
        <v>3</v>
      </c>
      <c r="N385" s="38">
        <v>1</v>
      </c>
      <c r="O385" s="38">
        <v>1</v>
      </c>
      <c r="P385" s="38">
        <v>1</v>
      </c>
      <c r="Q385" s="12">
        <v>1</v>
      </c>
      <c r="R385" s="46">
        <v>41</v>
      </c>
      <c r="S385" s="48">
        <v>1.3653299999999999</v>
      </c>
      <c r="T385" s="10">
        <v>30</v>
      </c>
      <c r="U385" s="49">
        <v>40.96</v>
      </c>
      <c r="V385" s="17" t="s">
        <v>4403</v>
      </c>
      <c r="W385" s="49">
        <v>44.24</v>
      </c>
      <c r="X385" s="17" t="s">
        <v>6322</v>
      </c>
      <c r="Y385" s="38" t="s">
        <v>6323</v>
      </c>
      <c r="Z385" s="38" t="s">
        <v>4410</v>
      </c>
      <c r="AA385" s="38" t="s">
        <v>5129</v>
      </c>
    </row>
    <row r="386" spans="2:27" ht="37.5" x14ac:dyDescent="0.35">
      <c r="B386" s="38" t="s">
        <v>3084</v>
      </c>
      <c r="C386" s="38" t="s">
        <v>1668</v>
      </c>
      <c r="D386" s="38" t="s">
        <v>1701</v>
      </c>
      <c r="E386" s="38" t="s">
        <v>5</v>
      </c>
      <c r="F386" s="38" t="s">
        <v>1702</v>
      </c>
      <c r="G386" s="38" t="s">
        <v>33</v>
      </c>
      <c r="H386" s="38">
        <v>5</v>
      </c>
      <c r="I386" s="12">
        <v>9</v>
      </c>
      <c r="J386" s="45">
        <v>1</v>
      </c>
      <c r="K386" s="12">
        <v>6</v>
      </c>
      <c r="L386" s="12">
        <v>4</v>
      </c>
      <c r="M386" s="12">
        <v>4</v>
      </c>
      <c r="N386" s="38">
        <v>15</v>
      </c>
      <c r="O386" s="38">
        <v>2</v>
      </c>
      <c r="P386" s="12">
        <v>1</v>
      </c>
      <c r="Q386" s="12">
        <v>1</v>
      </c>
      <c r="R386" s="46">
        <v>43</v>
      </c>
      <c r="S386" s="48">
        <v>0.42</v>
      </c>
      <c r="T386" s="10">
        <v>20</v>
      </c>
      <c r="U386" s="49">
        <v>8.4</v>
      </c>
      <c r="V386" s="17" t="s">
        <v>4403</v>
      </c>
      <c r="W386" s="49">
        <v>9.07</v>
      </c>
      <c r="X386" s="17" t="s">
        <v>6331</v>
      </c>
      <c r="Y386" s="38" t="s">
        <v>6332</v>
      </c>
      <c r="Z386" s="38" t="s">
        <v>4464</v>
      </c>
      <c r="AA386" s="38" t="s">
        <v>4526</v>
      </c>
    </row>
    <row r="387" spans="2:27" ht="50" x14ac:dyDescent="0.35">
      <c r="B387" s="38" t="s">
        <v>3087</v>
      </c>
      <c r="C387" s="38" t="s">
        <v>1662</v>
      </c>
      <c r="D387" s="38" t="s">
        <v>1662</v>
      </c>
      <c r="E387" s="38" t="s">
        <v>5</v>
      </c>
      <c r="F387" s="38" t="s">
        <v>510</v>
      </c>
      <c r="G387" s="38" t="s">
        <v>59</v>
      </c>
      <c r="H387" s="38">
        <v>10</v>
      </c>
      <c r="I387" s="38">
        <v>1</v>
      </c>
      <c r="J387" s="45">
        <v>10</v>
      </c>
      <c r="K387" s="38">
        <v>5</v>
      </c>
      <c r="L387" s="38">
        <v>1</v>
      </c>
      <c r="M387" s="38">
        <v>1</v>
      </c>
      <c r="N387" s="38">
        <v>10</v>
      </c>
      <c r="O387" s="38">
        <v>1</v>
      </c>
      <c r="P387" s="38">
        <v>1</v>
      </c>
      <c r="Q387" s="38">
        <v>1</v>
      </c>
      <c r="R387" s="46">
        <v>31</v>
      </c>
      <c r="S387" s="48">
        <v>1.71</v>
      </c>
      <c r="T387" s="10">
        <v>10</v>
      </c>
      <c r="U387" s="49">
        <v>17.100000000000001</v>
      </c>
      <c r="V387" s="17" t="s">
        <v>4403</v>
      </c>
      <c r="W387" s="49">
        <v>18.47</v>
      </c>
      <c r="X387" s="17" t="s">
        <v>6335</v>
      </c>
      <c r="Y387" s="38" t="s">
        <v>6336</v>
      </c>
      <c r="Z387" s="38" t="s">
        <v>4739</v>
      </c>
      <c r="AA387" s="38" t="s">
        <v>4427</v>
      </c>
    </row>
    <row r="388" spans="2:27" ht="37.5" x14ac:dyDescent="0.35">
      <c r="B388" s="38" t="s">
        <v>3093</v>
      </c>
      <c r="C388" s="38" t="s">
        <v>1614</v>
      </c>
      <c r="D388" s="38" t="s">
        <v>1613</v>
      </c>
      <c r="E388" s="38" t="s">
        <v>101</v>
      </c>
      <c r="F388" s="38" t="s">
        <v>111</v>
      </c>
      <c r="G388" s="38" t="s">
        <v>628</v>
      </c>
      <c r="H388" s="38">
        <v>3</v>
      </c>
      <c r="I388" s="38">
        <v>1</v>
      </c>
      <c r="J388" s="45">
        <v>5</v>
      </c>
      <c r="K388" s="38">
        <v>2</v>
      </c>
      <c r="L388" s="38">
        <v>1</v>
      </c>
      <c r="M388" s="38">
        <v>5</v>
      </c>
      <c r="N388" s="38">
        <v>1</v>
      </c>
      <c r="O388" s="38">
        <v>1</v>
      </c>
      <c r="P388" s="38">
        <v>1</v>
      </c>
      <c r="Q388" s="38">
        <v>1</v>
      </c>
      <c r="R388" s="46">
        <v>18</v>
      </c>
      <c r="S388" s="48">
        <v>3.62</v>
      </c>
      <c r="T388" s="17">
        <v>3</v>
      </c>
      <c r="U388" s="49">
        <v>10.86</v>
      </c>
      <c r="V388" s="17" t="s">
        <v>4403</v>
      </c>
      <c r="W388" s="49">
        <v>11.73</v>
      </c>
      <c r="X388" s="17" t="s">
        <v>6344</v>
      </c>
      <c r="Y388" s="38" t="s">
        <v>6345</v>
      </c>
      <c r="Z388" s="38" t="s">
        <v>6346</v>
      </c>
      <c r="AA388" s="38" t="s">
        <v>4453</v>
      </c>
    </row>
    <row r="389" spans="2:27" ht="37.5" x14ac:dyDescent="0.35">
      <c r="B389" s="38" t="s">
        <v>3094</v>
      </c>
      <c r="C389" s="38" t="s">
        <v>1101</v>
      </c>
      <c r="D389" s="38" t="s">
        <v>1100</v>
      </c>
      <c r="E389" s="38" t="s">
        <v>363</v>
      </c>
      <c r="F389" s="38" t="s">
        <v>223</v>
      </c>
      <c r="G389" s="38" t="s">
        <v>609</v>
      </c>
      <c r="H389" s="38">
        <v>150</v>
      </c>
      <c r="I389" s="38">
        <v>1</v>
      </c>
      <c r="J389" s="45">
        <v>1</v>
      </c>
      <c r="K389" s="38">
        <v>1</v>
      </c>
      <c r="L389" s="38">
        <v>1</v>
      </c>
      <c r="M389" s="38">
        <v>1</v>
      </c>
      <c r="N389" s="38">
        <v>1</v>
      </c>
      <c r="O389" s="38">
        <v>1</v>
      </c>
      <c r="P389" s="38">
        <v>1</v>
      </c>
      <c r="Q389" s="38">
        <v>1</v>
      </c>
      <c r="R389" s="46">
        <v>9</v>
      </c>
      <c r="S389" s="48">
        <v>0.628</v>
      </c>
      <c r="T389" s="17">
        <v>150</v>
      </c>
      <c r="U389" s="49">
        <v>94.2</v>
      </c>
      <c r="V389" s="17" t="s">
        <v>4403</v>
      </c>
      <c r="W389" s="49">
        <v>101.74</v>
      </c>
      <c r="X389" s="17" t="s">
        <v>6347</v>
      </c>
      <c r="Y389" s="38" t="s">
        <v>6348</v>
      </c>
      <c r="Z389" s="38" t="s">
        <v>6349</v>
      </c>
      <c r="AA389" s="38" t="s">
        <v>4526</v>
      </c>
    </row>
    <row r="390" spans="2:27" ht="37.5" x14ac:dyDescent="0.35">
      <c r="B390" s="38" t="s">
        <v>3098</v>
      </c>
      <c r="C390" s="38" t="s">
        <v>182</v>
      </c>
      <c r="D390" s="38" t="s">
        <v>3672</v>
      </c>
      <c r="E390" s="38" t="s">
        <v>93</v>
      </c>
      <c r="F390" s="38" t="s">
        <v>97</v>
      </c>
      <c r="G390" s="38" t="s">
        <v>114</v>
      </c>
      <c r="H390" s="38">
        <v>60</v>
      </c>
      <c r="I390" s="38">
        <v>2</v>
      </c>
      <c r="J390" s="45">
        <v>180</v>
      </c>
      <c r="K390" s="38">
        <v>1</v>
      </c>
      <c r="L390" s="38">
        <v>4</v>
      </c>
      <c r="M390" s="38">
        <v>14</v>
      </c>
      <c r="N390" s="38">
        <v>20</v>
      </c>
      <c r="O390" s="38">
        <v>4</v>
      </c>
      <c r="P390" s="38">
        <v>27</v>
      </c>
      <c r="Q390" s="38">
        <v>40</v>
      </c>
      <c r="R390" s="46">
        <v>292</v>
      </c>
      <c r="S390" s="48">
        <v>0.28166999999999998</v>
      </c>
      <c r="T390" s="17">
        <v>60</v>
      </c>
      <c r="U390" s="49">
        <v>16.899999999999999</v>
      </c>
      <c r="V390" s="17" t="s">
        <v>4403</v>
      </c>
      <c r="W390" s="49">
        <v>18.25</v>
      </c>
      <c r="X390" s="17" t="s">
        <v>6355</v>
      </c>
      <c r="Y390" s="38" t="s">
        <v>6356</v>
      </c>
      <c r="Z390" s="38" t="s">
        <v>4422</v>
      </c>
      <c r="AA390" s="38" t="s">
        <v>5129</v>
      </c>
    </row>
    <row r="391" spans="2:27" ht="37.5" x14ac:dyDescent="0.35">
      <c r="B391" s="38" t="s">
        <v>3099</v>
      </c>
      <c r="C391" s="38" t="s">
        <v>182</v>
      </c>
      <c r="D391" s="38" t="s">
        <v>1975</v>
      </c>
      <c r="E391" s="38" t="s">
        <v>101</v>
      </c>
      <c r="F391" s="38" t="s">
        <v>150</v>
      </c>
      <c r="G391" s="38" t="s">
        <v>95</v>
      </c>
      <c r="H391" s="38">
        <v>30</v>
      </c>
      <c r="I391" s="38">
        <v>3</v>
      </c>
      <c r="J391" s="45">
        <v>1</v>
      </c>
      <c r="K391" s="38">
        <v>10</v>
      </c>
      <c r="L391" s="38">
        <v>1</v>
      </c>
      <c r="M391" s="38">
        <v>1</v>
      </c>
      <c r="N391" s="38">
        <v>13</v>
      </c>
      <c r="O391" s="38">
        <v>1</v>
      </c>
      <c r="P391" s="38">
        <v>1</v>
      </c>
      <c r="Q391" s="38">
        <v>10</v>
      </c>
      <c r="R391" s="46">
        <v>41</v>
      </c>
      <c r="S391" s="48">
        <v>0.29532999999999998</v>
      </c>
      <c r="T391" s="10">
        <v>30</v>
      </c>
      <c r="U391" s="49">
        <v>8.86</v>
      </c>
      <c r="V391" s="17" t="s">
        <v>4403</v>
      </c>
      <c r="W391" s="49">
        <v>9.57</v>
      </c>
      <c r="X391" s="17" t="s">
        <v>6357</v>
      </c>
      <c r="Y391" s="38" t="s">
        <v>6358</v>
      </c>
      <c r="Z391" s="38" t="s">
        <v>4448</v>
      </c>
      <c r="AA391" s="38" t="s">
        <v>5129</v>
      </c>
    </row>
    <row r="392" spans="2:27" ht="37.5" x14ac:dyDescent="0.35">
      <c r="B392" s="38" t="s">
        <v>3102</v>
      </c>
      <c r="C392" s="38" t="s">
        <v>1704</v>
      </c>
      <c r="D392" s="38" t="s">
        <v>1703</v>
      </c>
      <c r="E392" s="38" t="s">
        <v>93</v>
      </c>
      <c r="F392" s="38" t="s">
        <v>117</v>
      </c>
      <c r="G392" s="38" t="s">
        <v>95</v>
      </c>
      <c r="H392" s="38">
        <v>30</v>
      </c>
      <c r="I392" s="12">
        <v>1</v>
      </c>
      <c r="J392" s="45">
        <v>5</v>
      </c>
      <c r="K392" s="12">
        <v>1</v>
      </c>
      <c r="L392" s="38">
        <v>1</v>
      </c>
      <c r="M392" s="38">
        <v>1</v>
      </c>
      <c r="N392" s="38">
        <v>1</v>
      </c>
      <c r="O392" s="38">
        <v>1</v>
      </c>
      <c r="P392" s="12">
        <v>1</v>
      </c>
      <c r="Q392" s="12">
        <v>1</v>
      </c>
      <c r="R392" s="46">
        <v>13</v>
      </c>
      <c r="S392" s="48">
        <v>0.25433</v>
      </c>
      <c r="T392" s="10">
        <v>30</v>
      </c>
      <c r="U392" s="49">
        <v>7.63</v>
      </c>
      <c r="V392" s="17" t="s">
        <v>4403</v>
      </c>
      <c r="W392" s="49">
        <v>8.24</v>
      </c>
      <c r="X392" s="17" t="s">
        <v>6363</v>
      </c>
      <c r="Y392" s="38" t="s">
        <v>6364</v>
      </c>
      <c r="Z392" s="38" t="s">
        <v>4432</v>
      </c>
      <c r="AA392" s="38" t="s">
        <v>4603</v>
      </c>
    </row>
    <row r="393" spans="2:27" ht="37.5" x14ac:dyDescent="0.35">
      <c r="B393" s="38" t="s">
        <v>3103</v>
      </c>
      <c r="C393" s="38" t="s">
        <v>1704</v>
      </c>
      <c r="D393" s="38" t="s">
        <v>1703</v>
      </c>
      <c r="E393" s="38" t="s">
        <v>93</v>
      </c>
      <c r="F393" s="38" t="s">
        <v>57</v>
      </c>
      <c r="G393" s="38" t="s">
        <v>95</v>
      </c>
      <c r="H393" s="38">
        <v>30</v>
      </c>
      <c r="I393" s="12">
        <v>1</v>
      </c>
      <c r="J393" s="45">
        <v>5</v>
      </c>
      <c r="K393" s="12">
        <v>13</v>
      </c>
      <c r="L393" s="38">
        <v>1</v>
      </c>
      <c r="M393" s="38">
        <v>1</v>
      </c>
      <c r="N393" s="38">
        <v>1</v>
      </c>
      <c r="O393" s="38">
        <v>15</v>
      </c>
      <c r="P393" s="12">
        <v>1</v>
      </c>
      <c r="Q393" s="12">
        <v>5</v>
      </c>
      <c r="R393" s="46">
        <v>43</v>
      </c>
      <c r="S393" s="48">
        <v>0.34799999999999998</v>
      </c>
      <c r="T393" s="17">
        <v>30</v>
      </c>
      <c r="U393" s="49">
        <v>10.44</v>
      </c>
      <c r="V393" s="17" t="s">
        <v>4403</v>
      </c>
      <c r="W393" s="49">
        <v>11.28</v>
      </c>
      <c r="X393" s="17" t="s">
        <v>6365</v>
      </c>
      <c r="Y393" s="38" t="s">
        <v>6366</v>
      </c>
      <c r="Z393" s="38" t="s">
        <v>4432</v>
      </c>
      <c r="AA393" s="38" t="s">
        <v>4603</v>
      </c>
    </row>
    <row r="394" spans="2:27" ht="37.5" x14ac:dyDescent="0.35">
      <c r="B394" s="38" t="s">
        <v>3108</v>
      </c>
      <c r="C394" s="38" t="s">
        <v>1671</v>
      </c>
      <c r="D394" s="38" t="s">
        <v>1669</v>
      </c>
      <c r="E394" s="38" t="s">
        <v>5</v>
      </c>
      <c r="F394" s="38" t="s">
        <v>1670</v>
      </c>
      <c r="G394" s="38" t="s">
        <v>19</v>
      </c>
      <c r="H394" s="38">
        <v>1</v>
      </c>
      <c r="I394" s="12">
        <v>1</v>
      </c>
      <c r="J394" s="45">
        <v>1</v>
      </c>
      <c r="K394" s="12">
        <v>69</v>
      </c>
      <c r="L394" s="38">
        <v>1</v>
      </c>
      <c r="M394" s="38">
        <v>1</v>
      </c>
      <c r="N394" s="38">
        <v>1</v>
      </c>
      <c r="O394" s="38">
        <v>1</v>
      </c>
      <c r="P394" s="12">
        <v>1</v>
      </c>
      <c r="Q394" s="12">
        <v>1</v>
      </c>
      <c r="R394" s="46">
        <v>77</v>
      </c>
      <c r="S394" s="48">
        <v>1564.78</v>
      </c>
      <c r="T394" s="17">
        <v>1</v>
      </c>
      <c r="U394" s="49">
        <v>1564.78</v>
      </c>
      <c r="V394" s="17" t="s">
        <v>4403</v>
      </c>
      <c r="W394" s="49">
        <v>1689.96</v>
      </c>
      <c r="X394" s="17" t="s">
        <v>6372</v>
      </c>
      <c r="Y394" s="38" t="s">
        <v>6373</v>
      </c>
      <c r="Z394" s="38" t="s">
        <v>4636</v>
      </c>
      <c r="AA394" s="38" t="s">
        <v>5888</v>
      </c>
    </row>
    <row r="395" spans="2:27" ht="37.5" x14ac:dyDescent="0.35">
      <c r="B395" s="38" t="s">
        <v>3111</v>
      </c>
      <c r="C395" s="38" t="s">
        <v>134</v>
      </c>
      <c r="D395" s="38" t="s">
        <v>123</v>
      </c>
      <c r="E395" s="38" t="s">
        <v>5</v>
      </c>
      <c r="F395" s="38" t="s">
        <v>81</v>
      </c>
      <c r="G395" s="38" t="s">
        <v>33</v>
      </c>
      <c r="H395" s="38">
        <v>5</v>
      </c>
      <c r="I395" s="38">
        <v>1</v>
      </c>
      <c r="J395" s="45">
        <v>1</v>
      </c>
      <c r="K395" s="38">
        <v>1</v>
      </c>
      <c r="L395" s="38">
        <v>1</v>
      </c>
      <c r="M395" s="38">
        <v>17</v>
      </c>
      <c r="N395" s="38">
        <v>1</v>
      </c>
      <c r="O395" s="38">
        <v>1</v>
      </c>
      <c r="P395" s="38">
        <v>1</v>
      </c>
      <c r="Q395" s="38">
        <v>1</v>
      </c>
      <c r="R395" s="46">
        <v>25</v>
      </c>
      <c r="S395" s="48">
        <v>2.15</v>
      </c>
      <c r="T395" s="17">
        <v>5</v>
      </c>
      <c r="U395" s="49">
        <v>10.75</v>
      </c>
      <c r="V395" s="17" t="s">
        <v>4403</v>
      </c>
      <c r="W395" s="49">
        <v>11.61</v>
      </c>
      <c r="X395" s="17" t="s">
        <v>6374</v>
      </c>
      <c r="Y395" s="38" t="s">
        <v>6375</v>
      </c>
      <c r="Z395" s="38" t="s">
        <v>5012</v>
      </c>
      <c r="AA395" s="38" t="s">
        <v>4439</v>
      </c>
    </row>
    <row r="396" spans="2:27" ht="37.5" x14ac:dyDescent="0.35">
      <c r="B396" s="38" t="s">
        <v>3113</v>
      </c>
      <c r="C396" s="38" t="s">
        <v>1606</v>
      </c>
      <c r="D396" s="38" t="s">
        <v>1705</v>
      </c>
      <c r="E396" s="38" t="s">
        <v>865</v>
      </c>
      <c r="F396" s="38" t="s">
        <v>1706</v>
      </c>
      <c r="G396" s="38" t="s">
        <v>1707</v>
      </c>
      <c r="H396" s="38">
        <v>1</v>
      </c>
      <c r="I396" s="12">
        <v>1</v>
      </c>
      <c r="J396" s="45">
        <v>1</v>
      </c>
      <c r="K396" s="38">
        <v>1</v>
      </c>
      <c r="L396" s="38">
        <v>1</v>
      </c>
      <c r="M396" s="38">
        <v>1</v>
      </c>
      <c r="N396" s="38">
        <v>1</v>
      </c>
      <c r="O396" s="38">
        <v>1</v>
      </c>
      <c r="P396" s="38">
        <v>1</v>
      </c>
      <c r="Q396" s="38">
        <v>1</v>
      </c>
      <c r="R396" s="46">
        <v>9</v>
      </c>
      <c r="S396" s="48">
        <v>22.81</v>
      </c>
      <c r="T396" s="17">
        <v>1</v>
      </c>
      <c r="U396" s="49">
        <v>22.81</v>
      </c>
      <c r="V396" s="17" t="s">
        <v>4403</v>
      </c>
      <c r="W396" s="49">
        <v>24.63</v>
      </c>
      <c r="X396" s="17" t="s">
        <v>6376</v>
      </c>
      <c r="Y396" s="38" t="s">
        <v>6377</v>
      </c>
      <c r="Z396" s="38" t="s">
        <v>4486</v>
      </c>
      <c r="AA396" s="38" t="s">
        <v>4484</v>
      </c>
    </row>
    <row r="397" spans="2:27" ht="37.5" x14ac:dyDescent="0.35">
      <c r="B397" s="38" t="s">
        <v>3116</v>
      </c>
      <c r="C397" s="38" t="s">
        <v>1103</v>
      </c>
      <c r="D397" s="38" t="s">
        <v>1102</v>
      </c>
      <c r="E397" s="38" t="s">
        <v>363</v>
      </c>
      <c r="F397" s="38" t="s">
        <v>304</v>
      </c>
      <c r="G397" s="38" t="s">
        <v>158</v>
      </c>
      <c r="H397" s="38">
        <v>50</v>
      </c>
      <c r="I397" s="12">
        <v>1</v>
      </c>
      <c r="J397" s="45">
        <v>1</v>
      </c>
      <c r="K397" s="12">
        <v>1</v>
      </c>
      <c r="L397" s="12">
        <v>1</v>
      </c>
      <c r="M397" s="38">
        <v>1</v>
      </c>
      <c r="N397" s="38">
        <v>1</v>
      </c>
      <c r="O397" s="38">
        <v>1</v>
      </c>
      <c r="P397" s="38">
        <v>1</v>
      </c>
      <c r="Q397" s="12">
        <v>5</v>
      </c>
      <c r="R397" s="46">
        <v>13</v>
      </c>
      <c r="S397" s="48">
        <v>8.8999999999999996E-2</v>
      </c>
      <c r="T397" s="17">
        <v>50</v>
      </c>
      <c r="U397" s="49">
        <v>4.45</v>
      </c>
      <c r="V397" s="17" t="s">
        <v>4403</v>
      </c>
      <c r="W397" s="49">
        <v>4.8099999999999996</v>
      </c>
      <c r="X397" s="17" t="s">
        <v>6382</v>
      </c>
      <c r="Y397" s="38" t="s">
        <v>6383</v>
      </c>
      <c r="Z397" s="38" t="s">
        <v>4832</v>
      </c>
      <c r="AA397" s="38" t="s">
        <v>4703</v>
      </c>
    </row>
    <row r="398" spans="2:27" ht="37.5" x14ac:dyDescent="0.35">
      <c r="B398" s="38" t="s">
        <v>3117</v>
      </c>
      <c r="C398" s="12" t="s">
        <v>507</v>
      </c>
      <c r="D398" s="12" t="s">
        <v>765</v>
      </c>
      <c r="E398" s="12" t="s">
        <v>156</v>
      </c>
      <c r="F398" s="12" t="s">
        <v>1976</v>
      </c>
      <c r="G398" s="12" t="s">
        <v>406</v>
      </c>
      <c r="H398" s="12">
        <v>100</v>
      </c>
      <c r="I398" s="12">
        <v>1</v>
      </c>
      <c r="J398" s="45">
        <v>1</v>
      </c>
      <c r="K398" s="12">
        <v>1</v>
      </c>
      <c r="L398" s="38">
        <v>1</v>
      </c>
      <c r="M398" s="38">
        <v>1</v>
      </c>
      <c r="N398" s="38">
        <v>1</v>
      </c>
      <c r="O398" s="38">
        <v>1</v>
      </c>
      <c r="P398" s="38">
        <v>1</v>
      </c>
      <c r="Q398" s="12">
        <v>1</v>
      </c>
      <c r="R398" s="46">
        <v>9</v>
      </c>
      <c r="S398" s="48">
        <v>1.2645999999999999</v>
      </c>
      <c r="T398" s="17">
        <v>100</v>
      </c>
      <c r="U398" s="49">
        <v>126.46</v>
      </c>
      <c r="V398" s="17" t="s">
        <v>4403</v>
      </c>
      <c r="W398" s="49">
        <v>136.58000000000001</v>
      </c>
      <c r="X398" s="17" t="s">
        <v>4434</v>
      </c>
      <c r="Y398" s="38" t="s">
        <v>5756</v>
      </c>
      <c r="Z398" s="38" t="s">
        <v>4435</v>
      </c>
      <c r="AA398" s="38" t="s">
        <v>4434</v>
      </c>
    </row>
    <row r="399" spans="2:27" ht="37.5" x14ac:dyDescent="0.35">
      <c r="B399" s="38" t="s">
        <v>3121</v>
      </c>
      <c r="C399" s="38" t="s">
        <v>509</v>
      </c>
      <c r="D399" s="38" t="s">
        <v>508</v>
      </c>
      <c r="E399" s="38" t="s">
        <v>65</v>
      </c>
      <c r="F399" s="38" t="s">
        <v>510</v>
      </c>
      <c r="G399" s="38" t="s">
        <v>20</v>
      </c>
      <c r="H399" s="38">
        <v>1</v>
      </c>
      <c r="I399" s="38">
        <v>1</v>
      </c>
      <c r="J399" s="45">
        <v>1</v>
      </c>
      <c r="K399" s="38">
        <v>1</v>
      </c>
      <c r="L399" s="38">
        <v>1</v>
      </c>
      <c r="M399" s="38">
        <v>1</v>
      </c>
      <c r="N399" s="38">
        <v>1</v>
      </c>
      <c r="O399" s="38">
        <v>1</v>
      </c>
      <c r="P399" s="38">
        <v>1</v>
      </c>
      <c r="Q399" s="38">
        <v>24</v>
      </c>
      <c r="R399" s="46">
        <v>32</v>
      </c>
      <c r="S399" s="48">
        <v>29.49</v>
      </c>
      <c r="T399" s="17">
        <v>1</v>
      </c>
      <c r="U399" s="49">
        <v>29.49</v>
      </c>
      <c r="V399" s="17" t="s">
        <v>4403</v>
      </c>
      <c r="W399" s="49">
        <v>31.85</v>
      </c>
      <c r="X399" s="17" t="s">
        <v>6391</v>
      </c>
      <c r="Y399" s="38" t="s">
        <v>6392</v>
      </c>
      <c r="Z399" s="38" t="s">
        <v>4406</v>
      </c>
      <c r="AA399" s="38" t="s">
        <v>4974</v>
      </c>
    </row>
    <row r="400" spans="2:27" ht="37.5" x14ac:dyDescent="0.35">
      <c r="B400" s="38" t="s">
        <v>3122</v>
      </c>
      <c r="C400" s="38" t="s">
        <v>509</v>
      </c>
      <c r="D400" s="38" t="s">
        <v>508</v>
      </c>
      <c r="E400" s="38" t="s">
        <v>93</v>
      </c>
      <c r="F400" s="38" t="s">
        <v>303</v>
      </c>
      <c r="G400" s="38" t="s">
        <v>114</v>
      </c>
      <c r="H400" s="38">
        <v>60</v>
      </c>
      <c r="I400" s="38">
        <v>6</v>
      </c>
      <c r="J400" s="45">
        <v>12</v>
      </c>
      <c r="K400" s="38">
        <v>13</v>
      </c>
      <c r="L400" s="38">
        <v>36</v>
      </c>
      <c r="M400" s="38">
        <v>7</v>
      </c>
      <c r="N400" s="38">
        <v>1</v>
      </c>
      <c r="O400" s="38">
        <v>1</v>
      </c>
      <c r="P400" s="38">
        <v>1</v>
      </c>
      <c r="Q400" s="38">
        <v>5</v>
      </c>
      <c r="R400" s="46">
        <v>82</v>
      </c>
      <c r="S400" s="48">
        <v>0.23899999999999999</v>
      </c>
      <c r="T400" s="10">
        <v>60</v>
      </c>
      <c r="U400" s="49">
        <v>14.34</v>
      </c>
      <c r="V400" s="17" t="s">
        <v>4403</v>
      </c>
      <c r="W400" s="49">
        <v>15.49</v>
      </c>
      <c r="X400" s="17" t="s">
        <v>6393</v>
      </c>
      <c r="Y400" s="38" t="s">
        <v>6394</v>
      </c>
      <c r="Z400" s="38" t="s">
        <v>4422</v>
      </c>
      <c r="AA400" s="38" t="s">
        <v>4974</v>
      </c>
    </row>
    <row r="401" spans="2:27" ht="37.5" x14ac:dyDescent="0.35">
      <c r="B401" s="38" t="s">
        <v>3123</v>
      </c>
      <c r="C401" s="38" t="s">
        <v>509</v>
      </c>
      <c r="D401" s="38" t="s">
        <v>508</v>
      </c>
      <c r="E401" s="38" t="s">
        <v>93</v>
      </c>
      <c r="F401" s="38" t="s">
        <v>288</v>
      </c>
      <c r="G401" s="38" t="s">
        <v>114</v>
      </c>
      <c r="H401" s="38">
        <v>60</v>
      </c>
      <c r="I401" s="38">
        <v>6</v>
      </c>
      <c r="J401" s="45">
        <v>1</v>
      </c>
      <c r="K401" s="38">
        <v>1</v>
      </c>
      <c r="L401" s="38">
        <v>1</v>
      </c>
      <c r="M401" s="38">
        <v>6</v>
      </c>
      <c r="N401" s="38">
        <v>1</v>
      </c>
      <c r="O401" s="38">
        <v>1</v>
      </c>
      <c r="P401" s="38">
        <v>1</v>
      </c>
      <c r="Q401" s="38">
        <v>1</v>
      </c>
      <c r="R401" s="46">
        <v>19</v>
      </c>
      <c r="S401" s="48">
        <v>0.38400000000000001</v>
      </c>
      <c r="T401" s="10">
        <v>60</v>
      </c>
      <c r="U401" s="49">
        <v>23.04</v>
      </c>
      <c r="V401" s="17" t="s">
        <v>4403</v>
      </c>
      <c r="W401" s="49">
        <v>24.88</v>
      </c>
      <c r="X401" s="17" t="s">
        <v>6395</v>
      </c>
      <c r="Y401" s="38" t="s">
        <v>6396</v>
      </c>
      <c r="Z401" s="38" t="s">
        <v>4422</v>
      </c>
      <c r="AA401" s="38" t="s">
        <v>4974</v>
      </c>
    </row>
    <row r="402" spans="2:27" ht="37.5" x14ac:dyDescent="0.35">
      <c r="B402" s="38" t="s">
        <v>3125</v>
      </c>
      <c r="C402" s="38" t="s">
        <v>509</v>
      </c>
      <c r="D402" s="38" t="s">
        <v>508</v>
      </c>
      <c r="E402" s="38" t="s">
        <v>93</v>
      </c>
      <c r="F402" s="38" t="s">
        <v>736</v>
      </c>
      <c r="G402" s="38" t="s">
        <v>114</v>
      </c>
      <c r="H402" s="38">
        <v>60</v>
      </c>
      <c r="I402" s="38">
        <v>4</v>
      </c>
      <c r="J402" s="45">
        <v>1</v>
      </c>
      <c r="K402" s="38">
        <v>1</v>
      </c>
      <c r="L402" s="38">
        <v>8</v>
      </c>
      <c r="M402" s="38">
        <v>1</v>
      </c>
      <c r="N402" s="38">
        <v>1</v>
      </c>
      <c r="O402" s="38">
        <v>30</v>
      </c>
      <c r="P402" s="38">
        <v>1</v>
      </c>
      <c r="Q402" s="38">
        <v>10</v>
      </c>
      <c r="R402" s="46">
        <v>57</v>
      </c>
      <c r="S402" s="48">
        <v>0.58033000000000001</v>
      </c>
      <c r="T402" s="17">
        <v>60</v>
      </c>
      <c r="U402" s="49">
        <v>34.82</v>
      </c>
      <c r="V402" s="17" t="s">
        <v>4403</v>
      </c>
      <c r="W402" s="49">
        <v>37.61</v>
      </c>
      <c r="X402" s="17" t="s">
        <v>6399</v>
      </c>
      <c r="Y402" s="38" t="s">
        <v>6400</v>
      </c>
      <c r="Z402" s="38" t="s">
        <v>4422</v>
      </c>
      <c r="AA402" s="38" t="s">
        <v>4974</v>
      </c>
    </row>
    <row r="403" spans="2:27" ht="37.5" x14ac:dyDescent="0.35">
      <c r="B403" s="38" t="s">
        <v>3126</v>
      </c>
      <c r="C403" s="38" t="s">
        <v>512</v>
      </c>
      <c r="D403" s="38" t="s">
        <v>511</v>
      </c>
      <c r="E403" s="38" t="s">
        <v>93</v>
      </c>
      <c r="F403" s="38" t="s">
        <v>57</v>
      </c>
      <c r="G403" s="38" t="s">
        <v>95</v>
      </c>
      <c r="H403" s="38">
        <v>30</v>
      </c>
      <c r="I403" s="38">
        <v>16</v>
      </c>
      <c r="J403" s="45">
        <v>2</v>
      </c>
      <c r="K403" s="38">
        <v>1</v>
      </c>
      <c r="L403" s="38">
        <v>1</v>
      </c>
      <c r="M403" s="38">
        <v>4</v>
      </c>
      <c r="N403" s="38">
        <v>1</v>
      </c>
      <c r="O403" s="38">
        <v>1</v>
      </c>
      <c r="P403" s="38">
        <v>1</v>
      </c>
      <c r="Q403" s="38">
        <v>1</v>
      </c>
      <c r="R403" s="46">
        <v>28</v>
      </c>
      <c r="S403" s="48">
        <v>16.384</v>
      </c>
      <c r="T403" s="17">
        <v>30</v>
      </c>
      <c r="U403" s="49">
        <v>491.52</v>
      </c>
      <c r="V403" s="17" t="s">
        <v>4403</v>
      </c>
      <c r="W403" s="49">
        <v>530.84</v>
      </c>
      <c r="X403" s="17" t="s">
        <v>6401</v>
      </c>
      <c r="Y403" s="38" t="s">
        <v>6402</v>
      </c>
      <c r="Z403" s="38" t="s">
        <v>4410</v>
      </c>
      <c r="AA403" s="38" t="s">
        <v>5190</v>
      </c>
    </row>
    <row r="404" spans="2:27" ht="37.5" x14ac:dyDescent="0.35">
      <c r="B404" s="38" t="s">
        <v>3127</v>
      </c>
      <c r="C404" s="38" t="s">
        <v>512</v>
      </c>
      <c r="D404" s="38" t="s">
        <v>511</v>
      </c>
      <c r="E404" s="38" t="s">
        <v>93</v>
      </c>
      <c r="F404" s="38" t="s">
        <v>187</v>
      </c>
      <c r="G404" s="38" t="s">
        <v>392</v>
      </c>
      <c r="H404" s="38">
        <v>100</v>
      </c>
      <c r="I404" s="38">
        <v>16</v>
      </c>
      <c r="J404" s="45">
        <v>14</v>
      </c>
      <c r="K404" s="38">
        <v>1</v>
      </c>
      <c r="L404" s="38">
        <v>22</v>
      </c>
      <c r="M404" s="38">
        <v>27</v>
      </c>
      <c r="N404" s="38">
        <v>10</v>
      </c>
      <c r="O404" s="38">
        <v>10</v>
      </c>
      <c r="P404" s="38">
        <v>21</v>
      </c>
      <c r="Q404" s="38">
        <v>30</v>
      </c>
      <c r="R404" s="46">
        <v>151</v>
      </c>
      <c r="S404" s="48">
        <v>1.024</v>
      </c>
      <c r="T404" s="17">
        <v>100</v>
      </c>
      <c r="U404" s="49">
        <v>102.4</v>
      </c>
      <c r="V404" s="17" t="s">
        <v>4403</v>
      </c>
      <c r="W404" s="49">
        <v>110.59</v>
      </c>
      <c r="X404" s="17" t="s">
        <v>6403</v>
      </c>
      <c r="Y404" s="38" t="s">
        <v>6404</v>
      </c>
      <c r="Z404" s="38" t="s">
        <v>6405</v>
      </c>
      <c r="AA404" s="38" t="s">
        <v>5190</v>
      </c>
    </row>
    <row r="405" spans="2:27" ht="37.5" x14ac:dyDescent="0.35">
      <c r="B405" s="38" t="s">
        <v>3128</v>
      </c>
      <c r="C405" s="38" t="s">
        <v>512</v>
      </c>
      <c r="D405" s="38" t="s">
        <v>511</v>
      </c>
      <c r="E405" s="38" t="s">
        <v>93</v>
      </c>
      <c r="F405" s="38" t="s">
        <v>109</v>
      </c>
      <c r="G405" s="38" t="s">
        <v>392</v>
      </c>
      <c r="H405" s="38">
        <v>100</v>
      </c>
      <c r="I405" s="38">
        <v>13</v>
      </c>
      <c r="J405" s="45">
        <v>5</v>
      </c>
      <c r="K405" s="38">
        <v>4</v>
      </c>
      <c r="L405" s="38">
        <v>44</v>
      </c>
      <c r="M405" s="38">
        <v>9</v>
      </c>
      <c r="N405" s="38">
        <v>15</v>
      </c>
      <c r="O405" s="38">
        <v>10</v>
      </c>
      <c r="P405" s="38">
        <v>25</v>
      </c>
      <c r="Q405" s="38">
        <v>16</v>
      </c>
      <c r="R405" s="46">
        <v>141</v>
      </c>
      <c r="S405" s="48">
        <v>10.473929999999999</v>
      </c>
      <c r="T405" s="17">
        <v>28</v>
      </c>
      <c r="U405" s="49">
        <v>293.27</v>
      </c>
      <c r="V405" s="17" t="s">
        <v>4403</v>
      </c>
      <c r="W405" s="49">
        <v>316.73</v>
      </c>
      <c r="X405" s="17" t="s">
        <v>6406</v>
      </c>
      <c r="Y405" s="38" t="s">
        <v>6407</v>
      </c>
      <c r="Z405" s="38" t="s">
        <v>4715</v>
      </c>
      <c r="AA405" s="38" t="s">
        <v>5190</v>
      </c>
    </row>
    <row r="406" spans="2:27" ht="37.5" x14ac:dyDescent="0.35">
      <c r="B406" s="38" t="s">
        <v>3129</v>
      </c>
      <c r="C406" s="38" t="s">
        <v>457</v>
      </c>
      <c r="D406" s="38" t="s">
        <v>1632</v>
      </c>
      <c r="E406" s="38" t="s">
        <v>156</v>
      </c>
      <c r="F406" s="38" t="s">
        <v>230</v>
      </c>
      <c r="G406" s="38" t="s">
        <v>425</v>
      </c>
      <c r="H406" s="38">
        <v>28</v>
      </c>
      <c r="I406" s="12">
        <v>2</v>
      </c>
      <c r="J406" s="45">
        <v>1</v>
      </c>
      <c r="K406" s="12">
        <v>1</v>
      </c>
      <c r="L406" s="12">
        <v>14</v>
      </c>
      <c r="M406" s="38">
        <v>1</v>
      </c>
      <c r="N406" s="38">
        <v>1</v>
      </c>
      <c r="O406" s="38">
        <v>1</v>
      </c>
      <c r="P406" s="12">
        <v>1</v>
      </c>
      <c r="Q406" s="12">
        <v>1</v>
      </c>
      <c r="R406" s="46">
        <v>23</v>
      </c>
      <c r="S406" s="48">
        <v>0.36214000000000002</v>
      </c>
      <c r="T406" s="17">
        <v>28</v>
      </c>
      <c r="U406" s="49">
        <v>10.14</v>
      </c>
      <c r="V406" s="17" t="s">
        <v>4403</v>
      </c>
      <c r="W406" s="49">
        <v>10.95</v>
      </c>
      <c r="X406" s="17" t="s">
        <v>6408</v>
      </c>
      <c r="Y406" s="38" t="s">
        <v>6409</v>
      </c>
      <c r="Z406" s="38" t="s">
        <v>5408</v>
      </c>
      <c r="AA406" s="38" t="s">
        <v>4974</v>
      </c>
    </row>
    <row r="407" spans="2:27" ht="37.5" x14ac:dyDescent="0.35">
      <c r="B407" s="38" t="s">
        <v>3132</v>
      </c>
      <c r="C407" s="57" t="s">
        <v>3676</v>
      </c>
      <c r="D407" s="12" t="s">
        <v>3677</v>
      </c>
      <c r="E407" s="12" t="s">
        <v>5</v>
      </c>
      <c r="F407" s="12" t="s">
        <v>81</v>
      </c>
      <c r="G407" s="12" t="s">
        <v>11</v>
      </c>
      <c r="H407" s="12">
        <v>10</v>
      </c>
      <c r="I407" s="57">
        <v>1</v>
      </c>
      <c r="J407" s="45">
        <v>1</v>
      </c>
      <c r="K407" s="12">
        <v>1</v>
      </c>
      <c r="L407" s="12">
        <v>30</v>
      </c>
      <c r="M407" s="12">
        <v>27</v>
      </c>
      <c r="N407" s="38">
        <v>6</v>
      </c>
      <c r="O407" s="38">
        <v>1</v>
      </c>
      <c r="P407" s="12">
        <v>1</v>
      </c>
      <c r="Q407" s="12">
        <v>1</v>
      </c>
      <c r="R407" s="46">
        <v>69</v>
      </c>
      <c r="S407" s="48">
        <v>7.4749999999999996</v>
      </c>
      <c r="T407" s="17">
        <v>10</v>
      </c>
      <c r="U407" s="49">
        <v>74.75</v>
      </c>
      <c r="V407" s="17" t="s">
        <v>4403</v>
      </c>
      <c r="W407" s="49">
        <v>80.73</v>
      </c>
      <c r="X407" s="17" t="s">
        <v>6412</v>
      </c>
      <c r="Y407" s="38" t="s">
        <v>6413</v>
      </c>
      <c r="Z407" s="38" t="s">
        <v>6414</v>
      </c>
      <c r="AA407" s="38" t="s">
        <v>4494</v>
      </c>
    </row>
    <row r="408" spans="2:27" ht="37.5" x14ac:dyDescent="0.35">
      <c r="B408" s="38" t="s">
        <v>3133</v>
      </c>
      <c r="C408" s="12" t="s">
        <v>2031</v>
      </c>
      <c r="D408" s="12" t="s">
        <v>2032</v>
      </c>
      <c r="E408" s="12" t="s">
        <v>101</v>
      </c>
      <c r="F408" s="12" t="s">
        <v>411</v>
      </c>
      <c r="G408" s="12" t="s">
        <v>169</v>
      </c>
      <c r="H408" s="12">
        <v>28</v>
      </c>
      <c r="I408" s="12">
        <v>1</v>
      </c>
      <c r="J408" s="45">
        <v>1</v>
      </c>
      <c r="K408" s="12">
        <v>1</v>
      </c>
      <c r="L408" s="38">
        <v>1</v>
      </c>
      <c r="M408" s="38">
        <v>1</v>
      </c>
      <c r="N408" s="38">
        <v>1</v>
      </c>
      <c r="O408" s="38">
        <v>1</v>
      </c>
      <c r="P408" s="12">
        <v>44</v>
      </c>
      <c r="Q408" s="12">
        <v>1</v>
      </c>
      <c r="R408" s="46">
        <v>52</v>
      </c>
      <c r="S408" s="48">
        <v>2.0114299999999998</v>
      </c>
      <c r="T408" s="17">
        <v>28</v>
      </c>
      <c r="U408" s="49">
        <v>56.32</v>
      </c>
      <c r="V408" s="17" t="s">
        <v>4403</v>
      </c>
      <c r="W408" s="49">
        <v>60.83</v>
      </c>
      <c r="X408" s="17" t="s">
        <v>6415</v>
      </c>
      <c r="Y408" s="38" t="s">
        <v>6416</v>
      </c>
      <c r="Z408" s="38" t="s">
        <v>4715</v>
      </c>
      <c r="AA408" s="38" t="s">
        <v>5129</v>
      </c>
    </row>
    <row r="409" spans="2:27" ht="37.5" x14ac:dyDescent="0.35">
      <c r="B409" s="38" t="s">
        <v>3135</v>
      </c>
      <c r="C409" s="38" t="s">
        <v>559</v>
      </c>
      <c r="D409" s="38" t="s">
        <v>556</v>
      </c>
      <c r="E409" s="38" t="s">
        <v>5</v>
      </c>
      <c r="F409" s="38" t="s">
        <v>560</v>
      </c>
      <c r="G409" s="38" t="s">
        <v>33</v>
      </c>
      <c r="H409" s="38">
        <v>5</v>
      </c>
      <c r="I409" s="38">
        <v>14</v>
      </c>
      <c r="J409" s="45">
        <v>17</v>
      </c>
      <c r="K409" s="38">
        <v>1</v>
      </c>
      <c r="L409" s="38">
        <v>1</v>
      </c>
      <c r="M409" s="38">
        <v>1</v>
      </c>
      <c r="N409" s="38">
        <v>1</v>
      </c>
      <c r="O409" s="38">
        <v>1</v>
      </c>
      <c r="P409" s="38">
        <v>1</v>
      </c>
      <c r="Q409" s="38">
        <v>1</v>
      </c>
      <c r="R409" s="46">
        <v>38</v>
      </c>
      <c r="S409" s="48">
        <v>17.204000000000001</v>
      </c>
      <c r="T409" s="10">
        <v>5</v>
      </c>
      <c r="U409" s="49">
        <v>86.02</v>
      </c>
      <c r="V409" s="17" t="s">
        <v>4403</v>
      </c>
      <c r="W409" s="49">
        <v>92.9</v>
      </c>
      <c r="X409" s="17" t="s">
        <v>6417</v>
      </c>
      <c r="Y409" s="38" t="s">
        <v>6418</v>
      </c>
      <c r="Z409" s="38" t="s">
        <v>5991</v>
      </c>
      <c r="AA409" s="38" t="s">
        <v>5930</v>
      </c>
    </row>
    <row r="410" spans="2:27" ht="37.5" x14ac:dyDescent="0.35">
      <c r="B410" s="38" t="s">
        <v>3136</v>
      </c>
      <c r="C410" s="38" t="s">
        <v>559</v>
      </c>
      <c r="D410" s="38" t="s">
        <v>556</v>
      </c>
      <c r="E410" s="38" t="s">
        <v>5</v>
      </c>
      <c r="F410" s="38" t="s">
        <v>23</v>
      </c>
      <c r="G410" s="38" t="s">
        <v>33</v>
      </c>
      <c r="H410" s="38">
        <v>5</v>
      </c>
      <c r="I410" s="38">
        <v>1</v>
      </c>
      <c r="J410" s="45">
        <v>4</v>
      </c>
      <c r="K410" s="38">
        <v>1</v>
      </c>
      <c r="L410" s="38">
        <v>1</v>
      </c>
      <c r="M410" s="38">
        <v>1</v>
      </c>
      <c r="N410" s="38">
        <v>1</v>
      </c>
      <c r="O410" s="38">
        <v>1</v>
      </c>
      <c r="P410" s="38">
        <v>1</v>
      </c>
      <c r="Q410" s="38">
        <v>1</v>
      </c>
      <c r="R410" s="46">
        <v>12</v>
      </c>
      <c r="S410" s="48">
        <v>7.1680000000000001</v>
      </c>
      <c r="T410" s="17">
        <v>5</v>
      </c>
      <c r="U410" s="49">
        <v>35.840000000000003</v>
      </c>
      <c r="V410" s="17" t="s">
        <v>4403</v>
      </c>
      <c r="W410" s="49">
        <v>38.71</v>
      </c>
      <c r="X410" s="17" t="s">
        <v>6419</v>
      </c>
      <c r="Y410" s="38" t="s">
        <v>6420</v>
      </c>
      <c r="Z410" s="38" t="s">
        <v>5235</v>
      </c>
      <c r="AA410" s="38" t="s">
        <v>5930</v>
      </c>
    </row>
    <row r="411" spans="2:27" ht="37.5" x14ac:dyDescent="0.35">
      <c r="B411" s="38" t="s">
        <v>3137</v>
      </c>
      <c r="C411" s="38" t="s">
        <v>559</v>
      </c>
      <c r="D411" s="38" t="s">
        <v>556</v>
      </c>
      <c r="E411" s="38" t="s">
        <v>5</v>
      </c>
      <c r="F411" s="38" t="s">
        <v>840</v>
      </c>
      <c r="G411" s="38" t="s">
        <v>33</v>
      </c>
      <c r="H411" s="38">
        <v>5</v>
      </c>
      <c r="I411" s="12">
        <v>1</v>
      </c>
      <c r="J411" s="45">
        <v>1</v>
      </c>
      <c r="K411" s="12">
        <v>1</v>
      </c>
      <c r="L411" s="38">
        <v>1</v>
      </c>
      <c r="M411" s="38">
        <v>1</v>
      </c>
      <c r="N411" s="38">
        <v>1</v>
      </c>
      <c r="O411" s="38">
        <v>1</v>
      </c>
      <c r="P411" s="12">
        <v>1</v>
      </c>
      <c r="Q411" s="12">
        <v>1</v>
      </c>
      <c r="R411" s="46">
        <v>9</v>
      </c>
      <c r="S411" s="48">
        <v>6.0919999999999996</v>
      </c>
      <c r="T411" s="10">
        <v>5</v>
      </c>
      <c r="U411" s="49">
        <v>30.46</v>
      </c>
      <c r="V411" s="17" t="s">
        <v>4403</v>
      </c>
      <c r="W411" s="49">
        <v>32.9</v>
      </c>
      <c r="X411" s="17" t="s">
        <v>6421</v>
      </c>
      <c r="Y411" s="38" t="s">
        <v>6422</v>
      </c>
      <c r="Z411" s="38" t="s">
        <v>5991</v>
      </c>
      <c r="AA411" s="38" t="s">
        <v>5930</v>
      </c>
    </row>
    <row r="412" spans="2:27" ht="37.5" x14ac:dyDescent="0.35">
      <c r="B412" s="38" t="s">
        <v>3138</v>
      </c>
      <c r="C412" s="38" t="s">
        <v>564</v>
      </c>
      <c r="D412" s="38" t="s">
        <v>563</v>
      </c>
      <c r="E412" s="38" t="s">
        <v>93</v>
      </c>
      <c r="F412" s="38" t="s">
        <v>117</v>
      </c>
      <c r="G412" s="38" t="s">
        <v>169</v>
      </c>
      <c r="H412" s="38">
        <v>28</v>
      </c>
      <c r="I412" s="38">
        <v>4</v>
      </c>
      <c r="J412" s="45">
        <v>20</v>
      </c>
      <c r="K412" s="38">
        <v>1</v>
      </c>
      <c r="L412" s="38">
        <v>1</v>
      </c>
      <c r="M412" s="38">
        <v>12</v>
      </c>
      <c r="N412" s="38">
        <v>3</v>
      </c>
      <c r="O412" s="38">
        <v>5</v>
      </c>
      <c r="P412" s="38">
        <v>6</v>
      </c>
      <c r="Q412" s="38">
        <v>5</v>
      </c>
      <c r="R412" s="46">
        <v>57</v>
      </c>
      <c r="S412" s="48">
        <v>7.3209999999999997E-2</v>
      </c>
      <c r="T412" s="17">
        <v>28</v>
      </c>
      <c r="U412" s="49">
        <v>2.0499999999999998</v>
      </c>
      <c r="V412" s="17" t="s">
        <v>4403</v>
      </c>
      <c r="W412" s="49">
        <v>2.21</v>
      </c>
      <c r="X412" s="17" t="s">
        <v>6423</v>
      </c>
      <c r="Y412" s="38" t="s">
        <v>6424</v>
      </c>
      <c r="Z412" s="38" t="s">
        <v>4689</v>
      </c>
      <c r="AA412" s="38" t="s">
        <v>4423</v>
      </c>
    </row>
    <row r="413" spans="2:27" ht="50" x14ac:dyDescent="0.35">
      <c r="B413" s="38" t="s">
        <v>3139</v>
      </c>
      <c r="C413" s="38" t="s">
        <v>564</v>
      </c>
      <c r="D413" s="38" t="s">
        <v>563</v>
      </c>
      <c r="E413" s="38" t="s">
        <v>93</v>
      </c>
      <c r="F413" s="38" t="s">
        <v>57</v>
      </c>
      <c r="G413" s="38" t="s">
        <v>169</v>
      </c>
      <c r="H413" s="38">
        <v>28</v>
      </c>
      <c r="I413" s="38">
        <v>21</v>
      </c>
      <c r="J413" s="45">
        <v>10</v>
      </c>
      <c r="K413" s="38">
        <v>1</v>
      </c>
      <c r="L413" s="38">
        <v>12</v>
      </c>
      <c r="M413" s="38">
        <v>33</v>
      </c>
      <c r="N413" s="38">
        <v>1</v>
      </c>
      <c r="O413" s="38">
        <v>20</v>
      </c>
      <c r="P413" s="38">
        <v>1</v>
      </c>
      <c r="Q413" s="38">
        <v>95</v>
      </c>
      <c r="R413" s="46">
        <v>194</v>
      </c>
      <c r="S413" s="48">
        <v>0.10964</v>
      </c>
      <c r="T413" s="10">
        <v>28</v>
      </c>
      <c r="U413" s="49">
        <v>3.07</v>
      </c>
      <c r="V413" s="17" t="s">
        <v>4403</v>
      </c>
      <c r="W413" s="49">
        <v>3.32</v>
      </c>
      <c r="X413" s="17" t="s">
        <v>6425</v>
      </c>
      <c r="Y413" s="38" t="s">
        <v>6426</v>
      </c>
      <c r="Z413" s="38" t="s">
        <v>4689</v>
      </c>
      <c r="AA413" s="38" t="s">
        <v>4619</v>
      </c>
    </row>
    <row r="414" spans="2:27" ht="50" x14ac:dyDescent="0.35">
      <c r="B414" s="38" t="s">
        <v>3140</v>
      </c>
      <c r="C414" s="38" t="s">
        <v>564</v>
      </c>
      <c r="D414" s="38" t="s">
        <v>1112</v>
      </c>
      <c r="E414" s="38" t="s">
        <v>93</v>
      </c>
      <c r="F414" s="38" t="s">
        <v>187</v>
      </c>
      <c r="G414" s="38" t="s">
        <v>169</v>
      </c>
      <c r="H414" s="38">
        <v>28</v>
      </c>
      <c r="I414" s="38">
        <v>23</v>
      </c>
      <c r="J414" s="45">
        <v>50</v>
      </c>
      <c r="K414" s="38">
        <v>3</v>
      </c>
      <c r="L414" s="38">
        <v>15</v>
      </c>
      <c r="M414" s="38">
        <v>27</v>
      </c>
      <c r="N414" s="38">
        <v>10</v>
      </c>
      <c r="O414" s="38">
        <v>6</v>
      </c>
      <c r="P414" s="38">
        <v>2</v>
      </c>
      <c r="Q414" s="38">
        <v>6</v>
      </c>
      <c r="R414" s="46">
        <v>142</v>
      </c>
      <c r="S414" s="48">
        <v>0.18285999999999999</v>
      </c>
      <c r="T414" s="10">
        <v>28</v>
      </c>
      <c r="U414" s="49">
        <v>5.12</v>
      </c>
      <c r="V414" s="17" t="s">
        <v>4403</v>
      </c>
      <c r="W414" s="49">
        <v>5.53</v>
      </c>
      <c r="X414" s="17" t="s">
        <v>6427</v>
      </c>
      <c r="Y414" s="38" t="s">
        <v>6428</v>
      </c>
      <c r="Z414" s="38" t="s">
        <v>4689</v>
      </c>
      <c r="AA414" s="38" t="s">
        <v>4619</v>
      </c>
    </row>
    <row r="415" spans="2:27" ht="37.5" x14ac:dyDescent="0.35">
      <c r="B415" s="38" t="s">
        <v>3141</v>
      </c>
      <c r="C415" s="38" t="s">
        <v>564</v>
      </c>
      <c r="D415" s="38" t="s">
        <v>563</v>
      </c>
      <c r="E415" s="38" t="s">
        <v>93</v>
      </c>
      <c r="F415" s="38" t="s">
        <v>141</v>
      </c>
      <c r="G415" s="38" t="s">
        <v>169</v>
      </c>
      <c r="H415" s="38">
        <v>28</v>
      </c>
      <c r="I415" s="38">
        <v>14</v>
      </c>
      <c r="J415" s="45">
        <v>50</v>
      </c>
      <c r="K415" s="38">
        <v>4</v>
      </c>
      <c r="L415" s="38">
        <v>4</v>
      </c>
      <c r="M415" s="38">
        <v>17</v>
      </c>
      <c r="N415" s="38">
        <v>3</v>
      </c>
      <c r="O415" s="38">
        <v>11</v>
      </c>
      <c r="P415" s="38">
        <v>3</v>
      </c>
      <c r="Q415" s="38">
        <v>53</v>
      </c>
      <c r="R415" s="46">
        <v>159</v>
      </c>
      <c r="S415" s="48">
        <v>0.32929000000000003</v>
      </c>
      <c r="T415" s="17">
        <v>28</v>
      </c>
      <c r="U415" s="49">
        <v>9.2200000000000006</v>
      </c>
      <c r="V415" s="17" t="s">
        <v>4403</v>
      </c>
      <c r="W415" s="49">
        <v>9.9600000000000009</v>
      </c>
      <c r="X415" s="17" t="s">
        <v>6429</v>
      </c>
      <c r="Y415" s="38" t="s">
        <v>6430</v>
      </c>
      <c r="Z415" s="38" t="s">
        <v>4689</v>
      </c>
      <c r="AA415" s="38" t="s">
        <v>4423</v>
      </c>
    </row>
    <row r="416" spans="2:27" ht="50" x14ac:dyDescent="0.35">
      <c r="B416" s="38" t="s">
        <v>3146</v>
      </c>
      <c r="C416" s="38" t="s">
        <v>1115</v>
      </c>
      <c r="D416" s="38" t="s">
        <v>1358</v>
      </c>
      <c r="E416" s="38" t="s">
        <v>66</v>
      </c>
      <c r="F416" s="38" t="s">
        <v>747</v>
      </c>
      <c r="G416" s="38" t="s">
        <v>1331</v>
      </c>
      <c r="H416" s="38">
        <v>200</v>
      </c>
      <c r="I416" s="38">
        <v>8</v>
      </c>
      <c r="J416" s="45">
        <v>80</v>
      </c>
      <c r="K416" s="38">
        <v>33</v>
      </c>
      <c r="L416" s="38">
        <v>21</v>
      </c>
      <c r="M416" s="38">
        <v>10</v>
      </c>
      <c r="N416" s="38">
        <v>4</v>
      </c>
      <c r="O416" s="38">
        <v>17</v>
      </c>
      <c r="P416" s="38">
        <v>7</v>
      </c>
      <c r="Q416" s="38">
        <v>21</v>
      </c>
      <c r="R416" s="46">
        <v>201</v>
      </c>
      <c r="S416" s="48">
        <v>3.6150000000000002E-2</v>
      </c>
      <c r="T416" s="17">
        <v>200</v>
      </c>
      <c r="U416" s="49">
        <v>7.23</v>
      </c>
      <c r="V416" s="17" t="s">
        <v>4403</v>
      </c>
      <c r="W416" s="49">
        <v>7.81</v>
      </c>
      <c r="X416" s="17" t="s">
        <v>6438</v>
      </c>
      <c r="Y416" s="38" t="s">
        <v>6439</v>
      </c>
      <c r="Z416" s="38" t="s">
        <v>5462</v>
      </c>
      <c r="AA416" s="38" t="s">
        <v>4492</v>
      </c>
    </row>
    <row r="417" spans="2:27" ht="50" x14ac:dyDescent="0.35">
      <c r="B417" s="38" t="s">
        <v>3147</v>
      </c>
      <c r="C417" s="38" t="s">
        <v>1115</v>
      </c>
      <c r="D417" s="38" t="s">
        <v>1358</v>
      </c>
      <c r="E417" s="38" t="s">
        <v>65</v>
      </c>
      <c r="F417" s="38" t="s">
        <v>1359</v>
      </c>
      <c r="G417" s="38" t="s">
        <v>25</v>
      </c>
      <c r="H417" s="38">
        <v>20</v>
      </c>
      <c r="I417" s="38">
        <v>1</v>
      </c>
      <c r="J417" s="45">
        <v>200</v>
      </c>
      <c r="K417" s="38">
        <v>15</v>
      </c>
      <c r="L417" s="38">
        <v>8</v>
      </c>
      <c r="M417" s="38">
        <v>31</v>
      </c>
      <c r="N417" s="38">
        <v>17</v>
      </c>
      <c r="O417" s="38">
        <v>1</v>
      </c>
      <c r="P417" s="38">
        <v>1</v>
      </c>
      <c r="Q417" s="38">
        <v>15</v>
      </c>
      <c r="R417" s="46">
        <v>289</v>
      </c>
      <c r="S417" s="48">
        <v>8.1500000000000003E-2</v>
      </c>
      <c r="T417" s="17">
        <v>20</v>
      </c>
      <c r="U417" s="49">
        <v>1.63</v>
      </c>
      <c r="V417" s="17" t="s">
        <v>4403</v>
      </c>
      <c r="W417" s="49">
        <v>1.76</v>
      </c>
      <c r="X417" s="17" t="s">
        <v>6440</v>
      </c>
      <c r="Y417" s="38" t="s">
        <v>6441</v>
      </c>
      <c r="Z417" s="38" t="s">
        <v>6442</v>
      </c>
      <c r="AA417" s="38" t="s">
        <v>4492</v>
      </c>
    </row>
    <row r="418" spans="2:27" ht="50" x14ac:dyDescent="0.35">
      <c r="B418" s="38" t="s">
        <v>3148</v>
      </c>
      <c r="C418" s="38" t="s">
        <v>1115</v>
      </c>
      <c r="D418" s="38" t="s">
        <v>1115</v>
      </c>
      <c r="E418" s="38" t="s">
        <v>101</v>
      </c>
      <c r="F418" s="38" t="s">
        <v>736</v>
      </c>
      <c r="G418" s="38" t="s">
        <v>1116</v>
      </c>
      <c r="H418" s="38">
        <v>25</v>
      </c>
      <c r="I418" s="38">
        <v>3</v>
      </c>
      <c r="J418" s="45">
        <v>1</v>
      </c>
      <c r="K418" s="38">
        <v>1</v>
      </c>
      <c r="L418" s="38">
        <v>1</v>
      </c>
      <c r="M418" s="38">
        <v>1</v>
      </c>
      <c r="N418" s="38">
        <v>1</v>
      </c>
      <c r="O418" s="38">
        <v>1</v>
      </c>
      <c r="P418" s="38">
        <v>1</v>
      </c>
      <c r="Q418" s="38">
        <v>1</v>
      </c>
      <c r="R418" s="46">
        <v>11</v>
      </c>
      <c r="S418" s="48">
        <v>0.24160000000000001</v>
      </c>
      <c r="T418" s="17">
        <v>25</v>
      </c>
      <c r="U418" s="49">
        <v>6.04</v>
      </c>
      <c r="V418" s="17" t="s">
        <v>4403</v>
      </c>
      <c r="W418" s="49">
        <v>6.52</v>
      </c>
      <c r="X418" s="17" t="s">
        <v>6443</v>
      </c>
      <c r="Y418" s="38" t="s">
        <v>6444</v>
      </c>
      <c r="Z418" s="38" t="s">
        <v>5681</v>
      </c>
      <c r="AA418" s="38" t="s">
        <v>4427</v>
      </c>
    </row>
    <row r="419" spans="2:27" ht="50" x14ac:dyDescent="0.35">
      <c r="B419" s="38" t="s">
        <v>3149</v>
      </c>
      <c r="C419" s="38" t="s">
        <v>1115</v>
      </c>
      <c r="D419" s="38" t="s">
        <v>1115</v>
      </c>
      <c r="E419" s="38" t="s">
        <v>5</v>
      </c>
      <c r="F419" s="38" t="s">
        <v>781</v>
      </c>
      <c r="G419" s="38" t="s">
        <v>59</v>
      </c>
      <c r="H419" s="38">
        <v>10</v>
      </c>
      <c r="I419" s="38">
        <v>10</v>
      </c>
      <c r="J419" s="45">
        <v>1</v>
      </c>
      <c r="K419" s="38">
        <v>13</v>
      </c>
      <c r="L419" s="38">
        <v>2</v>
      </c>
      <c r="M419" s="38">
        <v>1</v>
      </c>
      <c r="N419" s="38">
        <v>6</v>
      </c>
      <c r="O419" s="38">
        <v>5</v>
      </c>
      <c r="P419" s="38">
        <v>11</v>
      </c>
      <c r="Q419" s="38">
        <v>15</v>
      </c>
      <c r="R419" s="46">
        <v>64</v>
      </c>
      <c r="S419" s="48">
        <v>1.9910000000000001</v>
      </c>
      <c r="T419" s="17">
        <v>10</v>
      </c>
      <c r="U419" s="49">
        <v>19.91</v>
      </c>
      <c r="V419" s="17" t="s">
        <v>4403</v>
      </c>
      <c r="W419" s="49">
        <v>21.5</v>
      </c>
      <c r="X419" s="17" t="s">
        <v>6445</v>
      </c>
      <c r="Y419" s="38" t="s">
        <v>6446</v>
      </c>
      <c r="Z419" s="38" t="s">
        <v>4739</v>
      </c>
      <c r="AA419" s="38" t="s">
        <v>4427</v>
      </c>
    </row>
    <row r="420" spans="2:27" ht="37.5" x14ac:dyDescent="0.35">
      <c r="B420" s="38" t="s">
        <v>3161</v>
      </c>
      <c r="C420" s="38" t="s">
        <v>1370</v>
      </c>
      <c r="D420" s="38" t="s">
        <v>1602</v>
      </c>
      <c r="E420" s="38" t="s">
        <v>363</v>
      </c>
      <c r="F420" s="38" t="s">
        <v>94</v>
      </c>
      <c r="G420" s="38" t="s">
        <v>1116</v>
      </c>
      <c r="H420" s="38">
        <v>25</v>
      </c>
      <c r="I420" s="12">
        <v>1</v>
      </c>
      <c r="J420" s="45">
        <v>1</v>
      </c>
      <c r="K420" s="12">
        <v>1</v>
      </c>
      <c r="L420" s="38">
        <v>1</v>
      </c>
      <c r="M420" s="38">
        <v>1</v>
      </c>
      <c r="N420" s="38">
        <v>1</v>
      </c>
      <c r="O420" s="38">
        <v>8</v>
      </c>
      <c r="P420" s="12">
        <v>1</v>
      </c>
      <c r="Q420" s="12">
        <v>1</v>
      </c>
      <c r="R420" s="46">
        <v>16</v>
      </c>
      <c r="S420" s="48">
        <v>0.50919999999999999</v>
      </c>
      <c r="T420" s="17">
        <v>25</v>
      </c>
      <c r="U420" s="49">
        <v>12.73</v>
      </c>
      <c r="V420" s="17" t="s">
        <v>4403</v>
      </c>
      <c r="W420" s="49">
        <v>13.75</v>
      </c>
      <c r="X420" s="17" t="s">
        <v>6461</v>
      </c>
      <c r="Y420" s="38" t="s">
        <v>6462</v>
      </c>
      <c r="Z420" s="38" t="s">
        <v>5681</v>
      </c>
      <c r="AA420" s="38" t="s">
        <v>4449</v>
      </c>
    </row>
    <row r="421" spans="2:27" ht="37.5" x14ac:dyDescent="0.35">
      <c r="B421" s="38" t="s">
        <v>3163</v>
      </c>
      <c r="C421" s="38" t="s">
        <v>962</v>
      </c>
      <c r="D421" s="38" t="s">
        <v>961</v>
      </c>
      <c r="E421" s="38" t="s">
        <v>469</v>
      </c>
      <c r="F421" s="38" t="s">
        <v>833</v>
      </c>
      <c r="G421" s="38"/>
      <c r="H421" s="38">
        <v>1</v>
      </c>
      <c r="I421" s="38">
        <v>3</v>
      </c>
      <c r="J421" s="45">
        <v>1</v>
      </c>
      <c r="K421" s="38">
        <v>1</v>
      </c>
      <c r="L421" s="38">
        <v>1</v>
      </c>
      <c r="M421" s="38">
        <v>1</v>
      </c>
      <c r="N421" s="38">
        <v>1</v>
      </c>
      <c r="O421" s="38">
        <v>0.5</v>
      </c>
      <c r="P421" s="38">
        <v>1</v>
      </c>
      <c r="Q421" s="38">
        <v>5</v>
      </c>
      <c r="R421" s="46">
        <v>14.5</v>
      </c>
      <c r="S421" s="48">
        <v>182.63</v>
      </c>
      <c r="T421" s="10">
        <v>1</v>
      </c>
      <c r="U421" s="49">
        <v>182.63</v>
      </c>
      <c r="V421" s="17" t="s">
        <v>4466</v>
      </c>
      <c r="W421" s="49">
        <v>224.63</v>
      </c>
      <c r="X421" s="17" t="s">
        <v>6466</v>
      </c>
      <c r="Y421" s="38" t="s">
        <v>6467</v>
      </c>
      <c r="Z421" s="38" t="s">
        <v>5009</v>
      </c>
      <c r="AA421" s="38" t="s">
        <v>4680</v>
      </c>
    </row>
    <row r="422" spans="2:27" ht="50" x14ac:dyDescent="0.35">
      <c r="B422" s="38" t="s">
        <v>3164</v>
      </c>
      <c r="C422" s="38" t="s">
        <v>962</v>
      </c>
      <c r="D422" s="38" t="s">
        <v>968</v>
      </c>
      <c r="E422" s="38" t="s">
        <v>423</v>
      </c>
      <c r="F422" s="38" t="s">
        <v>969</v>
      </c>
      <c r="G422" s="38" t="s">
        <v>970</v>
      </c>
      <c r="H422" s="38">
        <v>50</v>
      </c>
      <c r="I422" s="38">
        <v>1</v>
      </c>
      <c r="J422" s="45">
        <v>15</v>
      </c>
      <c r="K422" s="38">
        <v>1</v>
      </c>
      <c r="L422" s="38">
        <v>1</v>
      </c>
      <c r="M422" s="38">
        <v>6</v>
      </c>
      <c r="N422" s="38">
        <v>1</v>
      </c>
      <c r="O422" s="38">
        <v>1</v>
      </c>
      <c r="P422" s="38">
        <v>1</v>
      </c>
      <c r="Q422" s="38">
        <v>1</v>
      </c>
      <c r="R422" s="46">
        <v>28</v>
      </c>
      <c r="S422" s="48">
        <v>8.5196000000000005</v>
      </c>
      <c r="T422" s="17">
        <v>50</v>
      </c>
      <c r="U422" s="49">
        <v>425.98</v>
      </c>
      <c r="V422" s="17" t="s">
        <v>4403</v>
      </c>
      <c r="W422" s="49">
        <v>460.06</v>
      </c>
      <c r="X422" s="17" t="s">
        <v>6468</v>
      </c>
      <c r="Y422" s="38" t="s">
        <v>6469</v>
      </c>
      <c r="Z422" s="38" t="s">
        <v>6470</v>
      </c>
      <c r="AA422" s="38" t="s">
        <v>5582</v>
      </c>
    </row>
    <row r="423" spans="2:27" ht="37.5" x14ac:dyDescent="0.35">
      <c r="B423" s="38" t="s">
        <v>3165</v>
      </c>
      <c r="C423" s="38" t="s">
        <v>1367</v>
      </c>
      <c r="D423" s="38" t="s">
        <v>1365</v>
      </c>
      <c r="E423" s="38" t="s">
        <v>67</v>
      </c>
      <c r="F423" s="38" t="s">
        <v>1366</v>
      </c>
      <c r="G423" s="38" t="s">
        <v>2096</v>
      </c>
      <c r="H423" s="38">
        <v>1</v>
      </c>
      <c r="I423" s="12">
        <v>65</v>
      </c>
      <c r="J423" s="45">
        <v>16</v>
      </c>
      <c r="K423" s="12">
        <v>34</v>
      </c>
      <c r="L423" s="12">
        <v>11</v>
      </c>
      <c r="M423" s="12">
        <v>18</v>
      </c>
      <c r="N423" s="38">
        <v>50</v>
      </c>
      <c r="O423" s="38">
        <v>40</v>
      </c>
      <c r="P423" s="12">
        <v>13</v>
      </c>
      <c r="Q423" s="12">
        <v>120</v>
      </c>
      <c r="R423" s="46">
        <v>367</v>
      </c>
      <c r="S423" s="48">
        <v>23.55</v>
      </c>
      <c r="T423" s="17">
        <v>1</v>
      </c>
      <c r="U423" s="49">
        <v>23.55</v>
      </c>
      <c r="V423" s="17" t="s">
        <v>4403</v>
      </c>
      <c r="W423" s="49">
        <v>25.43</v>
      </c>
      <c r="X423" s="17" t="s">
        <v>6471</v>
      </c>
      <c r="Y423" s="38" t="s">
        <v>6472</v>
      </c>
      <c r="Z423" s="38" t="s">
        <v>6473</v>
      </c>
      <c r="AA423" s="38" t="s">
        <v>4568</v>
      </c>
    </row>
    <row r="424" spans="2:27" ht="37.5" x14ac:dyDescent="0.35">
      <c r="B424" s="38" t="s">
        <v>3166</v>
      </c>
      <c r="C424" s="38" t="s">
        <v>1367</v>
      </c>
      <c r="D424" s="38" t="s">
        <v>1365</v>
      </c>
      <c r="E424" s="38" t="s">
        <v>67</v>
      </c>
      <c r="F424" s="38" t="s">
        <v>1680</v>
      </c>
      <c r="G424" s="38" t="s">
        <v>2096</v>
      </c>
      <c r="H424" s="38">
        <v>1</v>
      </c>
      <c r="I424" s="38">
        <v>1</v>
      </c>
      <c r="J424" s="45">
        <v>5</v>
      </c>
      <c r="K424" s="12">
        <v>11</v>
      </c>
      <c r="L424" s="38">
        <v>10</v>
      </c>
      <c r="M424" s="38">
        <v>36</v>
      </c>
      <c r="N424" s="38">
        <v>1</v>
      </c>
      <c r="O424" s="38">
        <v>20</v>
      </c>
      <c r="P424" s="38">
        <v>32</v>
      </c>
      <c r="Q424" s="38">
        <v>15</v>
      </c>
      <c r="R424" s="46">
        <v>131</v>
      </c>
      <c r="S424" s="48">
        <v>138.24</v>
      </c>
      <c r="T424" s="17">
        <v>1</v>
      </c>
      <c r="U424" s="49">
        <v>138.24</v>
      </c>
      <c r="V424" s="17" t="s">
        <v>4403</v>
      </c>
      <c r="W424" s="49">
        <v>149.30000000000001</v>
      </c>
      <c r="X424" s="17" t="s">
        <v>6474</v>
      </c>
      <c r="Y424" s="38" t="s">
        <v>6475</v>
      </c>
      <c r="Z424" s="38" t="s">
        <v>6476</v>
      </c>
      <c r="AA424" s="38" t="s">
        <v>4568</v>
      </c>
    </row>
    <row r="425" spans="2:27" ht="50" x14ac:dyDescent="0.35">
      <c r="B425" s="38" t="s">
        <v>3177</v>
      </c>
      <c r="C425" s="38" t="s">
        <v>1516</v>
      </c>
      <c r="D425" s="38" t="s">
        <v>1496</v>
      </c>
      <c r="E425" s="38" t="s">
        <v>65</v>
      </c>
      <c r="F425" s="38" t="s">
        <v>495</v>
      </c>
      <c r="G425" s="38" t="s">
        <v>1515</v>
      </c>
      <c r="H425" s="38">
        <v>20</v>
      </c>
      <c r="I425" s="38">
        <v>7</v>
      </c>
      <c r="J425" s="45">
        <v>20</v>
      </c>
      <c r="K425" s="38">
        <v>8</v>
      </c>
      <c r="L425" s="38">
        <v>10</v>
      </c>
      <c r="M425" s="38">
        <v>9</v>
      </c>
      <c r="N425" s="38">
        <v>10</v>
      </c>
      <c r="O425" s="38">
        <v>20</v>
      </c>
      <c r="P425" s="38">
        <v>1</v>
      </c>
      <c r="Q425" s="38">
        <v>50</v>
      </c>
      <c r="R425" s="46">
        <v>135</v>
      </c>
      <c r="S425" s="48">
        <v>4.4029999999999996</v>
      </c>
      <c r="T425" s="10">
        <v>20</v>
      </c>
      <c r="U425" s="49">
        <v>88.06</v>
      </c>
      <c r="V425" s="17" t="s">
        <v>4403</v>
      </c>
      <c r="W425" s="49">
        <v>95.1</v>
      </c>
      <c r="X425" s="17" t="s">
        <v>6496</v>
      </c>
      <c r="Y425" s="38" t="s">
        <v>6497</v>
      </c>
      <c r="Z425" s="38" t="s">
        <v>6498</v>
      </c>
      <c r="AA425" s="38" t="s">
        <v>6499</v>
      </c>
    </row>
    <row r="426" spans="2:27" ht="37.5" x14ac:dyDescent="0.35">
      <c r="B426" s="38" t="s">
        <v>3178</v>
      </c>
      <c r="C426" s="38" t="s">
        <v>786</v>
      </c>
      <c r="D426" s="38" t="s">
        <v>1499</v>
      </c>
      <c r="E426" s="38" t="s">
        <v>65</v>
      </c>
      <c r="F426" s="38" t="s">
        <v>1400</v>
      </c>
      <c r="G426" s="38" t="s">
        <v>1148</v>
      </c>
      <c r="H426" s="38">
        <v>1</v>
      </c>
      <c r="I426" s="38">
        <v>373</v>
      </c>
      <c r="J426" s="45">
        <v>340</v>
      </c>
      <c r="K426" s="38">
        <v>77</v>
      </c>
      <c r="L426" s="38">
        <v>1</v>
      </c>
      <c r="M426" s="38">
        <v>530</v>
      </c>
      <c r="N426" s="38">
        <v>140</v>
      </c>
      <c r="O426" s="38">
        <v>8</v>
      </c>
      <c r="P426" s="38">
        <v>51</v>
      </c>
      <c r="Q426" s="38">
        <v>3</v>
      </c>
      <c r="R426" s="46">
        <v>1523</v>
      </c>
      <c r="S426" s="48">
        <v>1.1599999999999999</v>
      </c>
      <c r="T426" s="17">
        <v>1</v>
      </c>
      <c r="U426" s="49">
        <v>1.1599999999999999</v>
      </c>
      <c r="V426" s="17" t="s">
        <v>4403</v>
      </c>
      <c r="W426" s="49">
        <v>1.25</v>
      </c>
      <c r="X426" s="17" t="s">
        <v>6500</v>
      </c>
      <c r="Y426" s="38" t="s">
        <v>6501</v>
      </c>
      <c r="Z426" s="38" t="s">
        <v>6502</v>
      </c>
      <c r="AA426" s="38" t="s">
        <v>4631</v>
      </c>
    </row>
    <row r="427" spans="2:27" ht="37.5" x14ac:dyDescent="0.35">
      <c r="B427" s="38" t="s">
        <v>3181</v>
      </c>
      <c r="C427" s="38" t="s">
        <v>298</v>
      </c>
      <c r="D427" s="38" t="s">
        <v>297</v>
      </c>
      <c r="E427" s="38" t="s">
        <v>101</v>
      </c>
      <c r="F427" s="38" t="s">
        <v>141</v>
      </c>
      <c r="G427" s="38" t="s">
        <v>114</v>
      </c>
      <c r="H427" s="38">
        <v>60</v>
      </c>
      <c r="I427" s="38">
        <v>3</v>
      </c>
      <c r="J427" s="45">
        <v>1</v>
      </c>
      <c r="K427" s="38">
        <v>1</v>
      </c>
      <c r="L427" s="38">
        <v>4</v>
      </c>
      <c r="M427" s="38">
        <v>1</v>
      </c>
      <c r="N427" s="38">
        <v>1</v>
      </c>
      <c r="O427" s="38">
        <v>1</v>
      </c>
      <c r="P427" s="38">
        <v>1</v>
      </c>
      <c r="Q427" s="38">
        <v>1</v>
      </c>
      <c r="R427" s="46">
        <v>14</v>
      </c>
      <c r="S427" s="48">
        <v>0.10233</v>
      </c>
      <c r="T427" s="17">
        <v>60</v>
      </c>
      <c r="U427" s="49">
        <v>6.14</v>
      </c>
      <c r="V427" s="17" t="s">
        <v>4403</v>
      </c>
      <c r="W427" s="49">
        <v>6.63</v>
      </c>
      <c r="X427" s="17" t="s">
        <v>6503</v>
      </c>
      <c r="Y427" s="38" t="s">
        <v>6504</v>
      </c>
      <c r="Z427" s="38" t="s">
        <v>4426</v>
      </c>
      <c r="AA427" s="38" t="s">
        <v>4417</v>
      </c>
    </row>
    <row r="428" spans="2:27" ht="37.5" x14ac:dyDescent="0.35">
      <c r="B428" s="38" t="s">
        <v>3182</v>
      </c>
      <c r="C428" s="38" t="s">
        <v>298</v>
      </c>
      <c r="D428" s="38" t="s">
        <v>297</v>
      </c>
      <c r="E428" s="38" t="s">
        <v>101</v>
      </c>
      <c r="F428" s="38" t="s">
        <v>299</v>
      </c>
      <c r="G428" s="38" t="s">
        <v>95</v>
      </c>
      <c r="H428" s="38">
        <v>30</v>
      </c>
      <c r="I428" s="38">
        <v>1</v>
      </c>
      <c r="J428" s="45">
        <v>1</v>
      </c>
      <c r="K428" s="38">
        <v>1</v>
      </c>
      <c r="L428" s="38">
        <v>4</v>
      </c>
      <c r="M428" s="38">
        <v>3</v>
      </c>
      <c r="N428" s="38">
        <v>1</v>
      </c>
      <c r="O428" s="38">
        <v>1</v>
      </c>
      <c r="P428" s="38">
        <v>1</v>
      </c>
      <c r="Q428" s="38">
        <v>15</v>
      </c>
      <c r="R428" s="46">
        <v>28</v>
      </c>
      <c r="S428" s="48">
        <v>0.20466999999999999</v>
      </c>
      <c r="T428" s="17">
        <v>30</v>
      </c>
      <c r="U428" s="49">
        <v>6.14</v>
      </c>
      <c r="V428" s="17" t="s">
        <v>4403</v>
      </c>
      <c r="W428" s="49">
        <v>6.63</v>
      </c>
      <c r="X428" s="17" t="s">
        <v>6505</v>
      </c>
      <c r="Y428" s="38" t="s">
        <v>6506</v>
      </c>
      <c r="Z428" s="38" t="s">
        <v>4410</v>
      </c>
      <c r="AA428" s="38" t="s">
        <v>4417</v>
      </c>
    </row>
    <row r="429" spans="2:27" ht="37.5" x14ac:dyDescent="0.35">
      <c r="B429" s="38" t="s">
        <v>3183</v>
      </c>
      <c r="C429" s="38" t="s">
        <v>396</v>
      </c>
      <c r="D429" s="38" t="s">
        <v>395</v>
      </c>
      <c r="E429" s="38" t="s">
        <v>101</v>
      </c>
      <c r="F429" s="38" t="s">
        <v>358</v>
      </c>
      <c r="G429" s="38" t="s">
        <v>392</v>
      </c>
      <c r="H429" s="38">
        <v>100</v>
      </c>
      <c r="I429" s="12">
        <v>54</v>
      </c>
      <c r="J429" s="45">
        <v>10</v>
      </c>
      <c r="K429" s="12">
        <v>24</v>
      </c>
      <c r="L429" s="12">
        <v>45</v>
      </c>
      <c r="M429" s="12">
        <v>14</v>
      </c>
      <c r="N429" s="38">
        <v>55</v>
      </c>
      <c r="O429" s="38">
        <v>11</v>
      </c>
      <c r="P429" s="12">
        <v>23</v>
      </c>
      <c r="Q429" s="12">
        <v>30</v>
      </c>
      <c r="R429" s="46">
        <v>266</v>
      </c>
      <c r="S429" s="48">
        <v>7.7799999999999994E-2</v>
      </c>
      <c r="T429" s="17">
        <v>100</v>
      </c>
      <c r="U429" s="49">
        <v>7.78</v>
      </c>
      <c r="V429" s="17" t="s">
        <v>4403</v>
      </c>
      <c r="W429" s="49">
        <v>8.4</v>
      </c>
      <c r="X429" s="17" t="s">
        <v>6507</v>
      </c>
      <c r="Y429" s="38" t="s">
        <v>6508</v>
      </c>
      <c r="Z429" s="38" t="s">
        <v>4783</v>
      </c>
      <c r="AA429" s="38" t="s">
        <v>5064</v>
      </c>
    </row>
    <row r="430" spans="2:27" ht="37.5" x14ac:dyDescent="0.35">
      <c r="B430" s="38" t="s">
        <v>3185</v>
      </c>
      <c r="C430" s="38" t="s">
        <v>396</v>
      </c>
      <c r="D430" s="38" t="s">
        <v>395</v>
      </c>
      <c r="E430" s="38" t="s">
        <v>101</v>
      </c>
      <c r="F430" s="38" t="s">
        <v>97</v>
      </c>
      <c r="G430" s="38" t="s">
        <v>95</v>
      </c>
      <c r="H430" s="38">
        <v>30</v>
      </c>
      <c r="I430" s="12">
        <v>44</v>
      </c>
      <c r="J430" s="45">
        <v>25</v>
      </c>
      <c r="K430" s="38">
        <v>40</v>
      </c>
      <c r="L430" s="12">
        <v>9</v>
      </c>
      <c r="M430" s="12">
        <v>12</v>
      </c>
      <c r="N430" s="38">
        <v>25</v>
      </c>
      <c r="O430" s="38">
        <v>16</v>
      </c>
      <c r="P430" s="38">
        <v>16</v>
      </c>
      <c r="Q430" s="12">
        <v>10</v>
      </c>
      <c r="R430" s="46">
        <v>197</v>
      </c>
      <c r="S430" s="48">
        <v>0.191</v>
      </c>
      <c r="T430" s="17">
        <v>30</v>
      </c>
      <c r="U430" s="49">
        <v>5.73</v>
      </c>
      <c r="V430" s="17" t="s">
        <v>4403</v>
      </c>
      <c r="W430" s="49">
        <v>6.19</v>
      </c>
      <c r="X430" s="17" t="s">
        <v>6510</v>
      </c>
      <c r="Y430" s="38" t="s">
        <v>6511</v>
      </c>
      <c r="Z430" s="38" t="s">
        <v>4464</v>
      </c>
      <c r="AA430" s="38" t="s">
        <v>5064</v>
      </c>
    </row>
    <row r="431" spans="2:27" ht="37.5" x14ac:dyDescent="0.35">
      <c r="B431" s="38" t="s">
        <v>3186</v>
      </c>
      <c r="C431" s="38" t="s">
        <v>481</v>
      </c>
      <c r="D431" s="38" t="s">
        <v>481</v>
      </c>
      <c r="E431" s="38" t="s">
        <v>5</v>
      </c>
      <c r="F431" s="38" t="s">
        <v>42</v>
      </c>
      <c r="G431" s="38" t="s">
        <v>19</v>
      </c>
      <c r="H431" s="38">
        <v>1</v>
      </c>
      <c r="I431" s="38">
        <v>1</v>
      </c>
      <c r="J431" s="45">
        <v>1</v>
      </c>
      <c r="K431" s="38">
        <v>1</v>
      </c>
      <c r="L431" s="38">
        <v>1</v>
      </c>
      <c r="M431" s="38">
        <v>1</v>
      </c>
      <c r="N431" s="38">
        <v>1</v>
      </c>
      <c r="O431" s="38">
        <v>1</v>
      </c>
      <c r="P431" s="38">
        <v>1</v>
      </c>
      <c r="Q431" s="38">
        <v>50</v>
      </c>
      <c r="R431" s="46">
        <v>58</v>
      </c>
      <c r="S431" s="48">
        <v>10.24</v>
      </c>
      <c r="T431" s="17">
        <v>1</v>
      </c>
      <c r="U431" s="49">
        <v>10.24</v>
      </c>
      <c r="V431" s="17" t="s">
        <v>4403</v>
      </c>
      <c r="W431" s="49">
        <v>11.06</v>
      </c>
      <c r="X431" s="17" t="s">
        <v>6512</v>
      </c>
      <c r="Y431" s="38" t="s">
        <v>6513</v>
      </c>
      <c r="Z431" s="38" t="s">
        <v>5945</v>
      </c>
      <c r="AA431" s="38" t="s">
        <v>6514</v>
      </c>
    </row>
    <row r="432" spans="2:27" ht="37.5" x14ac:dyDescent="0.35">
      <c r="B432" s="38" t="s">
        <v>3188</v>
      </c>
      <c r="C432" s="38" t="s">
        <v>1120</v>
      </c>
      <c r="D432" s="38" t="s">
        <v>1119</v>
      </c>
      <c r="E432" s="38" t="s">
        <v>423</v>
      </c>
      <c r="F432" s="38" t="s">
        <v>1688</v>
      </c>
      <c r="G432" s="38" t="s">
        <v>960</v>
      </c>
      <c r="H432" s="38">
        <v>2</v>
      </c>
      <c r="I432" s="12">
        <v>2</v>
      </c>
      <c r="J432" s="45">
        <v>15</v>
      </c>
      <c r="K432" s="12">
        <v>17</v>
      </c>
      <c r="L432" s="12">
        <v>4</v>
      </c>
      <c r="M432" s="12">
        <v>8</v>
      </c>
      <c r="N432" s="38">
        <v>1</v>
      </c>
      <c r="O432" s="38">
        <v>20</v>
      </c>
      <c r="P432" s="12">
        <v>1</v>
      </c>
      <c r="Q432" s="12">
        <v>12</v>
      </c>
      <c r="R432" s="46">
        <v>80</v>
      </c>
      <c r="S432" s="48">
        <v>3.48</v>
      </c>
      <c r="T432" s="17">
        <v>2</v>
      </c>
      <c r="U432" s="49">
        <v>6.96</v>
      </c>
      <c r="V432" s="17" t="s">
        <v>4403</v>
      </c>
      <c r="W432" s="49">
        <v>7.52</v>
      </c>
      <c r="X432" s="17" t="s">
        <v>6515</v>
      </c>
      <c r="Y432" s="38" t="s">
        <v>6516</v>
      </c>
      <c r="Z432" s="38" t="s">
        <v>5325</v>
      </c>
      <c r="AA432" s="38" t="s">
        <v>6517</v>
      </c>
    </row>
    <row r="433" spans="2:27" ht="37.5" x14ac:dyDescent="0.35">
      <c r="B433" s="38" t="s">
        <v>3189</v>
      </c>
      <c r="C433" s="38" t="s">
        <v>1120</v>
      </c>
      <c r="D433" s="38" t="s">
        <v>1119</v>
      </c>
      <c r="E433" s="38" t="s">
        <v>423</v>
      </c>
      <c r="F433" s="38" t="s">
        <v>1121</v>
      </c>
      <c r="G433" s="38" t="s">
        <v>1122</v>
      </c>
      <c r="H433" s="38">
        <v>12</v>
      </c>
      <c r="I433" s="12">
        <v>32</v>
      </c>
      <c r="J433" s="45">
        <v>15</v>
      </c>
      <c r="K433" s="12">
        <v>13</v>
      </c>
      <c r="L433" s="12">
        <v>12</v>
      </c>
      <c r="M433" s="12">
        <v>27</v>
      </c>
      <c r="N433" s="38">
        <v>1</v>
      </c>
      <c r="O433" s="38">
        <v>1</v>
      </c>
      <c r="P433" s="12">
        <v>1</v>
      </c>
      <c r="Q433" s="12">
        <v>57</v>
      </c>
      <c r="R433" s="46">
        <v>159</v>
      </c>
      <c r="S433" s="48">
        <v>0.64</v>
      </c>
      <c r="T433" s="17">
        <v>12</v>
      </c>
      <c r="U433" s="49">
        <v>7.68</v>
      </c>
      <c r="V433" s="17" t="s">
        <v>4403</v>
      </c>
      <c r="W433" s="49">
        <v>8.2899999999999991</v>
      </c>
      <c r="X433" s="17" t="s">
        <v>6518</v>
      </c>
      <c r="Y433" s="38" t="s">
        <v>6519</v>
      </c>
      <c r="Z433" s="38" t="s">
        <v>6520</v>
      </c>
      <c r="AA433" s="38" t="s">
        <v>4453</v>
      </c>
    </row>
    <row r="434" spans="2:27" ht="37.5" x14ac:dyDescent="0.35">
      <c r="B434" s="38" t="s">
        <v>3190</v>
      </c>
      <c r="C434" s="38" t="s">
        <v>701</v>
      </c>
      <c r="D434" s="38" t="s">
        <v>703</v>
      </c>
      <c r="E434" s="38" t="s">
        <v>101</v>
      </c>
      <c r="F434" s="38" t="s">
        <v>702</v>
      </c>
      <c r="G434" s="38" t="s">
        <v>105</v>
      </c>
      <c r="H434" s="38">
        <v>20</v>
      </c>
      <c r="I434" s="38">
        <v>1</v>
      </c>
      <c r="J434" s="45">
        <v>40</v>
      </c>
      <c r="K434" s="38">
        <v>4</v>
      </c>
      <c r="L434" s="38">
        <v>5</v>
      </c>
      <c r="M434" s="38">
        <v>7</v>
      </c>
      <c r="N434" s="38">
        <v>1</v>
      </c>
      <c r="O434" s="38">
        <v>80</v>
      </c>
      <c r="P434" s="38">
        <v>1</v>
      </c>
      <c r="Q434" s="38">
        <v>1</v>
      </c>
      <c r="R434" s="46">
        <v>140</v>
      </c>
      <c r="S434" s="48">
        <v>0.70650000000000002</v>
      </c>
      <c r="T434" s="17">
        <v>20</v>
      </c>
      <c r="U434" s="49">
        <v>14.13</v>
      </c>
      <c r="V434" s="17" t="s">
        <v>4403</v>
      </c>
      <c r="W434" s="49">
        <v>15.26</v>
      </c>
      <c r="X434" s="17" t="s">
        <v>6521</v>
      </c>
      <c r="Y434" s="38" t="s">
        <v>6522</v>
      </c>
      <c r="Z434" s="38" t="s">
        <v>4452</v>
      </c>
      <c r="AA434" s="38" t="s">
        <v>5222</v>
      </c>
    </row>
    <row r="435" spans="2:27" ht="37.5" x14ac:dyDescent="0.35">
      <c r="B435" s="38" t="s">
        <v>3196</v>
      </c>
      <c r="C435" s="38" t="s">
        <v>1345</v>
      </c>
      <c r="D435" s="12" t="s">
        <v>3684</v>
      </c>
      <c r="E435" s="12" t="s">
        <v>5</v>
      </c>
      <c r="F435" s="12" t="s">
        <v>3685</v>
      </c>
      <c r="G435" s="12" t="s">
        <v>59</v>
      </c>
      <c r="H435" s="12">
        <v>10</v>
      </c>
      <c r="I435" s="12">
        <v>1</v>
      </c>
      <c r="J435" s="45">
        <v>1</v>
      </c>
      <c r="K435" s="12">
        <v>10</v>
      </c>
      <c r="L435" s="38">
        <v>1</v>
      </c>
      <c r="M435" s="38">
        <v>1</v>
      </c>
      <c r="N435" s="38">
        <v>1</v>
      </c>
      <c r="O435" s="38">
        <v>1</v>
      </c>
      <c r="P435" s="12">
        <v>1</v>
      </c>
      <c r="Q435" s="12">
        <v>1</v>
      </c>
      <c r="R435" s="46">
        <v>18</v>
      </c>
      <c r="S435" s="48">
        <v>8.109</v>
      </c>
      <c r="T435" s="17">
        <v>10</v>
      </c>
      <c r="U435" s="49">
        <v>81.09</v>
      </c>
      <c r="V435" s="17" t="s">
        <v>4403</v>
      </c>
      <c r="W435" s="49">
        <v>87.58</v>
      </c>
      <c r="X435" s="17" t="s">
        <v>6533</v>
      </c>
      <c r="Y435" s="38" t="s">
        <v>6534</v>
      </c>
      <c r="Z435" s="38" t="s">
        <v>4664</v>
      </c>
      <c r="AA435" s="38" t="s">
        <v>6390</v>
      </c>
    </row>
    <row r="436" spans="2:27" ht="37.5" x14ac:dyDescent="0.35">
      <c r="B436" s="38" t="s">
        <v>3198</v>
      </c>
      <c r="C436" s="38" t="s">
        <v>1347</v>
      </c>
      <c r="D436" s="38" t="s">
        <v>1346</v>
      </c>
      <c r="E436" s="38" t="s">
        <v>156</v>
      </c>
      <c r="F436" s="38" t="s">
        <v>97</v>
      </c>
      <c r="G436" s="38" t="s">
        <v>1368</v>
      </c>
      <c r="H436" s="38">
        <v>24</v>
      </c>
      <c r="I436" s="38">
        <v>3</v>
      </c>
      <c r="J436" s="45">
        <v>1</v>
      </c>
      <c r="K436" s="38">
        <v>1</v>
      </c>
      <c r="L436" s="38">
        <v>1</v>
      </c>
      <c r="M436" s="38">
        <v>1</v>
      </c>
      <c r="N436" s="38">
        <v>1</v>
      </c>
      <c r="O436" s="38">
        <v>1</v>
      </c>
      <c r="P436" s="38">
        <v>1</v>
      </c>
      <c r="Q436" s="38">
        <v>1</v>
      </c>
      <c r="R436" s="46">
        <v>11</v>
      </c>
      <c r="S436" s="48">
        <v>0.13083</v>
      </c>
      <c r="T436" s="17">
        <v>24</v>
      </c>
      <c r="U436" s="49">
        <v>3.14</v>
      </c>
      <c r="V436" s="17" t="s">
        <v>4403</v>
      </c>
      <c r="W436" s="49">
        <v>3.39</v>
      </c>
      <c r="X436" s="17" t="s">
        <v>6537</v>
      </c>
      <c r="Y436" s="38" t="s">
        <v>6538</v>
      </c>
      <c r="Z436" s="38" t="s">
        <v>6539</v>
      </c>
      <c r="AA436" s="38" t="s">
        <v>4473</v>
      </c>
    </row>
    <row r="437" spans="2:27" ht="37.5" x14ac:dyDescent="0.35">
      <c r="B437" s="38" t="s">
        <v>3200</v>
      </c>
      <c r="C437" s="38" t="s">
        <v>1870</v>
      </c>
      <c r="D437" s="38" t="s">
        <v>1689</v>
      </c>
      <c r="E437" s="38" t="s">
        <v>106</v>
      </c>
      <c r="F437" s="38" t="s">
        <v>2096</v>
      </c>
      <c r="G437" s="38" t="s">
        <v>108</v>
      </c>
      <c r="H437" s="38">
        <v>10</v>
      </c>
      <c r="I437" s="38">
        <v>43</v>
      </c>
      <c r="J437" s="45">
        <v>1</v>
      </c>
      <c r="K437" s="38">
        <v>1</v>
      </c>
      <c r="L437" s="38">
        <v>1</v>
      </c>
      <c r="M437" s="38">
        <v>1</v>
      </c>
      <c r="N437" s="38">
        <v>1</v>
      </c>
      <c r="O437" s="38">
        <v>20</v>
      </c>
      <c r="P437" s="38">
        <v>1</v>
      </c>
      <c r="Q437" s="38">
        <v>10</v>
      </c>
      <c r="R437" s="46">
        <v>79</v>
      </c>
      <c r="S437" s="48">
        <v>0.997</v>
      </c>
      <c r="T437" s="17">
        <v>10</v>
      </c>
      <c r="U437" s="49">
        <v>9.9700000000000006</v>
      </c>
      <c r="V437" s="17" t="s">
        <v>4403</v>
      </c>
      <c r="W437" s="49">
        <v>10.77</v>
      </c>
      <c r="X437" s="17" t="s">
        <v>6542</v>
      </c>
      <c r="Y437" s="38" t="s">
        <v>6543</v>
      </c>
      <c r="Z437" s="38" t="s">
        <v>6544</v>
      </c>
      <c r="AA437" s="38" t="s">
        <v>4631</v>
      </c>
    </row>
    <row r="438" spans="2:27" ht="37.5" x14ac:dyDescent="0.35">
      <c r="B438" s="38" t="s">
        <v>3201</v>
      </c>
      <c r="C438" s="38" t="s">
        <v>1371</v>
      </c>
      <c r="D438" s="38" t="s">
        <v>1372</v>
      </c>
      <c r="E438" s="38" t="s">
        <v>5</v>
      </c>
      <c r="F438" s="38" t="s">
        <v>183</v>
      </c>
      <c r="G438" s="38" t="s">
        <v>11</v>
      </c>
      <c r="H438" s="38">
        <v>10</v>
      </c>
      <c r="I438" s="38">
        <v>4</v>
      </c>
      <c r="J438" s="45">
        <v>57</v>
      </c>
      <c r="K438" s="38">
        <v>7</v>
      </c>
      <c r="L438" s="38">
        <v>5</v>
      </c>
      <c r="M438" s="38">
        <v>9</v>
      </c>
      <c r="N438" s="38">
        <v>17</v>
      </c>
      <c r="O438" s="38">
        <v>1</v>
      </c>
      <c r="P438" s="38">
        <v>1</v>
      </c>
      <c r="Q438" s="38">
        <v>40</v>
      </c>
      <c r="R438" s="46">
        <v>141</v>
      </c>
      <c r="S438" s="48">
        <v>12.901999999999999</v>
      </c>
      <c r="T438" s="17">
        <v>10</v>
      </c>
      <c r="U438" s="49">
        <v>129.02000000000001</v>
      </c>
      <c r="V438" s="17" t="s">
        <v>4403</v>
      </c>
      <c r="W438" s="49">
        <v>139.34</v>
      </c>
      <c r="X438" s="17" t="s">
        <v>6545</v>
      </c>
      <c r="Y438" s="38" t="s">
        <v>6546</v>
      </c>
      <c r="Z438" s="38" t="s">
        <v>6547</v>
      </c>
      <c r="AA438" s="38" t="s">
        <v>4470</v>
      </c>
    </row>
    <row r="439" spans="2:27" ht="37.5" x14ac:dyDescent="0.35">
      <c r="B439" s="38" t="s">
        <v>3202</v>
      </c>
      <c r="C439" s="12" t="s">
        <v>3686</v>
      </c>
      <c r="D439" s="12" t="s">
        <v>3687</v>
      </c>
      <c r="E439" s="12" t="s">
        <v>101</v>
      </c>
      <c r="F439" s="12" t="s">
        <v>187</v>
      </c>
      <c r="G439" s="12" t="s">
        <v>95</v>
      </c>
      <c r="H439" s="12">
        <v>30</v>
      </c>
      <c r="I439" s="12">
        <v>1</v>
      </c>
      <c r="J439" s="45">
        <v>5</v>
      </c>
      <c r="K439" s="12">
        <v>1</v>
      </c>
      <c r="L439" s="38">
        <v>1</v>
      </c>
      <c r="M439" s="38">
        <v>1</v>
      </c>
      <c r="N439" s="38">
        <v>1</v>
      </c>
      <c r="O439" s="38">
        <v>1</v>
      </c>
      <c r="P439" s="12">
        <v>1</v>
      </c>
      <c r="Q439" s="12">
        <v>1</v>
      </c>
      <c r="R439" s="46">
        <v>13</v>
      </c>
      <c r="S439" s="48">
        <v>0.31067</v>
      </c>
      <c r="T439" s="10">
        <v>30</v>
      </c>
      <c r="U439" s="49">
        <v>9.32</v>
      </c>
      <c r="V439" s="17" t="s">
        <v>4403</v>
      </c>
      <c r="W439" s="49">
        <v>10.07</v>
      </c>
      <c r="X439" s="17" t="s">
        <v>6548</v>
      </c>
      <c r="Y439" s="38" t="s">
        <v>6549</v>
      </c>
      <c r="Z439" s="38" t="s">
        <v>4432</v>
      </c>
      <c r="AA439" s="38" t="s">
        <v>4518</v>
      </c>
    </row>
    <row r="440" spans="2:27" ht="25" x14ac:dyDescent="0.35">
      <c r="B440" s="38" t="s">
        <v>3206</v>
      </c>
      <c r="C440" s="38" t="s">
        <v>452</v>
      </c>
      <c r="D440" s="38" t="s">
        <v>1979</v>
      </c>
      <c r="E440" s="38" t="s">
        <v>67</v>
      </c>
      <c r="F440" s="38" t="s">
        <v>451</v>
      </c>
      <c r="G440" s="38" t="s">
        <v>68</v>
      </c>
      <c r="H440" s="38">
        <v>1</v>
      </c>
      <c r="I440" s="12">
        <v>1</v>
      </c>
      <c r="J440" s="45">
        <v>1</v>
      </c>
      <c r="K440" s="12">
        <v>1</v>
      </c>
      <c r="L440" s="38">
        <v>1</v>
      </c>
      <c r="M440" s="38">
        <v>1</v>
      </c>
      <c r="N440" s="38">
        <v>1</v>
      </c>
      <c r="O440" s="38">
        <v>1</v>
      </c>
      <c r="P440" s="12">
        <v>1</v>
      </c>
      <c r="Q440" s="12">
        <v>1</v>
      </c>
      <c r="R440" s="46">
        <v>9</v>
      </c>
      <c r="S440" s="48">
        <v>5.94</v>
      </c>
      <c r="T440" s="17">
        <v>1</v>
      </c>
      <c r="U440" s="49">
        <v>5.94</v>
      </c>
      <c r="V440" s="17" t="s">
        <v>4403</v>
      </c>
      <c r="W440" s="49">
        <v>6.42</v>
      </c>
      <c r="X440" s="17" t="s">
        <v>6553</v>
      </c>
      <c r="Y440" s="38" t="s">
        <v>6554</v>
      </c>
      <c r="Z440" s="38" t="s">
        <v>4813</v>
      </c>
      <c r="AA440" s="38" t="s">
        <v>5348</v>
      </c>
    </row>
    <row r="441" spans="2:27" ht="37.5" x14ac:dyDescent="0.35">
      <c r="B441" s="38" t="s">
        <v>3209</v>
      </c>
      <c r="C441" s="38" t="s">
        <v>1155</v>
      </c>
      <c r="D441" s="38" t="s">
        <v>1775</v>
      </c>
      <c r="E441" s="38" t="s">
        <v>5</v>
      </c>
      <c r="F441" s="38" t="s">
        <v>1156</v>
      </c>
      <c r="G441" s="38" t="s">
        <v>33</v>
      </c>
      <c r="H441" s="38">
        <v>5</v>
      </c>
      <c r="I441" s="38">
        <v>1</v>
      </c>
      <c r="J441" s="45">
        <v>1</v>
      </c>
      <c r="K441" s="38">
        <v>30</v>
      </c>
      <c r="L441" s="38">
        <v>1</v>
      </c>
      <c r="M441" s="38">
        <v>1</v>
      </c>
      <c r="N441" s="38">
        <v>1</v>
      </c>
      <c r="O441" s="38">
        <v>1</v>
      </c>
      <c r="P441" s="12">
        <v>1</v>
      </c>
      <c r="Q441" s="38">
        <v>5</v>
      </c>
      <c r="R441" s="46">
        <v>42</v>
      </c>
      <c r="S441" s="48">
        <v>20.48</v>
      </c>
      <c r="T441" s="10">
        <v>1</v>
      </c>
      <c r="U441" s="49">
        <v>20.48</v>
      </c>
      <c r="V441" s="17" t="s">
        <v>4403</v>
      </c>
      <c r="W441" s="49">
        <v>22.12</v>
      </c>
      <c r="X441" s="17" t="s">
        <v>6558</v>
      </c>
      <c r="Y441" s="38" t="s">
        <v>6559</v>
      </c>
      <c r="Z441" s="38" t="s">
        <v>6560</v>
      </c>
      <c r="AA441" s="38" t="s">
        <v>5784</v>
      </c>
    </row>
    <row r="442" spans="2:27" ht="50" x14ac:dyDescent="0.35">
      <c r="B442" s="38" t="s">
        <v>3212</v>
      </c>
      <c r="C442" s="38" t="s">
        <v>18</v>
      </c>
      <c r="D442" s="38" t="s">
        <v>1149</v>
      </c>
      <c r="E442" s="38" t="s">
        <v>93</v>
      </c>
      <c r="F442" s="38" t="s">
        <v>111</v>
      </c>
      <c r="G442" s="38" t="s">
        <v>95</v>
      </c>
      <c r="H442" s="38">
        <v>30</v>
      </c>
      <c r="I442" s="38">
        <v>1</v>
      </c>
      <c r="J442" s="45">
        <v>10</v>
      </c>
      <c r="K442" s="38">
        <v>1</v>
      </c>
      <c r="L442" s="38">
        <v>1</v>
      </c>
      <c r="M442" s="38">
        <v>1</v>
      </c>
      <c r="N442" s="38">
        <v>1</v>
      </c>
      <c r="O442" s="38">
        <v>2</v>
      </c>
      <c r="P442" s="38">
        <v>1</v>
      </c>
      <c r="Q442" s="38">
        <v>1</v>
      </c>
      <c r="R442" s="46">
        <v>19</v>
      </c>
      <c r="S442" s="48">
        <v>0.16400000000000001</v>
      </c>
      <c r="T442" s="17">
        <v>30</v>
      </c>
      <c r="U442" s="49">
        <v>4.92</v>
      </c>
      <c r="V442" s="17" t="s">
        <v>4403</v>
      </c>
      <c r="W442" s="49">
        <v>5.31</v>
      </c>
      <c r="X442" s="17" t="s">
        <v>6564</v>
      </c>
      <c r="Y442" s="38" t="s">
        <v>6565</v>
      </c>
      <c r="Z442" s="38" t="s">
        <v>4448</v>
      </c>
      <c r="AA442" s="38" t="s">
        <v>4897</v>
      </c>
    </row>
    <row r="443" spans="2:27" ht="37.5" x14ac:dyDescent="0.35">
      <c r="B443" s="38" t="s">
        <v>3215</v>
      </c>
      <c r="C443" s="38" t="s">
        <v>18</v>
      </c>
      <c r="D443" s="38" t="s">
        <v>621</v>
      </c>
      <c r="E443" s="38" t="s">
        <v>93</v>
      </c>
      <c r="F443" s="38" t="s">
        <v>184</v>
      </c>
      <c r="G443" s="38" t="s">
        <v>158</v>
      </c>
      <c r="H443" s="38">
        <v>50</v>
      </c>
      <c r="I443" s="38">
        <v>102</v>
      </c>
      <c r="J443" s="45">
        <v>6</v>
      </c>
      <c r="K443" s="38">
        <v>5</v>
      </c>
      <c r="L443" s="38">
        <v>6</v>
      </c>
      <c r="M443" s="38">
        <v>7</v>
      </c>
      <c r="N443" s="38">
        <v>40</v>
      </c>
      <c r="O443" s="38">
        <v>10</v>
      </c>
      <c r="P443" s="38">
        <v>1</v>
      </c>
      <c r="Q443" s="38">
        <v>15</v>
      </c>
      <c r="R443" s="46">
        <v>192</v>
      </c>
      <c r="S443" s="48">
        <v>0.1598</v>
      </c>
      <c r="T443" s="10">
        <v>50</v>
      </c>
      <c r="U443" s="49">
        <v>7.99</v>
      </c>
      <c r="V443" s="17" t="s">
        <v>4403</v>
      </c>
      <c r="W443" s="49">
        <v>8.6300000000000008</v>
      </c>
      <c r="X443" s="17" t="s">
        <v>6567</v>
      </c>
      <c r="Y443" s="38" t="s">
        <v>6568</v>
      </c>
      <c r="Z443" s="38" t="s">
        <v>5019</v>
      </c>
      <c r="AA443" s="38" t="s">
        <v>4995</v>
      </c>
    </row>
    <row r="444" spans="2:27" ht="37.5" x14ac:dyDescent="0.35">
      <c r="B444" s="38" t="s">
        <v>3216</v>
      </c>
      <c r="C444" s="38" t="s">
        <v>18</v>
      </c>
      <c r="D444" s="38" t="s">
        <v>621</v>
      </c>
      <c r="E444" s="38" t="s">
        <v>93</v>
      </c>
      <c r="F444" s="38" t="s">
        <v>94</v>
      </c>
      <c r="G444" s="38" t="s">
        <v>158</v>
      </c>
      <c r="H444" s="38">
        <v>50</v>
      </c>
      <c r="I444" s="38">
        <v>23</v>
      </c>
      <c r="J444" s="45">
        <v>3</v>
      </c>
      <c r="K444" s="38">
        <v>1</v>
      </c>
      <c r="L444" s="38">
        <v>1</v>
      </c>
      <c r="M444" s="38">
        <v>27</v>
      </c>
      <c r="N444" s="38">
        <v>1</v>
      </c>
      <c r="O444" s="38">
        <v>15</v>
      </c>
      <c r="P444" s="38">
        <v>2</v>
      </c>
      <c r="Q444" s="38">
        <v>10</v>
      </c>
      <c r="R444" s="46">
        <v>83</v>
      </c>
      <c r="S444" s="48">
        <v>0.1192</v>
      </c>
      <c r="T444" s="17">
        <v>50</v>
      </c>
      <c r="U444" s="49">
        <v>5.96</v>
      </c>
      <c r="V444" s="17" t="s">
        <v>4403</v>
      </c>
      <c r="W444" s="49">
        <v>6.44</v>
      </c>
      <c r="X444" s="17" t="s">
        <v>6569</v>
      </c>
      <c r="Y444" s="38" t="s">
        <v>6570</v>
      </c>
      <c r="Z444" s="38" t="s">
        <v>5019</v>
      </c>
      <c r="AA444" s="38" t="s">
        <v>4995</v>
      </c>
    </row>
    <row r="445" spans="2:27" ht="37.5" x14ac:dyDescent="0.35">
      <c r="B445" s="38" t="s">
        <v>3223</v>
      </c>
      <c r="C445" s="12" t="s">
        <v>1727</v>
      </c>
      <c r="D445" s="12" t="s">
        <v>1725</v>
      </c>
      <c r="E445" s="12" t="s">
        <v>101</v>
      </c>
      <c r="F445" s="12" t="s">
        <v>358</v>
      </c>
      <c r="G445" s="12" t="s">
        <v>158</v>
      </c>
      <c r="H445" s="12">
        <v>50</v>
      </c>
      <c r="I445" s="12">
        <v>3</v>
      </c>
      <c r="J445" s="45">
        <v>20</v>
      </c>
      <c r="K445" s="12">
        <v>1</v>
      </c>
      <c r="L445" s="38">
        <v>1</v>
      </c>
      <c r="M445" s="12">
        <v>16</v>
      </c>
      <c r="N445" s="38">
        <v>2</v>
      </c>
      <c r="O445" s="38">
        <v>1</v>
      </c>
      <c r="P445" s="12">
        <v>3</v>
      </c>
      <c r="Q445" s="12">
        <v>60</v>
      </c>
      <c r="R445" s="46">
        <v>107</v>
      </c>
      <c r="S445" s="48">
        <v>4.1000000000000002E-2</v>
      </c>
      <c r="T445" s="17">
        <v>50</v>
      </c>
      <c r="U445" s="49">
        <v>2.0499999999999998</v>
      </c>
      <c r="V445" s="17" t="s">
        <v>4403</v>
      </c>
      <c r="W445" s="49">
        <v>2.21</v>
      </c>
      <c r="X445" s="17" t="s">
        <v>6577</v>
      </c>
      <c r="Y445" s="38" t="s">
        <v>6578</v>
      </c>
      <c r="Z445" s="38" t="s">
        <v>6352</v>
      </c>
      <c r="AA445" s="38" t="s">
        <v>5453</v>
      </c>
    </row>
    <row r="446" spans="2:27" ht="37.5" x14ac:dyDescent="0.35">
      <c r="B446" s="38" t="s">
        <v>3235</v>
      </c>
      <c r="C446" s="38" t="s">
        <v>616</v>
      </c>
      <c r="D446" s="38" t="s">
        <v>615</v>
      </c>
      <c r="E446" s="38" t="s">
        <v>93</v>
      </c>
      <c r="F446" s="38" t="s">
        <v>111</v>
      </c>
      <c r="G446" s="38" t="s">
        <v>114</v>
      </c>
      <c r="H446" s="38">
        <v>60</v>
      </c>
      <c r="I446" s="38">
        <v>1</v>
      </c>
      <c r="J446" s="45">
        <v>5</v>
      </c>
      <c r="K446" s="38">
        <v>1</v>
      </c>
      <c r="L446" s="38">
        <v>1</v>
      </c>
      <c r="M446" s="38">
        <v>1</v>
      </c>
      <c r="N446" s="38">
        <v>1</v>
      </c>
      <c r="O446" s="38">
        <v>1</v>
      </c>
      <c r="P446" s="38">
        <v>1</v>
      </c>
      <c r="Q446" s="38">
        <v>1</v>
      </c>
      <c r="R446" s="46">
        <v>13</v>
      </c>
      <c r="S446" s="48">
        <v>0.42666999999999999</v>
      </c>
      <c r="T446" s="17">
        <v>60</v>
      </c>
      <c r="U446" s="49">
        <v>25.6</v>
      </c>
      <c r="V446" s="17" t="s">
        <v>4403</v>
      </c>
      <c r="W446" s="49">
        <v>27.65</v>
      </c>
      <c r="X446" s="17" t="s">
        <v>6593</v>
      </c>
      <c r="Y446" s="38" t="s">
        <v>6594</v>
      </c>
      <c r="Z446" s="38" t="s">
        <v>4459</v>
      </c>
      <c r="AA446" s="38" t="s">
        <v>4603</v>
      </c>
    </row>
    <row r="447" spans="2:27" ht="25" x14ac:dyDescent="0.35">
      <c r="B447" s="38" t="s">
        <v>3236</v>
      </c>
      <c r="C447" s="12" t="s">
        <v>1904</v>
      </c>
      <c r="D447" s="12" t="s">
        <v>1905</v>
      </c>
      <c r="E447" s="12" t="s">
        <v>5</v>
      </c>
      <c r="F447" s="12" t="s">
        <v>150</v>
      </c>
      <c r="G447" s="12" t="s">
        <v>11</v>
      </c>
      <c r="H447" s="12">
        <v>10</v>
      </c>
      <c r="I447" s="38">
        <v>1</v>
      </c>
      <c r="J447" s="45">
        <v>1</v>
      </c>
      <c r="K447" s="38">
        <v>1</v>
      </c>
      <c r="L447" s="38">
        <v>1</v>
      </c>
      <c r="M447" s="38">
        <v>1</v>
      </c>
      <c r="N447" s="38">
        <v>1</v>
      </c>
      <c r="O447" s="38">
        <v>1</v>
      </c>
      <c r="P447" s="38">
        <v>1</v>
      </c>
      <c r="Q447" s="38">
        <v>1</v>
      </c>
      <c r="R447" s="46">
        <v>9</v>
      </c>
      <c r="S447" s="48">
        <v>133.12</v>
      </c>
      <c r="T447" s="17">
        <v>10</v>
      </c>
      <c r="U447" s="49">
        <v>1331.2</v>
      </c>
      <c r="V447" s="17" t="s">
        <v>4403</v>
      </c>
      <c r="W447" s="49">
        <v>1437.7</v>
      </c>
      <c r="X447" s="17" t="s">
        <v>6595</v>
      </c>
      <c r="Y447" s="38" t="s">
        <v>6596</v>
      </c>
      <c r="Z447" s="38" t="s">
        <v>6547</v>
      </c>
      <c r="AA447" s="38" t="s">
        <v>6597</v>
      </c>
    </row>
    <row r="448" spans="2:27" ht="37.5" x14ac:dyDescent="0.35">
      <c r="B448" s="38" t="s">
        <v>3237</v>
      </c>
      <c r="C448" s="38" t="s">
        <v>3692</v>
      </c>
      <c r="D448" s="38" t="s">
        <v>1808</v>
      </c>
      <c r="E448" s="38" t="s">
        <v>101</v>
      </c>
      <c r="F448" s="38" t="s">
        <v>1809</v>
      </c>
      <c r="G448" s="38" t="s">
        <v>140</v>
      </c>
      <c r="H448" s="38">
        <v>56</v>
      </c>
      <c r="I448" s="38">
        <v>8</v>
      </c>
      <c r="J448" s="45">
        <v>7</v>
      </c>
      <c r="K448" s="38">
        <v>2</v>
      </c>
      <c r="L448" s="38">
        <v>15</v>
      </c>
      <c r="M448" s="38">
        <v>1</v>
      </c>
      <c r="N448" s="38">
        <v>1</v>
      </c>
      <c r="O448" s="38">
        <v>1</v>
      </c>
      <c r="P448" s="38">
        <v>10</v>
      </c>
      <c r="Q448" s="38">
        <v>1</v>
      </c>
      <c r="R448" s="46">
        <v>46</v>
      </c>
      <c r="S448" s="48">
        <v>4.4517899999999999</v>
      </c>
      <c r="T448" s="17">
        <v>56</v>
      </c>
      <c r="U448" s="49">
        <v>249.3</v>
      </c>
      <c r="V448" s="17" t="s">
        <v>4403</v>
      </c>
      <c r="W448" s="49">
        <v>269.24</v>
      </c>
      <c r="X448" s="17" t="s">
        <v>6598</v>
      </c>
      <c r="Y448" s="38" t="s">
        <v>6599</v>
      </c>
      <c r="Z448" s="38" t="s">
        <v>5047</v>
      </c>
      <c r="AA448" s="38" t="s">
        <v>4897</v>
      </c>
    </row>
    <row r="449" spans="2:27" ht="37.5" x14ac:dyDescent="0.35">
      <c r="B449" s="38" t="s">
        <v>3238</v>
      </c>
      <c r="C449" s="38" t="s">
        <v>1693</v>
      </c>
      <c r="D449" s="38" t="s">
        <v>1691</v>
      </c>
      <c r="E449" s="38" t="s">
        <v>423</v>
      </c>
      <c r="F449" s="38" t="s">
        <v>1303</v>
      </c>
      <c r="G449" s="38" t="s">
        <v>21</v>
      </c>
      <c r="H449" s="38">
        <v>1</v>
      </c>
      <c r="I449" s="12">
        <v>1</v>
      </c>
      <c r="J449" s="45">
        <v>10</v>
      </c>
      <c r="K449" s="12">
        <v>4</v>
      </c>
      <c r="L449" s="38">
        <v>1</v>
      </c>
      <c r="M449" s="12">
        <v>1</v>
      </c>
      <c r="N449" s="38">
        <v>1</v>
      </c>
      <c r="O449" s="38">
        <v>1</v>
      </c>
      <c r="P449" s="12">
        <v>1</v>
      </c>
      <c r="Q449" s="38">
        <v>1</v>
      </c>
      <c r="R449" s="46">
        <v>21</v>
      </c>
      <c r="S449" s="48">
        <v>3.11</v>
      </c>
      <c r="T449" s="10">
        <v>1</v>
      </c>
      <c r="U449" s="49">
        <v>3.11</v>
      </c>
      <c r="V449" s="17" t="s">
        <v>4403</v>
      </c>
      <c r="W449" s="49">
        <v>3.36</v>
      </c>
      <c r="X449" s="17" t="s">
        <v>6600</v>
      </c>
      <c r="Y449" s="38" t="s">
        <v>6601</v>
      </c>
      <c r="Z449" s="38" t="s">
        <v>4586</v>
      </c>
      <c r="AA449" s="38" t="s">
        <v>4453</v>
      </c>
    </row>
    <row r="450" spans="2:27" ht="37.5" x14ac:dyDescent="0.35">
      <c r="B450" s="38" t="s">
        <v>3239</v>
      </c>
      <c r="C450" s="38" t="s">
        <v>1693</v>
      </c>
      <c r="D450" s="38" t="s">
        <v>1691</v>
      </c>
      <c r="E450" s="38" t="s">
        <v>423</v>
      </c>
      <c r="F450" s="38" t="s">
        <v>1692</v>
      </c>
      <c r="G450" s="38" t="s">
        <v>21</v>
      </c>
      <c r="H450" s="38">
        <v>1</v>
      </c>
      <c r="I450" s="38">
        <v>1</v>
      </c>
      <c r="J450" s="45">
        <v>1</v>
      </c>
      <c r="K450" s="38">
        <v>1</v>
      </c>
      <c r="L450" s="38">
        <v>6</v>
      </c>
      <c r="M450" s="38">
        <v>1</v>
      </c>
      <c r="N450" s="38">
        <v>1</v>
      </c>
      <c r="O450" s="38">
        <v>1</v>
      </c>
      <c r="P450" s="12">
        <v>1</v>
      </c>
      <c r="Q450" s="38">
        <v>1</v>
      </c>
      <c r="R450" s="46">
        <v>14</v>
      </c>
      <c r="S450" s="48">
        <v>3.11</v>
      </c>
      <c r="T450" s="10">
        <v>1</v>
      </c>
      <c r="U450" s="49">
        <v>3.11</v>
      </c>
      <c r="V450" s="17" t="s">
        <v>4403</v>
      </c>
      <c r="W450" s="49">
        <v>3.36</v>
      </c>
      <c r="X450" s="17" t="s">
        <v>6602</v>
      </c>
      <c r="Y450" s="38" t="s">
        <v>6603</v>
      </c>
      <c r="Z450" s="38" t="s">
        <v>4586</v>
      </c>
      <c r="AA450" s="38" t="s">
        <v>6080</v>
      </c>
    </row>
    <row r="451" spans="2:27" ht="50" x14ac:dyDescent="0.35">
      <c r="B451" s="38" t="s">
        <v>3243</v>
      </c>
      <c r="C451" s="38" t="s">
        <v>1810</v>
      </c>
      <c r="D451" s="38" t="s">
        <v>1989</v>
      </c>
      <c r="E451" s="38" t="s">
        <v>1811</v>
      </c>
      <c r="F451" s="38" t="s">
        <v>1812</v>
      </c>
      <c r="G451" s="38" t="s">
        <v>1813</v>
      </c>
      <c r="H451" s="38">
        <v>1</v>
      </c>
      <c r="I451" s="38">
        <v>1</v>
      </c>
      <c r="J451" s="45">
        <v>1</v>
      </c>
      <c r="K451" s="38">
        <v>1</v>
      </c>
      <c r="L451" s="38">
        <v>1</v>
      </c>
      <c r="M451" s="38">
        <v>1</v>
      </c>
      <c r="N451" s="38">
        <v>1</v>
      </c>
      <c r="O451" s="38">
        <v>1</v>
      </c>
      <c r="P451" s="12">
        <v>1</v>
      </c>
      <c r="Q451" s="38">
        <v>1</v>
      </c>
      <c r="R451" s="46">
        <v>9</v>
      </c>
      <c r="S451" s="48">
        <v>145.16</v>
      </c>
      <c r="T451" s="10">
        <v>1</v>
      </c>
      <c r="U451" s="49">
        <v>145.16</v>
      </c>
      <c r="V451" s="17" t="s">
        <v>4403</v>
      </c>
      <c r="W451" s="49">
        <v>156.77000000000001</v>
      </c>
      <c r="X451" s="17" t="s">
        <v>6610</v>
      </c>
      <c r="Y451" s="38" t="s">
        <v>6611</v>
      </c>
      <c r="Z451" s="38" t="s">
        <v>6612</v>
      </c>
      <c r="AA451" s="38" t="s">
        <v>4534</v>
      </c>
    </row>
    <row r="452" spans="2:27" ht="50" x14ac:dyDescent="0.35">
      <c r="B452" s="38" t="s">
        <v>3245</v>
      </c>
      <c r="C452" s="38" t="s">
        <v>1622</v>
      </c>
      <c r="D452" s="38" t="s">
        <v>1623</v>
      </c>
      <c r="E452" s="38" t="s">
        <v>423</v>
      </c>
      <c r="F452" s="38" t="s">
        <v>1542</v>
      </c>
      <c r="G452" s="38" t="s">
        <v>1043</v>
      </c>
      <c r="H452" s="38">
        <v>1</v>
      </c>
      <c r="I452" s="38">
        <v>1</v>
      </c>
      <c r="J452" s="45">
        <v>12</v>
      </c>
      <c r="K452" s="38">
        <v>1</v>
      </c>
      <c r="L452" s="38">
        <v>1</v>
      </c>
      <c r="M452" s="38">
        <v>1</v>
      </c>
      <c r="N452" s="38">
        <v>1</v>
      </c>
      <c r="O452" s="38">
        <v>1</v>
      </c>
      <c r="P452" s="12">
        <v>1</v>
      </c>
      <c r="Q452" s="38">
        <v>1</v>
      </c>
      <c r="R452" s="46">
        <v>20</v>
      </c>
      <c r="S452" s="48">
        <v>13.31</v>
      </c>
      <c r="T452" s="17">
        <v>1</v>
      </c>
      <c r="U452" s="49">
        <v>13.31</v>
      </c>
      <c r="V452" s="17" t="s">
        <v>4403</v>
      </c>
      <c r="W452" s="49">
        <v>14.37</v>
      </c>
      <c r="X452" s="17" t="s">
        <v>6614</v>
      </c>
      <c r="Y452" s="38" t="s">
        <v>6615</v>
      </c>
      <c r="Z452" s="38" t="s">
        <v>4586</v>
      </c>
      <c r="AA452" s="38" t="s">
        <v>4427</v>
      </c>
    </row>
    <row r="453" spans="2:27" ht="50" x14ac:dyDescent="0.35">
      <c r="B453" s="38" t="s">
        <v>3247</v>
      </c>
      <c r="C453" s="57" t="s">
        <v>3693</v>
      </c>
      <c r="D453" s="12" t="s">
        <v>3696</v>
      </c>
      <c r="E453" s="38" t="s">
        <v>423</v>
      </c>
      <c r="F453" s="12" t="s">
        <v>3697</v>
      </c>
      <c r="G453" s="12" t="s">
        <v>1043</v>
      </c>
      <c r="H453" s="12">
        <v>1</v>
      </c>
      <c r="I453" s="12">
        <v>2</v>
      </c>
      <c r="J453" s="45">
        <v>2</v>
      </c>
      <c r="K453" s="12">
        <v>26</v>
      </c>
      <c r="L453" s="38">
        <v>1</v>
      </c>
      <c r="M453" s="38">
        <v>1</v>
      </c>
      <c r="N453" s="38">
        <v>1</v>
      </c>
      <c r="O453" s="38">
        <v>1</v>
      </c>
      <c r="P453" s="12">
        <v>1</v>
      </c>
      <c r="Q453" s="38">
        <v>1</v>
      </c>
      <c r="R453" s="46">
        <v>36</v>
      </c>
      <c r="S453" s="48">
        <v>13.82</v>
      </c>
      <c r="T453" s="10">
        <v>1</v>
      </c>
      <c r="U453" s="49">
        <v>13.82</v>
      </c>
      <c r="V453" s="17" t="s">
        <v>4403</v>
      </c>
      <c r="W453" s="49">
        <v>14.93</v>
      </c>
      <c r="X453" s="17" t="s">
        <v>6618</v>
      </c>
      <c r="Y453" s="38" t="s">
        <v>6619</v>
      </c>
      <c r="Z453" s="38" t="s">
        <v>4586</v>
      </c>
      <c r="AA453" s="38" t="s">
        <v>4427</v>
      </c>
    </row>
    <row r="454" spans="2:27" ht="37.5" x14ac:dyDescent="0.35">
      <c r="B454" s="38" t="s">
        <v>3248</v>
      </c>
      <c r="C454" s="38" t="s">
        <v>618</v>
      </c>
      <c r="D454" s="38" t="s">
        <v>617</v>
      </c>
      <c r="E454" s="38" t="s">
        <v>93</v>
      </c>
      <c r="F454" s="38" t="s">
        <v>150</v>
      </c>
      <c r="G454" s="38" t="s">
        <v>95</v>
      </c>
      <c r="H454" s="38">
        <v>30</v>
      </c>
      <c r="I454" s="12">
        <v>8</v>
      </c>
      <c r="J454" s="45">
        <v>3</v>
      </c>
      <c r="K454" s="12">
        <v>2</v>
      </c>
      <c r="L454" s="12">
        <v>2</v>
      </c>
      <c r="M454" s="12">
        <v>4</v>
      </c>
      <c r="N454" s="38">
        <v>4</v>
      </c>
      <c r="O454" s="38">
        <v>1</v>
      </c>
      <c r="P454" s="12">
        <v>1</v>
      </c>
      <c r="Q454" s="38">
        <v>1</v>
      </c>
      <c r="R454" s="46">
        <v>26</v>
      </c>
      <c r="S454" s="48">
        <v>0.20466999999999999</v>
      </c>
      <c r="T454" s="17">
        <v>30</v>
      </c>
      <c r="U454" s="49">
        <v>6.14</v>
      </c>
      <c r="V454" s="17" t="s">
        <v>4403</v>
      </c>
      <c r="W454" s="49">
        <v>6.63</v>
      </c>
      <c r="X454" s="17" t="s">
        <v>6620</v>
      </c>
      <c r="Y454" s="38" t="s">
        <v>6621</v>
      </c>
      <c r="Z454" s="38" t="s">
        <v>4448</v>
      </c>
      <c r="AA454" s="38" t="s">
        <v>4423</v>
      </c>
    </row>
    <row r="455" spans="2:27" ht="37.5" x14ac:dyDescent="0.35">
      <c r="B455" s="38" t="s">
        <v>3250</v>
      </c>
      <c r="C455" s="38" t="s">
        <v>1586</v>
      </c>
      <c r="D455" s="38" t="s">
        <v>1585</v>
      </c>
      <c r="E455" s="38" t="s">
        <v>93</v>
      </c>
      <c r="F455" s="38" t="s">
        <v>288</v>
      </c>
      <c r="G455" s="38" t="s">
        <v>169</v>
      </c>
      <c r="H455" s="38">
        <v>28</v>
      </c>
      <c r="I455" s="38">
        <v>3</v>
      </c>
      <c r="J455" s="45">
        <v>2</v>
      </c>
      <c r="K455" s="38">
        <v>1</v>
      </c>
      <c r="L455" s="38">
        <v>1</v>
      </c>
      <c r="M455" s="38">
        <v>1</v>
      </c>
      <c r="N455" s="38">
        <v>3</v>
      </c>
      <c r="O455" s="38">
        <v>1</v>
      </c>
      <c r="P455" s="12">
        <v>1</v>
      </c>
      <c r="Q455" s="38">
        <v>1</v>
      </c>
      <c r="R455" s="46">
        <v>14</v>
      </c>
      <c r="S455" s="48">
        <v>0.42070999999999997</v>
      </c>
      <c r="T455" s="10">
        <v>28</v>
      </c>
      <c r="U455" s="49">
        <v>11.78</v>
      </c>
      <c r="V455" s="17" t="s">
        <v>4403</v>
      </c>
      <c r="W455" s="49">
        <v>12.72</v>
      </c>
      <c r="X455" s="17" t="s">
        <v>6624</v>
      </c>
      <c r="Y455" s="38" t="s">
        <v>6625</v>
      </c>
      <c r="Z455" s="38" t="s">
        <v>5128</v>
      </c>
      <c r="AA455" s="38" t="s">
        <v>4944</v>
      </c>
    </row>
    <row r="456" spans="2:27" ht="50" x14ac:dyDescent="0.35">
      <c r="B456" s="38" t="s">
        <v>3266</v>
      </c>
      <c r="C456" s="38" t="s">
        <v>269</v>
      </c>
      <c r="D456" s="38" t="s">
        <v>271</v>
      </c>
      <c r="E456" s="38" t="s">
        <v>5</v>
      </c>
      <c r="F456" s="38" t="s">
        <v>272</v>
      </c>
      <c r="G456" s="38" t="s">
        <v>33</v>
      </c>
      <c r="H456" s="38">
        <v>5</v>
      </c>
      <c r="I456" s="38">
        <v>209</v>
      </c>
      <c r="J456" s="45">
        <v>145</v>
      </c>
      <c r="K456" s="38">
        <v>100</v>
      </c>
      <c r="L456" s="38">
        <v>60</v>
      </c>
      <c r="M456" s="38">
        <v>222</v>
      </c>
      <c r="N456" s="38">
        <v>125</v>
      </c>
      <c r="O456" s="38">
        <v>70</v>
      </c>
      <c r="P456" s="38">
        <v>15</v>
      </c>
      <c r="Q456" s="38">
        <v>503</v>
      </c>
      <c r="R456" s="46">
        <v>1449</v>
      </c>
      <c r="S456" s="48">
        <v>1.464</v>
      </c>
      <c r="T456" s="17">
        <v>5</v>
      </c>
      <c r="U456" s="49">
        <v>7.32</v>
      </c>
      <c r="V456" s="17" t="s">
        <v>4403</v>
      </c>
      <c r="W456" s="49">
        <v>7.91</v>
      </c>
      <c r="X456" s="17" t="s">
        <v>6651</v>
      </c>
      <c r="Y456" s="38" t="s">
        <v>6652</v>
      </c>
      <c r="Z456" s="38" t="s">
        <v>5235</v>
      </c>
      <c r="AA456" s="38" t="s">
        <v>5116</v>
      </c>
    </row>
    <row r="457" spans="2:27" ht="37.5" x14ac:dyDescent="0.35">
      <c r="B457" s="38" t="s">
        <v>3267</v>
      </c>
      <c r="C457" s="38" t="s">
        <v>269</v>
      </c>
      <c r="D457" s="38" t="s">
        <v>271</v>
      </c>
      <c r="E457" s="38" t="s">
        <v>273</v>
      </c>
      <c r="F457" s="38" t="s">
        <v>41</v>
      </c>
      <c r="G457" s="38" t="s">
        <v>105</v>
      </c>
      <c r="H457" s="38">
        <v>20</v>
      </c>
      <c r="I457" s="12">
        <v>17</v>
      </c>
      <c r="J457" s="45">
        <v>1</v>
      </c>
      <c r="K457" s="12">
        <v>7</v>
      </c>
      <c r="L457" s="12">
        <v>1</v>
      </c>
      <c r="M457" s="12">
        <v>8</v>
      </c>
      <c r="N457" s="38">
        <v>5</v>
      </c>
      <c r="O457" s="38">
        <v>1</v>
      </c>
      <c r="P457" s="12">
        <v>1</v>
      </c>
      <c r="Q457" s="12">
        <v>10</v>
      </c>
      <c r="R457" s="46">
        <v>51</v>
      </c>
      <c r="S457" s="48">
        <v>0.51200000000000001</v>
      </c>
      <c r="T457" s="17">
        <v>20</v>
      </c>
      <c r="U457" s="49">
        <v>10.24</v>
      </c>
      <c r="V457" s="17" t="s">
        <v>4403</v>
      </c>
      <c r="W457" s="49">
        <v>11.06</v>
      </c>
      <c r="X457" s="17" t="s">
        <v>6653</v>
      </c>
      <c r="Y457" s="38" t="s">
        <v>6654</v>
      </c>
      <c r="Z457" s="38" t="s">
        <v>4464</v>
      </c>
      <c r="AA457" s="38" t="s">
        <v>5116</v>
      </c>
    </row>
    <row r="458" spans="2:27" ht="37.5" x14ac:dyDescent="0.35">
      <c r="B458" s="38" t="s">
        <v>3268</v>
      </c>
      <c r="C458" s="38" t="s">
        <v>269</v>
      </c>
      <c r="D458" s="38" t="s">
        <v>268</v>
      </c>
      <c r="E458" s="38" t="s">
        <v>65</v>
      </c>
      <c r="F458" s="38" t="s">
        <v>270</v>
      </c>
      <c r="G458" s="38" t="s">
        <v>33</v>
      </c>
      <c r="H458" s="38">
        <v>5</v>
      </c>
      <c r="I458" s="38">
        <v>1</v>
      </c>
      <c r="J458" s="45">
        <v>1</v>
      </c>
      <c r="K458" s="38">
        <v>1</v>
      </c>
      <c r="L458" s="38">
        <v>1</v>
      </c>
      <c r="M458" s="38">
        <v>1</v>
      </c>
      <c r="N458" s="38">
        <v>1</v>
      </c>
      <c r="O458" s="38">
        <v>4</v>
      </c>
      <c r="P458" s="38">
        <v>1</v>
      </c>
      <c r="Q458" s="38">
        <v>1</v>
      </c>
      <c r="R458" s="46">
        <v>12</v>
      </c>
      <c r="S458" s="48">
        <v>1.9119999999999999</v>
      </c>
      <c r="T458" s="17">
        <v>5</v>
      </c>
      <c r="U458" s="49">
        <v>9.56</v>
      </c>
      <c r="V458" s="17" t="s">
        <v>4403</v>
      </c>
      <c r="W458" s="49">
        <v>10.32</v>
      </c>
      <c r="X458" s="17" t="s">
        <v>6655</v>
      </c>
      <c r="Y458" s="38" t="s">
        <v>6656</v>
      </c>
      <c r="Z458" s="38" t="s">
        <v>5991</v>
      </c>
      <c r="AA458" s="38" t="s">
        <v>5116</v>
      </c>
    </row>
    <row r="459" spans="2:27" ht="37.5" x14ac:dyDescent="0.35">
      <c r="B459" s="38" t="s">
        <v>3270</v>
      </c>
      <c r="C459" s="38" t="s">
        <v>965</v>
      </c>
      <c r="D459" s="38" t="s">
        <v>964</v>
      </c>
      <c r="E459" s="38" t="s">
        <v>101</v>
      </c>
      <c r="F459" s="38" t="s">
        <v>548</v>
      </c>
      <c r="G459" s="38" t="s">
        <v>95</v>
      </c>
      <c r="H459" s="38">
        <v>30</v>
      </c>
      <c r="I459" s="12">
        <v>13</v>
      </c>
      <c r="J459" s="45">
        <v>5</v>
      </c>
      <c r="K459" s="12">
        <v>1</v>
      </c>
      <c r="L459" s="38">
        <v>1</v>
      </c>
      <c r="M459" s="12">
        <v>8</v>
      </c>
      <c r="N459" s="38">
        <v>6</v>
      </c>
      <c r="O459" s="38">
        <v>2</v>
      </c>
      <c r="P459" s="12">
        <v>3</v>
      </c>
      <c r="Q459" s="12">
        <v>70</v>
      </c>
      <c r="R459" s="46">
        <v>109</v>
      </c>
      <c r="S459" s="48">
        <v>0.42799999999999999</v>
      </c>
      <c r="T459" s="10">
        <v>30</v>
      </c>
      <c r="U459" s="49">
        <v>12.84</v>
      </c>
      <c r="V459" s="17" t="s">
        <v>4403</v>
      </c>
      <c r="W459" s="49">
        <v>13.87</v>
      </c>
      <c r="X459" s="17" t="s">
        <v>6660</v>
      </c>
      <c r="Y459" s="38" t="s">
        <v>6661</v>
      </c>
      <c r="Z459" s="38" t="s">
        <v>4476</v>
      </c>
      <c r="AA459" s="38" t="s">
        <v>6662</v>
      </c>
    </row>
    <row r="460" spans="2:27" ht="37.5" x14ac:dyDescent="0.35">
      <c r="B460" s="38" t="s">
        <v>3271</v>
      </c>
      <c r="C460" s="38" t="s">
        <v>965</v>
      </c>
      <c r="D460" s="38" t="s">
        <v>964</v>
      </c>
      <c r="E460" s="38" t="s">
        <v>101</v>
      </c>
      <c r="F460" s="38" t="s">
        <v>94</v>
      </c>
      <c r="G460" s="38" t="s">
        <v>114</v>
      </c>
      <c r="H460" s="38">
        <v>60</v>
      </c>
      <c r="I460" s="38">
        <v>8</v>
      </c>
      <c r="J460" s="45">
        <v>1</v>
      </c>
      <c r="K460" s="38">
        <v>1</v>
      </c>
      <c r="L460" s="38">
        <v>16</v>
      </c>
      <c r="M460" s="38">
        <v>3</v>
      </c>
      <c r="N460" s="38">
        <v>1</v>
      </c>
      <c r="O460" s="38">
        <v>1</v>
      </c>
      <c r="P460" s="38">
        <v>1</v>
      </c>
      <c r="Q460" s="38">
        <v>20</v>
      </c>
      <c r="R460" s="46">
        <v>52</v>
      </c>
      <c r="S460" s="48">
        <v>0.81067</v>
      </c>
      <c r="T460" s="17">
        <v>60</v>
      </c>
      <c r="U460" s="49">
        <v>48.64</v>
      </c>
      <c r="V460" s="17" t="s">
        <v>4403</v>
      </c>
      <c r="W460" s="49">
        <v>52.53</v>
      </c>
      <c r="X460" s="17" t="s">
        <v>6663</v>
      </c>
      <c r="Y460" s="38" t="s">
        <v>6664</v>
      </c>
      <c r="Z460" s="38" t="s">
        <v>4426</v>
      </c>
      <c r="AA460" s="38" t="s">
        <v>6662</v>
      </c>
    </row>
    <row r="461" spans="2:27" ht="50" x14ac:dyDescent="0.35">
      <c r="B461" s="38" t="s">
        <v>3273</v>
      </c>
      <c r="C461" s="38" t="s">
        <v>648</v>
      </c>
      <c r="D461" s="38" t="s">
        <v>1130</v>
      </c>
      <c r="E461" s="38" t="s">
        <v>974</v>
      </c>
      <c r="F461" s="38" t="s">
        <v>1131</v>
      </c>
      <c r="G461" s="38" t="s">
        <v>17</v>
      </c>
      <c r="H461" s="38">
        <v>1</v>
      </c>
      <c r="I461" s="38">
        <v>1</v>
      </c>
      <c r="J461" s="45">
        <v>20</v>
      </c>
      <c r="K461" s="38">
        <v>1</v>
      </c>
      <c r="L461" s="38">
        <v>1</v>
      </c>
      <c r="M461" s="38">
        <v>1</v>
      </c>
      <c r="N461" s="38">
        <v>1</v>
      </c>
      <c r="O461" s="38">
        <v>1</v>
      </c>
      <c r="P461" s="38">
        <v>1</v>
      </c>
      <c r="Q461" s="38">
        <v>10</v>
      </c>
      <c r="R461" s="46">
        <v>37</v>
      </c>
      <c r="S461" s="48">
        <v>11.75</v>
      </c>
      <c r="T461" s="10">
        <v>1</v>
      </c>
      <c r="U461" s="49">
        <v>11.75</v>
      </c>
      <c r="V461" s="17" t="s">
        <v>4403</v>
      </c>
      <c r="W461" s="49">
        <v>12.69</v>
      </c>
      <c r="X461" s="17" t="s">
        <v>6667</v>
      </c>
      <c r="Y461" s="38" t="s">
        <v>6668</v>
      </c>
      <c r="Z461" s="38" t="s">
        <v>5288</v>
      </c>
      <c r="AA461" s="38" t="s">
        <v>4449</v>
      </c>
    </row>
    <row r="462" spans="2:27" ht="50" x14ac:dyDescent="0.35">
      <c r="B462" s="38" t="s">
        <v>3277</v>
      </c>
      <c r="C462" s="38" t="s">
        <v>1733</v>
      </c>
      <c r="D462" s="38" t="s">
        <v>1733</v>
      </c>
      <c r="E462" s="38" t="s">
        <v>156</v>
      </c>
      <c r="F462" s="38" t="s">
        <v>183</v>
      </c>
      <c r="G462" s="38" t="s">
        <v>1734</v>
      </c>
      <c r="H462" s="38">
        <v>64</v>
      </c>
      <c r="I462" s="12">
        <v>1</v>
      </c>
      <c r="J462" s="45">
        <v>3</v>
      </c>
      <c r="K462" s="12">
        <v>1</v>
      </c>
      <c r="L462" s="38">
        <v>1</v>
      </c>
      <c r="M462" s="38">
        <v>1</v>
      </c>
      <c r="N462" s="38">
        <v>4</v>
      </c>
      <c r="O462" s="38">
        <v>1</v>
      </c>
      <c r="P462" s="38">
        <v>1</v>
      </c>
      <c r="Q462" s="12">
        <v>1</v>
      </c>
      <c r="R462" s="46">
        <v>14</v>
      </c>
      <c r="S462" s="48">
        <v>0.36</v>
      </c>
      <c r="T462" s="17">
        <v>64</v>
      </c>
      <c r="U462" s="49">
        <v>23.04</v>
      </c>
      <c r="V462" s="17" t="s">
        <v>4403</v>
      </c>
      <c r="W462" s="49">
        <v>24.88</v>
      </c>
      <c r="X462" s="17" t="s">
        <v>6674</v>
      </c>
      <c r="Y462" s="38" t="s">
        <v>6675</v>
      </c>
      <c r="Z462" s="38" t="s">
        <v>6676</v>
      </c>
      <c r="AA462" s="38" t="s">
        <v>4549</v>
      </c>
    </row>
    <row r="463" spans="2:27" ht="50" x14ac:dyDescent="0.35">
      <c r="B463" s="38" t="s">
        <v>3279</v>
      </c>
      <c r="C463" s="57" t="s">
        <v>3700</v>
      </c>
      <c r="D463" s="12" t="s">
        <v>3701</v>
      </c>
      <c r="E463" s="12" t="s">
        <v>921</v>
      </c>
      <c r="F463" s="12" t="s">
        <v>3702</v>
      </c>
      <c r="G463" s="12" t="s">
        <v>3703</v>
      </c>
      <c r="H463" s="12">
        <v>30</v>
      </c>
      <c r="I463" s="12">
        <v>30</v>
      </c>
      <c r="J463" s="45">
        <v>1</v>
      </c>
      <c r="K463" s="12">
        <v>1</v>
      </c>
      <c r="L463" s="38">
        <v>1</v>
      </c>
      <c r="M463" s="38">
        <v>1</v>
      </c>
      <c r="N463" s="38">
        <v>1</v>
      </c>
      <c r="O463" s="38">
        <v>1</v>
      </c>
      <c r="P463" s="38">
        <v>1</v>
      </c>
      <c r="Q463" s="12">
        <v>1</v>
      </c>
      <c r="R463" s="46">
        <v>38</v>
      </c>
      <c r="S463" s="48">
        <v>1.02</v>
      </c>
      <c r="T463" s="10">
        <v>1</v>
      </c>
      <c r="U463" s="49">
        <v>1.02</v>
      </c>
      <c r="V463" s="17" t="s">
        <v>4403</v>
      </c>
      <c r="W463" s="49">
        <v>1.1000000000000001</v>
      </c>
      <c r="X463" s="17" t="s">
        <v>6677</v>
      </c>
      <c r="Y463" s="38" t="s">
        <v>6678</v>
      </c>
      <c r="Z463" s="38" t="s">
        <v>6679</v>
      </c>
      <c r="AA463" s="38" t="s">
        <v>5828</v>
      </c>
    </row>
    <row r="464" spans="2:27" ht="37.5" x14ac:dyDescent="0.35">
      <c r="B464" s="38" t="s">
        <v>3281</v>
      </c>
      <c r="C464" s="38" t="s">
        <v>636</v>
      </c>
      <c r="D464" s="38" t="s">
        <v>635</v>
      </c>
      <c r="E464" s="38" t="s">
        <v>5</v>
      </c>
      <c r="F464" s="38" t="s">
        <v>3705</v>
      </c>
      <c r="G464" s="38" t="s">
        <v>33</v>
      </c>
      <c r="H464" s="38">
        <v>5</v>
      </c>
      <c r="I464" s="38">
        <v>14</v>
      </c>
      <c r="J464" s="45">
        <v>1</v>
      </c>
      <c r="K464" s="38">
        <v>1</v>
      </c>
      <c r="L464" s="38">
        <v>1</v>
      </c>
      <c r="M464" s="38">
        <v>10</v>
      </c>
      <c r="N464" s="38">
        <v>1</v>
      </c>
      <c r="O464" s="38">
        <v>1</v>
      </c>
      <c r="P464" s="38">
        <v>1</v>
      </c>
      <c r="Q464" s="38">
        <v>1</v>
      </c>
      <c r="R464" s="46">
        <v>31</v>
      </c>
      <c r="S464" s="48">
        <v>30</v>
      </c>
      <c r="T464" s="17">
        <v>5</v>
      </c>
      <c r="U464" s="49">
        <v>150</v>
      </c>
      <c r="V464" s="17" t="s">
        <v>4403</v>
      </c>
      <c r="W464" s="49">
        <v>162</v>
      </c>
      <c r="X464" s="17" t="s">
        <v>6682</v>
      </c>
      <c r="Y464" s="38" t="s">
        <v>6683</v>
      </c>
      <c r="Z464" s="38" t="s">
        <v>5235</v>
      </c>
      <c r="AA464" s="38" t="s">
        <v>4725</v>
      </c>
    </row>
    <row r="465" spans="2:27" ht="37.5" x14ac:dyDescent="0.35">
      <c r="B465" s="38" t="s">
        <v>3282</v>
      </c>
      <c r="C465" s="38" t="s">
        <v>1736</v>
      </c>
      <c r="D465" s="38" t="s">
        <v>1735</v>
      </c>
      <c r="E465" s="38" t="s">
        <v>156</v>
      </c>
      <c r="F465" s="38" t="s">
        <v>184</v>
      </c>
      <c r="G465" s="38" t="s">
        <v>1343</v>
      </c>
      <c r="H465" s="38">
        <v>50</v>
      </c>
      <c r="I465" s="38">
        <v>2</v>
      </c>
      <c r="J465" s="45">
        <v>1</v>
      </c>
      <c r="K465" s="38">
        <v>1</v>
      </c>
      <c r="L465" s="38">
        <v>1</v>
      </c>
      <c r="M465" s="38">
        <v>1</v>
      </c>
      <c r="N465" s="38">
        <v>1</v>
      </c>
      <c r="O465" s="38">
        <v>1</v>
      </c>
      <c r="P465" s="38">
        <v>1</v>
      </c>
      <c r="Q465" s="38">
        <v>25</v>
      </c>
      <c r="R465" s="46">
        <v>34</v>
      </c>
      <c r="S465" s="48">
        <v>0.75780000000000003</v>
      </c>
      <c r="T465" s="10">
        <v>50</v>
      </c>
      <c r="U465" s="49">
        <v>37.89</v>
      </c>
      <c r="V465" s="17" t="s">
        <v>4403</v>
      </c>
      <c r="W465" s="49">
        <v>40.92</v>
      </c>
      <c r="X465" s="17" t="s">
        <v>6684</v>
      </c>
      <c r="Y465" s="38" t="s">
        <v>6685</v>
      </c>
      <c r="Z465" s="38" t="s">
        <v>6229</v>
      </c>
      <c r="AA465" s="38" t="s">
        <v>4568</v>
      </c>
    </row>
    <row r="466" spans="2:27" ht="37.5" x14ac:dyDescent="0.35">
      <c r="B466" s="38" t="s">
        <v>3284</v>
      </c>
      <c r="C466" s="38" t="s">
        <v>320</v>
      </c>
      <c r="D466" s="38" t="s">
        <v>1003</v>
      </c>
      <c r="E466" s="38" t="s">
        <v>156</v>
      </c>
      <c r="F466" s="38" t="s">
        <v>94</v>
      </c>
      <c r="G466" s="38" t="s">
        <v>406</v>
      </c>
      <c r="H466" s="38">
        <v>100</v>
      </c>
      <c r="I466" s="38">
        <v>4</v>
      </c>
      <c r="J466" s="45">
        <v>1</v>
      </c>
      <c r="K466" s="38">
        <v>1</v>
      </c>
      <c r="L466" s="38">
        <v>3</v>
      </c>
      <c r="M466" s="38">
        <v>1</v>
      </c>
      <c r="N466" s="38">
        <v>1</v>
      </c>
      <c r="O466" s="38">
        <v>1</v>
      </c>
      <c r="P466" s="38">
        <v>1</v>
      </c>
      <c r="Q466" s="38">
        <v>13</v>
      </c>
      <c r="R466" s="46">
        <v>26</v>
      </c>
      <c r="S466" s="48">
        <v>0.1331</v>
      </c>
      <c r="T466" s="10">
        <v>100</v>
      </c>
      <c r="U466" s="49">
        <v>13.31</v>
      </c>
      <c r="V466" s="17" t="s">
        <v>4403</v>
      </c>
      <c r="W466" s="49">
        <v>14.37</v>
      </c>
      <c r="X466" s="17" t="s">
        <v>6688</v>
      </c>
      <c r="Y466" s="38" t="s">
        <v>6689</v>
      </c>
      <c r="Z466" s="38" t="s">
        <v>6690</v>
      </c>
      <c r="AA466" s="38" t="s">
        <v>4956</v>
      </c>
    </row>
    <row r="467" spans="2:27" ht="37.5" x14ac:dyDescent="0.35">
      <c r="B467" s="38" t="s">
        <v>3285</v>
      </c>
      <c r="C467" s="38" t="s">
        <v>320</v>
      </c>
      <c r="D467" s="38" t="s">
        <v>1003</v>
      </c>
      <c r="E467" s="38" t="s">
        <v>156</v>
      </c>
      <c r="F467" s="38" t="s">
        <v>184</v>
      </c>
      <c r="G467" s="38" t="s">
        <v>406</v>
      </c>
      <c r="H467" s="38">
        <v>100</v>
      </c>
      <c r="I467" s="38">
        <v>1</v>
      </c>
      <c r="J467" s="45">
        <v>11</v>
      </c>
      <c r="K467" s="38">
        <v>1</v>
      </c>
      <c r="L467" s="38">
        <v>2</v>
      </c>
      <c r="M467" s="38">
        <v>1</v>
      </c>
      <c r="N467" s="38">
        <v>1</v>
      </c>
      <c r="O467" s="38">
        <v>10</v>
      </c>
      <c r="P467" s="38">
        <v>1</v>
      </c>
      <c r="Q467" s="38">
        <v>32</v>
      </c>
      <c r="R467" s="46">
        <v>60</v>
      </c>
      <c r="S467" s="48">
        <v>0.1986</v>
      </c>
      <c r="T467" s="10">
        <v>100</v>
      </c>
      <c r="U467" s="49">
        <v>19.86</v>
      </c>
      <c r="V467" s="17" t="s">
        <v>4403</v>
      </c>
      <c r="W467" s="49">
        <v>21.45</v>
      </c>
      <c r="X467" s="17" t="s">
        <v>6691</v>
      </c>
      <c r="Y467" s="38" t="s">
        <v>6692</v>
      </c>
      <c r="Z467" s="38" t="s">
        <v>6693</v>
      </c>
      <c r="AA467" s="38" t="s">
        <v>4956</v>
      </c>
    </row>
    <row r="468" spans="2:27" ht="37.5" x14ac:dyDescent="0.35">
      <c r="B468" s="38" t="s">
        <v>3290</v>
      </c>
      <c r="C468" s="72" t="s">
        <v>320</v>
      </c>
      <c r="D468" s="38" t="s">
        <v>1003</v>
      </c>
      <c r="E468" s="38" t="s">
        <v>156</v>
      </c>
      <c r="F468" s="38" t="s">
        <v>41</v>
      </c>
      <c r="G468" s="38" t="s">
        <v>406</v>
      </c>
      <c r="H468" s="38">
        <v>100</v>
      </c>
      <c r="I468" s="12">
        <v>1</v>
      </c>
      <c r="J468" s="45">
        <v>8</v>
      </c>
      <c r="K468" s="12">
        <v>1</v>
      </c>
      <c r="L468" s="12">
        <v>2</v>
      </c>
      <c r="M468" s="38">
        <v>1</v>
      </c>
      <c r="N468" s="38">
        <v>1</v>
      </c>
      <c r="O468" s="38">
        <v>15</v>
      </c>
      <c r="P468" s="38">
        <v>1</v>
      </c>
      <c r="Q468" s="12">
        <v>57</v>
      </c>
      <c r="R468" s="46">
        <v>87</v>
      </c>
      <c r="S468" s="48">
        <v>0.32969999999999999</v>
      </c>
      <c r="T468" s="10">
        <v>100</v>
      </c>
      <c r="U468" s="49">
        <v>32.97</v>
      </c>
      <c r="V468" s="17" t="s">
        <v>4403</v>
      </c>
      <c r="W468" s="49">
        <v>35.61</v>
      </c>
      <c r="X468" s="17" t="s">
        <v>6703</v>
      </c>
      <c r="Y468" s="38" t="s">
        <v>6704</v>
      </c>
      <c r="Z468" s="38" t="s">
        <v>6693</v>
      </c>
      <c r="AA468" s="38" t="s">
        <v>4956</v>
      </c>
    </row>
    <row r="469" spans="2:27" ht="37.5" x14ac:dyDescent="0.35">
      <c r="B469" s="38" t="s">
        <v>3294</v>
      </c>
      <c r="C469" s="12" t="s">
        <v>320</v>
      </c>
      <c r="D469" s="12" t="s">
        <v>1003</v>
      </c>
      <c r="E469" s="12" t="s">
        <v>190</v>
      </c>
      <c r="F469" s="12" t="s">
        <v>3706</v>
      </c>
      <c r="G469" s="12" t="s">
        <v>20</v>
      </c>
      <c r="H469" s="12">
        <v>1</v>
      </c>
      <c r="I469" s="12">
        <v>1</v>
      </c>
      <c r="J469" s="45">
        <v>1</v>
      </c>
      <c r="K469" s="12">
        <v>1</v>
      </c>
      <c r="L469" s="38">
        <v>1</v>
      </c>
      <c r="M469" s="38">
        <v>1</v>
      </c>
      <c r="N469" s="38">
        <v>1</v>
      </c>
      <c r="O469" s="38">
        <v>1</v>
      </c>
      <c r="P469" s="12">
        <v>1</v>
      </c>
      <c r="Q469" s="12">
        <v>27</v>
      </c>
      <c r="R469" s="46">
        <v>35</v>
      </c>
      <c r="S469" s="48">
        <v>8.0299999999999994</v>
      </c>
      <c r="T469" s="17">
        <v>1</v>
      </c>
      <c r="U469" s="49">
        <v>8.0299999999999994</v>
      </c>
      <c r="V469" s="17" t="s">
        <v>4403</v>
      </c>
      <c r="W469" s="49">
        <v>8.67</v>
      </c>
      <c r="X469" s="17" t="s">
        <v>6708</v>
      </c>
      <c r="Y469" s="38" t="s">
        <v>6709</v>
      </c>
      <c r="Z469" s="38" t="s">
        <v>4406</v>
      </c>
      <c r="AA469" s="38" t="s">
        <v>4956</v>
      </c>
    </row>
    <row r="470" spans="2:27" ht="37.5" x14ac:dyDescent="0.35">
      <c r="B470" s="38" t="s">
        <v>3295</v>
      </c>
      <c r="C470" s="12" t="s">
        <v>2021</v>
      </c>
      <c r="D470" s="12" t="s">
        <v>2022</v>
      </c>
      <c r="E470" s="12" t="s">
        <v>2020</v>
      </c>
      <c r="F470" s="12" t="s">
        <v>2023</v>
      </c>
      <c r="G470" s="12" t="s">
        <v>169</v>
      </c>
      <c r="H470" s="12">
        <v>28</v>
      </c>
      <c r="I470" s="12">
        <v>17</v>
      </c>
      <c r="J470" s="45">
        <v>75</v>
      </c>
      <c r="K470" s="12">
        <v>1</v>
      </c>
      <c r="L470" s="38">
        <v>1</v>
      </c>
      <c r="M470" s="12">
        <v>28</v>
      </c>
      <c r="N470" s="38">
        <v>1</v>
      </c>
      <c r="O470" s="38">
        <v>1</v>
      </c>
      <c r="P470" s="12">
        <v>14</v>
      </c>
      <c r="Q470" s="12">
        <v>42</v>
      </c>
      <c r="R470" s="46">
        <v>180</v>
      </c>
      <c r="S470" s="48">
        <v>0.12786</v>
      </c>
      <c r="T470" s="10">
        <v>28</v>
      </c>
      <c r="U470" s="49">
        <v>3.58</v>
      </c>
      <c r="V470" s="17" t="s">
        <v>4403</v>
      </c>
      <c r="W470" s="49">
        <v>3.87</v>
      </c>
      <c r="X470" s="17" t="s">
        <v>6710</v>
      </c>
      <c r="Y470" s="38" t="s">
        <v>6711</v>
      </c>
      <c r="Z470" s="38" t="s">
        <v>6712</v>
      </c>
      <c r="AA470" s="38" t="s">
        <v>6713</v>
      </c>
    </row>
    <row r="471" spans="2:27" ht="37.5" x14ac:dyDescent="0.35">
      <c r="B471" s="38" t="s">
        <v>3296</v>
      </c>
      <c r="C471" s="12" t="s">
        <v>2021</v>
      </c>
      <c r="D471" s="12" t="s">
        <v>2022</v>
      </c>
      <c r="E471" s="12" t="s">
        <v>2020</v>
      </c>
      <c r="F471" s="12" t="s">
        <v>2024</v>
      </c>
      <c r="G471" s="12" t="s">
        <v>169</v>
      </c>
      <c r="H471" s="12">
        <v>28</v>
      </c>
      <c r="I471" s="12">
        <v>15</v>
      </c>
      <c r="J471" s="45">
        <v>88</v>
      </c>
      <c r="K471" s="12">
        <v>1</v>
      </c>
      <c r="L471" s="12">
        <v>6</v>
      </c>
      <c r="M471" s="12">
        <v>18</v>
      </c>
      <c r="N471" s="38">
        <v>1</v>
      </c>
      <c r="O471" s="38">
        <v>1</v>
      </c>
      <c r="P471" s="12">
        <v>8</v>
      </c>
      <c r="Q471" s="12">
        <v>12</v>
      </c>
      <c r="R471" s="46">
        <v>150</v>
      </c>
      <c r="S471" s="48">
        <v>0.16464000000000001</v>
      </c>
      <c r="T471" s="10">
        <v>28</v>
      </c>
      <c r="U471" s="49">
        <v>4.6100000000000003</v>
      </c>
      <c r="V471" s="17" t="s">
        <v>4403</v>
      </c>
      <c r="W471" s="49">
        <v>4.9800000000000004</v>
      </c>
      <c r="X471" s="17" t="s">
        <v>6714</v>
      </c>
      <c r="Y471" s="38" t="s">
        <v>6715</v>
      </c>
      <c r="Z471" s="38" t="s">
        <v>6712</v>
      </c>
      <c r="AA471" s="38" t="s">
        <v>6713</v>
      </c>
    </row>
    <row r="472" spans="2:27" ht="37.5" x14ac:dyDescent="0.35">
      <c r="B472" s="38" t="s">
        <v>3304</v>
      </c>
      <c r="C472" s="38" t="s">
        <v>462</v>
      </c>
      <c r="D472" s="38" t="s">
        <v>1895</v>
      </c>
      <c r="E472" s="38" t="s">
        <v>93</v>
      </c>
      <c r="F472" s="38" t="s">
        <v>1089</v>
      </c>
      <c r="G472" s="38" t="s">
        <v>105</v>
      </c>
      <c r="H472" s="38">
        <v>20</v>
      </c>
      <c r="I472" s="38">
        <v>3</v>
      </c>
      <c r="J472" s="45">
        <v>25</v>
      </c>
      <c r="K472" s="12">
        <v>1</v>
      </c>
      <c r="L472" s="38">
        <v>1</v>
      </c>
      <c r="M472" s="38">
        <v>1</v>
      </c>
      <c r="N472" s="38">
        <v>1</v>
      </c>
      <c r="O472" s="38">
        <v>2</v>
      </c>
      <c r="P472" s="12">
        <v>1</v>
      </c>
      <c r="Q472" s="38">
        <v>4</v>
      </c>
      <c r="R472" s="46">
        <v>39</v>
      </c>
      <c r="S472" s="48">
        <v>0.19450000000000001</v>
      </c>
      <c r="T472" s="10">
        <v>20</v>
      </c>
      <c r="U472" s="49">
        <v>3.89</v>
      </c>
      <c r="V472" s="17" t="s">
        <v>4403</v>
      </c>
      <c r="W472" s="49">
        <v>4.2</v>
      </c>
      <c r="X472" s="17" t="s">
        <v>6726</v>
      </c>
      <c r="Y472" s="38" t="s">
        <v>6727</v>
      </c>
      <c r="Z472" s="38" t="s">
        <v>6728</v>
      </c>
      <c r="AA472" s="38" t="s">
        <v>4433</v>
      </c>
    </row>
    <row r="473" spans="2:27" ht="37.5" x14ac:dyDescent="0.35">
      <c r="B473" s="38" t="s">
        <v>3305</v>
      </c>
      <c r="C473" s="38" t="s">
        <v>462</v>
      </c>
      <c r="D473" s="38" t="s">
        <v>1738</v>
      </c>
      <c r="E473" s="38" t="s">
        <v>101</v>
      </c>
      <c r="F473" s="38" t="s">
        <v>1739</v>
      </c>
      <c r="G473" s="38" t="s">
        <v>105</v>
      </c>
      <c r="H473" s="38">
        <v>20</v>
      </c>
      <c r="I473" s="38">
        <v>1</v>
      </c>
      <c r="J473" s="45">
        <v>1</v>
      </c>
      <c r="K473" s="38">
        <v>1</v>
      </c>
      <c r="L473" s="38">
        <v>1</v>
      </c>
      <c r="M473" s="38">
        <v>1</v>
      </c>
      <c r="N473" s="38">
        <v>1</v>
      </c>
      <c r="O473" s="38">
        <v>1</v>
      </c>
      <c r="P473" s="38">
        <v>1</v>
      </c>
      <c r="Q473" s="38">
        <v>1</v>
      </c>
      <c r="R473" s="46">
        <v>9</v>
      </c>
      <c r="S473" s="48">
        <v>0.89249999999999996</v>
      </c>
      <c r="T473" s="17">
        <v>20</v>
      </c>
      <c r="U473" s="49">
        <v>17.850000000000001</v>
      </c>
      <c r="V473" s="17" t="s">
        <v>4403</v>
      </c>
      <c r="W473" s="49">
        <v>19.28</v>
      </c>
      <c r="X473" s="17" t="s">
        <v>6729</v>
      </c>
      <c r="Y473" s="38" t="s">
        <v>6730</v>
      </c>
      <c r="Z473" s="38" t="s">
        <v>5221</v>
      </c>
      <c r="AA473" s="38" t="s">
        <v>4526</v>
      </c>
    </row>
    <row r="474" spans="2:27" ht="37.5" x14ac:dyDescent="0.35">
      <c r="B474" s="38" t="s">
        <v>3306</v>
      </c>
      <c r="C474" s="38" t="s">
        <v>462</v>
      </c>
      <c r="D474" s="38" t="s">
        <v>1895</v>
      </c>
      <c r="E474" s="38" t="s">
        <v>93</v>
      </c>
      <c r="F474" s="38" t="s">
        <v>141</v>
      </c>
      <c r="G474" s="38" t="s">
        <v>105</v>
      </c>
      <c r="H474" s="38">
        <v>20</v>
      </c>
      <c r="I474" s="38">
        <v>6</v>
      </c>
      <c r="J474" s="45">
        <v>1</v>
      </c>
      <c r="K474" s="38">
        <v>1</v>
      </c>
      <c r="L474" s="38">
        <v>11</v>
      </c>
      <c r="M474" s="38">
        <v>1</v>
      </c>
      <c r="N474" s="38">
        <v>1</v>
      </c>
      <c r="O474" s="38">
        <v>1</v>
      </c>
      <c r="P474" s="38">
        <v>1</v>
      </c>
      <c r="Q474" s="38">
        <v>1</v>
      </c>
      <c r="R474" s="46">
        <v>24</v>
      </c>
      <c r="S474" s="48">
        <v>0.109</v>
      </c>
      <c r="T474" s="10">
        <v>20</v>
      </c>
      <c r="U474" s="49">
        <v>2.1800000000000002</v>
      </c>
      <c r="V474" s="17" t="s">
        <v>4403</v>
      </c>
      <c r="W474" s="49">
        <v>2.35</v>
      </c>
      <c r="X474" s="17" t="s">
        <v>6731</v>
      </c>
      <c r="Y474" s="38" t="s">
        <v>6732</v>
      </c>
      <c r="Z474" s="38" t="s">
        <v>4452</v>
      </c>
      <c r="AA474" s="38" t="s">
        <v>4433</v>
      </c>
    </row>
    <row r="475" spans="2:27" ht="37.5" x14ac:dyDescent="0.35">
      <c r="B475" s="38" t="s">
        <v>3308</v>
      </c>
      <c r="C475" s="38" t="s">
        <v>462</v>
      </c>
      <c r="D475" s="38" t="s">
        <v>1740</v>
      </c>
      <c r="E475" s="38" t="s">
        <v>101</v>
      </c>
      <c r="F475" s="38" t="s">
        <v>1741</v>
      </c>
      <c r="G475" s="38" t="s">
        <v>658</v>
      </c>
      <c r="H475" s="38">
        <v>40</v>
      </c>
      <c r="I475" s="12">
        <v>1</v>
      </c>
      <c r="J475" s="45">
        <v>20</v>
      </c>
      <c r="K475" s="38">
        <v>1</v>
      </c>
      <c r="L475" s="38">
        <v>1</v>
      </c>
      <c r="M475" s="12">
        <v>3</v>
      </c>
      <c r="N475" s="38">
        <v>1</v>
      </c>
      <c r="O475" s="38">
        <v>1</v>
      </c>
      <c r="P475" s="38">
        <v>7</v>
      </c>
      <c r="Q475" s="12">
        <v>1</v>
      </c>
      <c r="R475" s="46">
        <v>36</v>
      </c>
      <c r="S475" s="48">
        <v>0.39800000000000002</v>
      </c>
      <c r="T475" s="10">
        <v>40</v>
      </c>
      <c r="U475" s="49">
        <v>15.92</v>
      </c>
      <c r="V475" s="17" t="s">
        <v>4403</v>
      </c>
      <c r="W475" s="49">
        <v>17.190000000000001</v>
      </c>
      <c r="X475" s="17" t="s">
        <v>6733</v>
      </c>
      <c r="Y475" s="38" t="s">
        <v>6734</v>
      </c>
      <c r="Z475" s="38" t="s">
        <v>5022</v>
      </c>
      <c r="AA475" s="38" t="s">
        <v>4526</v>
      </c>
    </row>
    <row r="476" spans="2:27" ht="37.5" x14ac:dyDescent="0.35">
      <c r="B476" s="38" t="s">
        <v>3311</v>
      </c>
      <c r="C476" s="38" t="s">
        <v>972</v>
      </c>
      <c r="D476" s="38" t="s">
        <v>971</v>
      </c>
      <c r="E476" s="38" t="s">
        <v>5</v>
      </c>
      <c r="F476" s="38" t="s">
        <v>973</v>
      </c>
      <c r="G476" s="38" t="s">
        <v>584</v>
      </c>
      <c r="H476" s="38">
        <v>1</v>
      </c>
      <c r="I476" s="12">
        <v>2</v>
      </c>
      <c r="J476" s="45">
        <v>1</v>
      </c>
      <c r="K476" s="12">
        <v>1</v>
      </c>
      <c r="L476" s="38">
        <v>1</v>
      </c>
      <c r="M476" s="38">
        <v>1</v>
      </c>
      <c r="N476" s="38">
        <v>1</v>
      </c>
      <c r="O476" s="38">
        <v>1</v>
      </c>
      <c r="P476" s="12">
        <v>1</v>
      </c>
      <c r="Q476" s="12">
        <v>5</v>
      </c>
      <c r="R476" s="46">
        <v>14</v>
      </c>
      <c r="S476" s="48">
        <v>808.96</v>
      </c>
      <c r="T476" s="10">
        <v>1</v>
      </c>
      <c r="U476" s="49">
        <v>808.96</v>
      </c>
      <c r="V476" s="17" t="s">
        <v>4403</v>
      </c>
      <c r="W476" s="49">
        <v>873.68</v>
      </c>
      <c r="X476" s="17" t="s">
        <v>6735</v>
      </c>
      <c r="Y476" s="38" t="s">
        <v>6736</v>
      </c>
      <c r="Z476" s="38" t="s">
        <v>4583</v>
      </c>
      <c r="AA476" s="38" t="s">
        <v>6737</v>
      </c>
    </row>
    <row r="477" spans="2:27" ht="50" x14ac:dyDescent="0.35">
      <c r="B477" s="38" t="s">
        <v>3313</v>
      </c>
      <c r="C477" s="38" t="s">
        <v>194</v>
      </c>
      <c r="D477" s="38" t="s">
        <v>194</v>
      </c>
      <c r="E477" s="38" t="s">
        <v>5</v>
      </c>
      <c r="F477" s="38" t="s">
        <v>183</v>
      </c>
      <c r="G477" s="38" t="s">
        <v>19</v>
      </c>
      <c r="H477" s="38">
        <v>1</v>
      </c>
      <c r="I477" s="38">
        <v>1</v>
      </c>
      <c r="J477" s="45">
        <v>1</v>
      </c>
      <c r="K477" s="38">
        <v>1</v>
      </c>
      <c r="L477" s="38">
        <v>1</v>
      </c>
      <c r="M477" s="38">
        <v>1</v>
      </c>
      <c r="N477" s="38">
        <v>1</v>
      </c>
      <c r="O477" s="38">
        <v>1</v>
      </c>
      <c r="P477" s="38">
        <v>1</v>
      </c>
      <c r="Q477" s="38">
        <v>30</v>
      </c>
      <c r="R477" s="46">
        <v>38</v>
      </c>
      <c r="S477" s="48">
        <v>51.2</v>
      </c>
      <c r="T477" s="10">
        <v>1</v>
      </c>
      <c r="U477" s="49">
        <v>51.2</v>
      </c>
      <c r="V477" s="17" t="s">
        <v>4403</v>
      </c>
      <c r="W477" s="49">
        <v>55.3</v>
      </c>
      <c r="X477" s="17" t="s">
        <v>6738</v>
      </c>
      <c r="Y477" s="38" t="s">
        <v>6739</v>
      </c>
      <c r="Z477" s="38" t="s">
        <v>4636</v>
      </c>
      <c r="AA477" s="38" t="s">
        <v>5380</v>
      </c>
    </row>
    <row r="478" spans="2:27" ht="37.5" x14ac:dyDescent="0.35">
      <c r="B478" s="38" t="s">
        <v>3315</v>
      </c>
      <c r="C478" s="38" t="s">
        <v>1169</v>
      </c>
      <c r="D478" s="38" t="s">
        <v>1168</v>
      </c>
      <c r="E478" s="38" t="s">
        <v>101</v>
      </c>
      <c r="F478" s="38" t="s">
        <v>304</v>
      </c>
      <c r="G478" s="38" t="s">
        <v>392</v>
      </c>
      <c r="H478" s="38">
        <v>100</v>
      </c>
      <c r="I478" s="38">
        <v>4</v>
      </c>
      <c r="J478" s="45">
        <v>17</v>
      </c>
      <c r="K478" s="38">
        <v>1</v>
      </c>
      <c r="L478" s="38">
        <v>5</v>
      </c>
      <c r="M478" s="38">
        <v>1</v>
      </c>
      <c r="N478" s="38">
        <v>1</v>
      </c>
      <c r="O478" s="38">
        <v>2</v>
      </c>
      <c r="P478" s="38">
        <v>1</v>
      </c>
      <c r="Q478" s="38">
        <v>5</v>
      </c>
      <c r="R478" s="46">
        <v>37</v>
      </c>
      <c r="S478" s="48">
        <v>0.13109999999999999</v>
      </c>
      <c r="T478" s="10">
        <v>100</v>
      </c>
      <c r="U478" s="49">
        <v>13.11</v>
      </c>
      <c r="V478" s="17" t="s">
        <v>4403</v>
      </c>
      <c r="W478" s="49">
        <v>14.16</v>
      </c>
      <c r="X478" s="17" t="s">
        <v>6742</v>
      </c>
      <c r="Y478" s="38" t="s">
        <v>6743</v>
      </c>
      <c r="Z478" s="38" t="s">
        <v>6509</v>
      </c>
      <c r="AA478" s="38" t="s">
        <v>4974</v>
      </c>
    </row>
    <row r="479" spans="2:27" ht="37.5" x14ac:dyDescent="0.35">
      <c r="B479" s="38" t="s">
        <v>3316</v>
      </c>
      <c r="C479" s="38" t="s">
        <v>1169</v>
      </c>
      <c r="D479" s="38" t="s">
        <v>1168</v>
      </c>
      <c r="E479" s="38" t="s">
        <v>101</v>
      </c>
      <c r="F479" s="38" t="s">
        <v>117</v>
      </c>
      <c r="G479" s="38" t="s">
        <v>392</v>
      </c>
      <c r="H479" s="38">
        <v>100</v>
      </c>
      <c r="I479" s="12">
        <v>6</v>
      </c>
      <c r="J479" s="45">
        <v>10</v>
      </c>
      <c r="K479" s="12">
        <v>4</v>
      </c>
      <c r="L479" s="12">
        <v>3</v>
      </c>
      <c r="M479" s="12">
        <v>1</v>
      </c>
      <c r="N479" s="38">
        <v>1</v>
      </c>
      <c r="O479" s="38">
        <v>2</v>
      </c>
      <c r="P479" s="38">
        <v>1</v>
      </c>
      <c r="Q479" s="12">
        <v>5</v>
      </c>
      <c r="R479" s="46">
        <v>33</v>
      </c>
      <c r="S479" s="48">
        <v>0.21299999999999999</v>
      </c>
      <c r="T479" s="10">
        <v>100</v>
      </c>
      <c r="U479" s="49">
        <v>21.3</v>
      </c>
      <c r="V479" s="17" t="s">
        <v>4403</v>
      </c>
      <c r="W479" s="49">
        <v>23</v>
      </c>
      <c r="X479" s="17" t="s">
        <v>6744</v>
      </c>
      <c r="Y479" s="38" t="s">
        <v>6745</v>
      </c>
      <c r="Z479" s="38" t="s">
        <v>6509</v>
      </c>
      <c r="AA479" s="38" t="s">
        <v>4974</v>
      </c>
    </row>
    <row r="480" spans="2:27" ht="37.5" x14ac:dyDescent="0.35">
      <c r="B480" s="38" t="s">
        <v>3320</v>
      </c>
      <c r="C480" s="38" t="s">
        <v>1716</v>
      </c>
      <c r="D480" s="38" t="s">
        <v>1995</v>
      </c>
      <c r="E480" s="38" t="s">
        <v>469</v>
      </c>
      <c r="F480" s="38" t="s">
        <v>919</v>
      </c>
      <c r="G480" s="38" t="s">
        <v>1715</v>
      </c>
      <c r="H480" s="38">
        <v>1</v>
      </c>
      <c r="I480" s="12">
        <v>1</v>
      </c>
      <c r="J480" s="45">
        <v>1</v>
      </c>
      <c r="K480" s="12">
        <v>1</v>
      </c>
      <c r="L480" s="38">
        <v>1</v>
      </c>
      <c r="M480" s="38">
        <v>1</v>
      </c>
      <c r="N480" s="38">
        <v>1</v>
      </c>
      <c r="O480" s="38">
        <v>1</v>
      </c>
      <c r="P480" s="38">
        <v>1</v>
      </c>
      <c r="Q480" s="12">
        <v>1</v>
      </c>
      <c r="R480" s="46">
        <v>9</v>
      </c>
      <c r="S480" s="48">
        <v>81.099999999999994</v>
      </c>
      <c r="T480" s="10">
        <v>1</v>
      </c>
      <c r="U480" s="49">
        <v>81.099999999999994</v>
      </c>
      <c r="V480" s="17" t="s">
        <v>4466</v>
      </c>
      <c r="W480" s="49">
        <v>99.75</v>
      </c>
      <c r="X480" s="17" t="s">
        <v>6750</v>
      </c>
      <c r="Y480" s="38" t="s">
        <v>6751</v>
      </c>
      <c r="Z480" s="38" t="s">
        <v>5540</v>
      </c>
      <c r="AA480" s="38" t="s">
        <v>4680</v>
      </c>
    </row>
    <row r="481" spans="2:27" ht="37.5" x14ac:dyDescent="0.35">
      <c r="B481" s="38" t="s">
        <v>3325</v>
      </c>
      <c r="C481" s="38" t="s">
        <v>1173</v>
      </c>
      <c r="D481" s="38" t="s">
        <v>1172</v>
      </c>
      <c r="E481" s="38" t="s">
        <v>93</v>
      </c>
      <c r="F481" s="38" t="s">
        <v>358</v>
      </c>
      <c r="G481" s="38" t="s">
        <v>392</v>
      </c>
      <c r="H481" s="38">
        <v>100</v>
      </c>
      <c r="I481" s="38">
        <v>1</v>
      </c>
      <c r="J481" s="45">
        <v>1</v>
      </c>
      <c r="K481" s="38">
        <v>1</v>
      </c>
      <c r="L481" s="38">
        <v>1</v>
      </c>
      <c r="M481" s="38">
        <v>1</v>
      </c>
      <c r="N481" s="38">
        <v>1</v>
      </c>
      <c r="O481" s="38">
        <v>1</v>
      </c>
      <c r="P481" s="38">
        <v>1</v>
      </c>
      <c r="Q481" s="38">
        <v>1</v>
      </c>
      <c r="R481" s="46">
        <v>9</v>
      </c>
      <c r="S481" s="48">
        <v>0.39179999999999998</v>
      </c>
      <c r="T481" s="10">
        <v>100</v>
      </c>
      <c r="U481" s="49">
        <v>39.18</v>
      </c>
      <c r="V481" s="17" t="s">
        <v>4403</v>
      </c>
      <c r="W481" s="49">
        <v>42.31</v>
      </c>
      <c r="X481" s="17" t="s">
        <v>6761</v>
      </c>
      <c r="Y481" s="38" t="s">
        <v>6762</v>
      </c>
      <c r="Z481" s="38" t="s">
        <v>6763</v>
      </c>
      <c r="AA481" s="38" t="s">
        <v>6764</v>
      </c>
    </row>
    <row r="482" spans="2:27" ht="50" x14ac:dyDescent="0.35">
      <c r="B482" s="38" t="s">
        <v>3326</v>
      </c>
      <c r="C482" s="38" t="s">
        <v>1173</v>
      </c>
      <c r="D482" s="38" t="s">
        <v>1341</v>
      </c>
      <c r="E482" s="38" t="s">
        <v>5</v>
      </c>
      <c r="F482" s="38" t="s">
        <v>592</v>
      </c>
      <c r="G482" s="38" t="s">
        <v>33</v>
      </c>
      <c r="H482" s="38">
        <v>5</v>
      </c>
      <c r="I482" s="38">
        <v>1</v>
      </c>
      <c r="J482" s="45">
        <v>1</v>
      </c>
      <c r="K482" s="38">
        <v>1</v>
      </c>
      <c r="L482" s="38">
        <v>1</v>
      </c>
      <c r="M482" s="38">
        <v>1</v>
      </c>
      <c r="N482" s="38">
        <v>1</v>
      </c>
      <c r="O482" s="38">
        <v>1</v>
      </c>
      <c r="P482" s="38">
        <v>1</v>
      </c>
      <c r="Q482" s="38">
        <v>2</v>
      </c>
      <c r="R482" s="46">
        <v>10</v>
      </c>
      <c r="S482" s="48">
        <v>14.657999999999999</v>
      </c>
      <c r="T482" s="10">
        <v>5</v>
      </c>
      <c r="U482" s="49">
        <v>73.290000000000006</v>
      </c>
      <c r="V482" s="17" t="s">
        <v>4403</v>
      </c>
      <c r="W482" s="49">
        <v>79.150000000000006</v>
      </c>
      <c r="X482" s="17" t="s">
        <v>6765</v>
      </c>
      <c r="Y482" s="38" t="s">
        <v>6766</v>
      </c>
      <c r="Z482" s="38" t="s">
        <v>4529</v>
      </c>
      <c r="AA482" s="38" t="s">
        <v>6764</v>
      </c>
    </row>
    <row r="483" spans="2:27" ht="50" x14ac:dyDescent="0.35">
      <c r="B483" s="38" t="s">
        <v>3327</v>
      </c>
      <c r="C483" s="12" t="s">
        <v>1173</v>
      </c>
      <c r="D483" s="10" t="s">
        <v>3711</v>
      </c>
      <c r="E483" s="12" t="s">
        <v>5</v>
      </c>
      <c r="F483" s="12" t="s">
        <v>3712</v>
      </c>
      <c r="G483" s="12" t="s">
        <v>33</v>
      </c>
      <c r="H483" s="12">
        <v>5</v>
      </c>
      <c r="I483" s="12">
        <v>1</v>
      </c>
      <c r="J483" s="45">
        <v>1</v>
      </c>
      <c r="K483" s="12">
        <v>1</v>
      </c>
      <c r="L483" s="38">
        <v>1</v>
      </c>
      <c r="M483" s="38">
        <v>1</v>
      </c>
      <c r="N483" s="38">
        <v>1</v>
      </c>
      <c r="O483" s="38">
        <v>1</v>
      </c>
      <c r="P483" s="38">
        <v>1</v>
      </c>
      <c r="Q483" s="12">
        <v>1</v>
      </c>
      <c r="R483" s="46">
        <v>9</v>
      </c>
      <c r="S483" s="48">
        <v>14.657999999999999</v>
      </c>
      <c r="T483" s="17">
        <v>5</v>
      </c>
      <c r="U483" s="49">
        <v>73.290000000000006</v>
      </c>
      <c r="V483" s="17" t="s">
        <v>4403</v>
      </c>
      <c r="W483" s="49">
        <v>79.150000000000006</v>
      </c>
      <c r="X483" s="17" t="s">
        <v>4434</v>
      </c>
      <c r="Y483" s="38" t="s">
        <v>6766</v>
      </c>
      <c r="Z483" s="38" t="s">
        <v>4435</v>
      </c>
      <c r="AA483" s="38" t="s">
        <v>4434</v>
      </c>
    </row>
    <row r="484" spans="2:27" ht="37.5" x14ac:dyDescent="0.35">
      <c r="B484" s="38" t="s">
        <v>3332</v>
      </c>
      <c r="C484" s="38"/>
      <c r="D484" s="38" t="s">
        <v>1620</v>
      </c>
      <c r="E484" s="38" t="s">
        <v>125</v>
      </c>
      <c r="F484" s="38" t="s">
        <v>1129</v>
      </c>
      <c r="G484" s="38" t="s">
        <v>68</v>
      </c>
      <c r="H484" s="38">
        <v>1</v>
      </c>
      <c r="I484" s="12">
        <v>1</v>
      </c>
      <c r="J484" s="45">
        <v>1</v>
      </c>
      <c r="K484" s="12">
        <v>1</v>
      </c>
      <c r="L484" s="38">
        <v>1</v>
      </c>
      <c r="M484" s="38">
        <v>1</v>
      </c>
      <c r="N484" s="38">
        <v>1</v>
      </c>
      <c r="O484" s="38">
        <v>1</v>
      </c>
      <c r="P484" s="38">
        <v>1</v>
      </c>
      <c r="Q484" s="12">
        <v>1</v>
      </c>
      <c r="R484" s="46">
        <v>9</v>
      </c>
      <c r="S484" s="48">
        <v>19.97</v>
      </c>
      <c r="T484" s="10">
        <v>1</v>
      </c>
      <c r="U484" s="49">
        <v>19.97</v>
      </c>
      <c r="V484" s="17" t="s">
        <v>4403</v>
      </c>
      <c r="W484" s="49">
        <v>21.57</v>
      </c>
      <c r="X484" s="17" t="s">
        <v>6767</v>
      </c>
      <c r="Y484" s="38" t="s">
        <v>6768</v>
      </c>
      <c r="Z484" s="38" t="s">
        <v>6769</v>
      </c>
      <c r="AA484" s="38" t="s">
        <v>6770</v>
      </c>
    </row>
    <row r="485" spans="2:27" ht="50" x14ac:dyDescent="0.35">
      <c r="B485" s="38" t="s">
        <v>3335</v>
      </c>
      <c r="C485" s="38"/>
      <c r="D485" s="38" t="s">
        <v>496</v>
      </c>
      <c r="E485" s="38" t="s">
        <v>65</v>
      </c>
      <c r="F485" s="38" t="s">
        <v>58</v>
      </c>
      <c r="G485" s="38" t="s">
        <v>21</v>
      </c>
      <c r="H485" s="38">
        <v>1</v>
      </c>
      <c r="I485" s="12">
        <v>1</v>
      </c>
      <c r="J485" s="45">
        <v>1</v>
      </c>
      <c r="K485" s="12">
        <v>28</v>
      </c>
      <c r="L485" s="38">
        <v>1</v>
      </c>
      <c r="M485" s="12">
        <v>28</v>
      </c>
      <c r="N485" s="38">
        <v>1</v>
      </c>
      <c r="O485" s="38">
        <v>30</v>
      </c>
      <c r="P485" s="38">
        <v>1</v>
      </c>
      <c r="Q485" s="12">
        <v>43</v>
      </c>
      <c r="R485" s="46">
        <v>134</v>
      </c>
      <c r="S485" s="48">
        <v>12.36</v>
      </c>
      <c r="T485" s="10">
        <v>1</v>
      </c>
      <c r="U485" s="49">
        <v>12.36</v>
      </c>
      <c r="V485" s="17" t="s">
        <v>4466</v>
      </c>
      <c r="W485" s="49">
        <v>15.2</v>
      </c>
      <c r="X485" s="17" t="s">
        <v>6774</v>
      </c>
      <c r="Y485" s="38" t="s">
        <v>6775</v>
      </c>
      <c r="Z485" s="38" t="s">
        <v>4281</v>
      </c>
      <c r="AA485" s="38" t="s">
        <v>5268</v>
      </c>
    </row>
    <row r="486" spans="2:27" ht="50" x14ac:dyDescent="0.35">
      <c r="B486" s="38" t="s">
        <v>3336</v>
      </c>
      <c r="C486" s="38" t="s">
        <v>3715</v>
      </c>
      <c r="D486" s="38" t="s">
        <v>1537</v>
      </c>
      <c r="E486" s="38" t="s">
        <v>65</v>
      </c>
      <c r="F486" s="38" t="s">
        <v>1547</v>
      </c>
      <c r="G486" s="38" t="s">
        <v>21</v>
      </c>
      <c r="H486" s="38">
        <v>1</v>
      </c>
      <c r="I486" s="38">
        <v>2</v>
      </c>
      <c r="J486" s="45">
        <v>38</v>
      </c>
      <c r="K486" s="38">
        <v>2</v>
      </c>
      <c r="L486" s="38">
        <v>11</v>
      </c>
      <c r="M486" s="38">
        <v>3</v>
      </c>
      <c r="N486" s="38">
        <v>8</v>
      </c>
      <c r="O486" s="38">
        <v>25</v>
      </c>
      <c r="P486" s="38">
        <v>1</v>
      </c>
      <c r="Q486" s="38">
        <v>1</v>
      </c>
      <c r="R486" s="46">
        <v>91</v>
      </c>
      <c r="S486" s="48">
        <v>19.34</v>
      </c>
      <c r="T486" s="10">
        <v>1</v>
      </c>
      <c r="U486" s="49">
        <v>19.34</v>
      </c>
      <c r="V486" s="17" t="s">
        <v>4403</v>
      </c>
      <c r="W486" s="49">
        <v>20.89</v>
      </c>
      <c r="X486" s="17" t="s">
        <v>6776</v>
      </c>
      <c r="Y486" s="38" t="s">
        <v>6777</v>
      </c>
      <c r="Z486" s="38" t="s">
        <v>5750</v>
      </c>
      <c r="AA486" s="38" t="s">
        <v>6778</v>
      </c>
    </row>
    <row r="487" spans="2:27" ht="25" x14ac:dyDescent="0.35">
      <c r="B487" s="38" t="s">
        <v>3338</v>
      </c>
      <c r="C487" s="38"/>
      <c r="D487" s="38" t="s">
        <v>1117</v>
      </c>
      <c r="E487" s="38" t="s">
        <v>1683</v>
      </c>
      <c r="F487" s="38" t="s">
        <v>122</v>
      </c>
      <c r="G487" s="38" t="s">
        <v>68</v>
      </c>
      <c r="H487" s="38">
        <v>1</v>
      </c>
      <c r="I487" s="12">
        <v>1</v>
      </c>
      <c r="J487" s="45">
        <v>1</v>
      </c>
      <c r="K487" s="12">
        <v>1</v>
      </c>
      <c r="L487" s="12">
        <v>1</v>
      </c>
      <c r="M487" s="38">
        <v>1</v>
      </c>
      <c r="N487" s="38">
        <v>1</v>
      </c>
      <c r="O487" s="38">
        <v>6</v>
      </c>
      <c r="P487" s="38">
        <v>1</v>
      </c>
      <c r="Q487" s="12">
        <v>1</v>
      </c>
      <c r="R487" s="46">
        <v>14</v>
      </c>
      <c r="S487" s="48">
        <v>17.940000000000001</v>
      </c>
      <c r="T487" s="10">
        <v>1</v>
      </c>
      <c r="U487" s="49">
        <v>17.940000000000001</v>
      </c>
      <c r="V487" s="17" t="s">
        <v>4403</v>
      </c>
      <c r="W487" s="49">
        <v>19.38</v>
      </c>
      <c r="X487" s="17" t="s">
        <v>6781</v>
      </c>
      <c r="Y487" s="38" t="s">
        <v>6782</v>
      </c>
      <c r="Z487" s="38" t="s">
        <v>4749</v>
      </c>
      <c r="AA487" s="38" t="s">
        <v>4526</v>
      </c>
    </row>
    <row r="488" spans="2:27" ht="37.5" x14ac:dyDescent="0.35">
      <c r="B488" s="38" t="s">
        <v>3339</v>
      </c>
      <c r="C488" s="38"/>
      <c r="D488" s="38" t="s">
        <v>1363</v>
      </c>
      <c r="E488" s="38" t="s">
        <v>65</v>
      </c>
      <c r="F488" s="38" t="s">
        <v>122</v>
      </c>
      <c r="G488" s="38"/>
      <c r="H488" s="38">
        <v>1</v>
      </c>
      <c r="I488" s="12">
        <v>1</v>
      </c>
      <c r="J488" s="45">
        <v>1</v>
      </c>
      <c r="K488" s="12">
        <v>1</v>
      </c>
      <c r="L488" s="38">
        <v>1</v>
      </c>
      <c r="M488" s="12">
        <v>4</v>
      </c>
      <c r="N488" s="38">
        <v>1</v>
      </c>
      <c r="O488" s="38">
        <v>1</v>
      </c>
      <c r="P488" s="38">
        <v>1</v>
      </c>
      <c r="Q488" s="12">
        <v>1</v>
      </c>
      <c r="R488" s="46">
        <v>12</v>
      </c>
      <c r="S488" s="48">
        <v>7.33</v>
      </c>
      <c r="T488" s="10">
        <v>1</v>
      </c>
      <c r="U488" s="49">
        <v>7.33</v>
      </c>
      <c r="V488" s="17" t="s">
        <v>4403</v>
      </c>
      <c r="W488" s="49">
        <v>7.92</v>
      </c>
      <c r="X488" s="17" t="s">
        <v>6783</v>
      </c>
      <c r="Y488" s="38" t="s">
        <v>6784</v>
      </c>
      <c r="Z488" s="38" t="s">
        <v>4749</v>
      </c>
      <c r="AA488" s="38" t="s">
        <v>5006</v>
      </c>
    </row>
    <row r="489" spans="2:27" ht="37.5" x14ac:dyDescent="0.35">
      <c r="B489" s="38" t="s">
        <v>3340</v>
      </c>
      <c r="C489" s="38"/>
      <c r="D489" s="38" t="s">
        <v>1409</v>
      </c>
      <c r="E489" s="38" t="s">
        <v>1785</v>
      </c>
      <c r="F489" s="38"/>
      <c r="G489" s="38" t="s">
        <v>1148</v>
      </c>
      <c r="H489" s="38">
        <v>1</v>
      </c>
      <c r="I489" s="38">
        <v>7</v>
      </c>
      <c r="J489" s="45">
        <v>5</v>
      </c>
      <c r="K489" s="38">
        <v>1</v>
      </c>
      <c r="L489" s="38">
        <v>2</v>
      </c>
      <c r="M489" s="38">
        <v>20</v>
      </c>
      <c r="N489" s="38">
        <v>1</v>
      </c>
      <c r="O489" s="38">
        <v>1</v>
      </c>
      <c r="P489" s="38">
        <v>1</v>
      </c>
      <c r="Q489" s="38">
        <v>1</v>
      </c>
      <c r="R489" s="46">
        <v>39</v>
      </c>
      <c r="S489" s="48">
        <v>6.33</v>
      </c>
      <c r="T489" s="10">
        <v>1</v>
      </c>
      <c r="U489" s="49">
        <v>6.33</v>
      </c>
      <c r="V489" s="17" t="s">
        <v>4403</v>
      </c>
      <c r="W489" s="49">
        <v>6.84</v>
      </c>
      <c r="X489" s="17" t="s">
        <v>6785</v>
      </c>
      <c r="Y489" s="38" t="s">
        <v>6786</v>
      </c>
      <c r="Z489" s="38" t="s">
        <v>4326</v>
      </c>
      <c r="AA489" s="38" t="s">
        <v>4534</v>
      </c>
    </row>
    <row r="490" spans="2:27" ht="50" x14ac:dyDescent="0.35">
      <c r="B490" s="38" t="s">
        <v>3351</v>
      </c>
      <c r="C490" s="12"/>
      <c r="D490" s="12" t="s">
        <v>2061</v>
      </c>
      <c r="E490" s="12" t="s">
        <v>5</v>
      </c>
      <c r="F490" s="12" t="s">
        <v>2062</v>
      </c>
      <c r="G490" s="12" t="s">
        <v>215</v>
      </c>
      <c r="H490" s="12">
        <v>1</v>
      </c>
      <c r="I490" s="12">
        <v>1</v>
      </c>
      <c r="J490" s="45">
        <v>240</v>
      </c>
      <c r="K490" s="12">
        <v>1</v>
      </c>
      <c r="L490" s="38">
        <v>1</v>
      </c>
      <c r="M490" s="38">
        <v>1</v>
      </c>
      <c r="N490" s="38">
        <v>1</v>
      </c>
      <c r="O490" s="38">
        <v>1</v>
      </c>
      <c r="P490" s="12">
        <v>1</v>
      </c>
      <c r="Q490" s="12">
        <v>1</v>
      </c>
      <c r="R490" s="46">
        <v>248</v>
      </c>
      <c r="S490" s="48">
        <v>259.02999999999997</v>
      </c>
      <c r="T490" s="10">
        <v>1</v>
      </c>
      <c r="U490" s="49">
        <v>259.02999999999997</v>
      </c>
      <c r="V490" s="17" t="s">
        <v>4403</v>
      </c>
      <c r="W490" s="49">
        <v>279.75</v>
      </c>
      <c r="X490" s="17" t="s">
        <v>4434</v>
      </c>
      <c r="Y490" s="38" t="s">
        <v>4666</v>
      </c>
      <c r="Z490" s="38" t="s">
        <v>4435</v>
      </c>
      <c r="AA490" s="38" t="s">
        <v>4434</v>
      </c>
    </row>
    <row r="491" spans="2:27" ht="37.5" x14ac:dyDescent="0.35">
      <c r="B491" s="38" t="s">
        <v>3352</v>
      </c>
      <c r="C491" s="12"/>
      <c r="D491" s="12" t="s">
        <v>2042</v>
      </c>
      <c r="E491" s="12" t="s">
        <v>2043</v>
      </c>
      <c r="F491" s="12" t="s">
        <v>2096</v>
      </c>
      <c r="G491" s="12" t="s">
        <v>2044</v>
      </c>
      <c r="H491" s="12">
        <v>50</v>
      </c>
      <c r="I491" s="12">
        <v>1</v>
      </c>
      <c r="J491" s="45">
        <v>1</v>
      </c>
      <c r="K491" s="12">
        <v>1</v>
      </c>
      <c r="L491" s="38">
        <v>1</v>
      </c>
      <c r="M491" s="38">
        <v>1</v>
      </c>
      <c r="N491" s="38">
        <v>4</v>
      </c>
      <c r="O491" s="38">
        <v>1</v>
      </c>
      <c r="P491" s="12">
        <v>1</v>
      </c>
      <c r="Q491" s="12">
        <v>5</v>
      </c>
      <c r="R491" s="46">
        <v>16</v>
      </c>
      <c r="S491" s="48">
        <v>0.24160000000000001</v>
      </c>
      <c r="T491" s="10">
        <v>50</v>
      </c>
      <c r="U491" s="49">
        <v>12.08</v>
      </c>
      <c r="V491" s="17" t="s">
        <v>4403</v>
      </c>
      <c r="W491" s="49">
        <v>13.05</v>
      </c>
      <c r="X491" s="17" t="s">
        <v>6806</v>
      </c>
      <c r="Y491" s="38" t="s">
        <v>6807</v>
      </c>
      <c r="Z491" s="38" t="s">
        <v>6808</v>
      </c>
      <c r="AA491" s="38" t="s">
        <v>6809</v>
      </c>
    </row>
    <row r="492" spans="2:27" ht="37.5" x14ac:dyDescent="0.35">
      <c r="B492" s="38" t="s">
        <v>3355</v>
      </c>
      <c r="C492" s="12"/>
      <c r="D492" s="12" t="s">
        <v>1991</v>
      </c>
      <c r="E492" s="12" t="s">
        <v>1990</v>
      </c>
      <c r="F492" s="12" t="s">
        <v>1992</v>
      </c>
      <c r="G492" s="12" t="s">
        <v>1148</v>
      </c>
      <c r="H492" s="12">
        <v>1</v>
      </c>
      <c r="I492" s="12">
        <v>5</v>
      </c>
      <c r="J492" s="45">
        <v>1</v>
      </c>
      <c r="K492" s="12">
        <v>1</v>
      </c>
      <c r="L492" s="38">
        <v>1</v>
      </c>
      <c r="M492" s="38">
        <v>1</v>
      </c>
      <c r="N492" s="38">
        <v>1</v>
      </c>
      <c r="O492" s="38">
        <v>1</v>
      </c>
      <c r="P492" s="12">
        <v>1</v>
      </c>
      <c r="Q492" s="12">
        <v>1</v>
      </c>
      <c r="R492" s="46">
        <v>13</v>
      </c>
      <c r="S492" s="48">
        <v>52.15</v>
      </c>
      <c r="T492" s="10">
        <v>1</v>
      </c>
      <c r="U492" s="49">
        <v>52.15</v>
      </c>
      <c r="V492" s="17" t="s">
        <v>4403</v>
      </c>
      <c r="W492" s="49">
        <v>56.32</v>
      </c>
      <c r="X492" s="17" t="s">
        <v>6814</v>
      </c>
      <c r="Y492" s="38" t="s">
        <v>6815</v>
      </c>
      <c r="Z492" s="38" t="s">
        <v>6816</v>
      </c>
      <c r="AA492" s="38" t="s">
        <v>6817</v>
      </c>
    </row>
    <row r="493" spans="2:27" ht="37.5" x14ac:dyDescent="0.35">
      <c r="B493" s="38" t="s">
        <v>3358</v>
      </c>
      <c r="C493" s="12"/>
      <c r="D493" s="12" t="s">
        <v>2010</v>
      </c>
      <c r="E493" s="12" t="s">
        <v>156</v>
      </c>
      <c r="F493" s="12"/>
      <c r="G493" s="12" t="s">
        <v>196</v>
      </c>
      <c r="H493" s="12">
        <v>30</v>
      </c>
      <c r="I493" s="12">
        <v>19</v>
      </c>
      <c r="J493" s="45">
        <v>30</v>
      </c>
      <c r="K493" s="12">
        <v>20</v>
      </c>
      <c r="L493" s="38">
        <v>1</v>
      </c>
      <c r="M493" s="38">
        <v>1</v>
      </c>
      <c r="N493" s="38">
        <v>1</v>
      </c>
      <c r="O493" s="38">
        <v>2</v>
      </c>
      <c r="P493" s="12">
        <v>1</v>
      </c>
      <c r="Q493" s="12">
        <v>1</v>
      </c>
      <c r="R493" s="46">
        <v>76</v>
      </c>
      <c r="S493" s="48">
        <v>0.245</v>
      </c>
      <c r="T493" s="10">
        <v>20</v>
      </c>
      <c r="U493" s="49">
        <v>4.9000000000000004</v>
      </c>
      <c r="V493" s="17" t="s">
        <v>4403</v>
      </c>
      <c r="W493" s="49">
        <v>5.29</v>
      </c>
      <c r="X493" s="17" t="s">
        <v>4434</v>
      </c>
      <c r="Y493" s="38" t="s">
        <v>4968</v>
      </c>
      <c r="Z493" s="38" t="s">
        <v>4435</v>
      </c>
      <c r="AA493" s="38" t="s">
        <v>4434</v>
      </c>
    </row>
    <row r="494" spans="2:27" ht="37.5" x14ac:dyDescent="0.35">
      <c r="B494" s="38" t="s">
        <v>3361</v>
      </c>
      <c r="C494" s="38"/>
      <c r="D494" s="38" t="s">
        <v>1390</v>
      </c>
      <c r="E494" s="38" t="s">
        <v>66</v>
      </c>
      <c r="F494" s="38" t="s">
        <v>623</v>
      </c>
      <c r="G494" s="38" t="s">
        <v>1148</v>
      </c>
      <c r="H494" s="38">
        <v>1</v>
      </c>
      <c r="I494" s="38">
        <v>1</v>
      </c>
      <c r="J494" s="45">
        <v>1</v>
      </c>
      <c r="K494" s="38">
        <v>1</v>
      </c>
      <c r="L494" s="38">
        <v>1</v>
      </c>
      <c r="M494" s="38">
        <v>1</v>
      </c>
      <c r="N494" s="38">
        <v>1</v>
      </c>
      <c r="O494" s="38">
        <v>1</v>
      </c>
      <c r="P494" s="12">
        <v>1</v>
      </c>
      <c r="Q494" s="38">
        <v>1</v>
      </c>
      <c r="R494" s="46">
        <v>9</v>
      </c>
      <c r="S494" s="48">
        <v>18.43</v>
      </c>
      <c r="T494" s="10">
        <v>1</v>
      </c>
      <c r="U494" s="49">
        <v>18.43</v>
      </c>
      <c r="V494" s="17" t="s">
        <v>4403</v>
      </c>
      <c r="W494" s="49">
        <v>19.899999999999999</v>
      </c>
      <c r="X494" s="17" t="s">
        <v>6823</v>
      </c>
      <c r="Y494" s="38" t="s">
        <v>6824</v>
      </c>
      <c r="Z494" s="38" t="s">
        <v>4699</v>
      </c>
      <c r="AA494" s="38" t="s">
        <v>4816</v>
      </c>
    </row>
    <row r="495" spans="2:27" ht="50" x14ac:dyDescent="0.35">
      <c r="B495" s="38" t="s">
        <v>3366</v>
      </c>
      <c r="C495" s="38"/>
      <c r="D495" s="38" t="s">
        <v>1698</v>
      </c>
      <c r="E495" s="38" t="s">
        <v>65</v>
      </c>
      <c r="F495" s="38"/>
      <c r="G495" s="38" t="s">
        <v>782</v>
      </c>
      <c r="H495" s="38">
        <v>1</v>
      </c>
      <c r="I495" s="12">
        <v>6</v>
      </c>
      <c r="J495" s="45">
        <v>6</v>
      </c>
      <c r="K495" s="12">
        <v>1</v>
      </c>
      <c r="L495" s="38">
        <v>1</v>
      </c>
      <c r="M495" s="12">
        <v>1</v>
      </c>
      <c r="N495" s="38">
        <v>1</v>
      </c>
      <c r="O495" s="38">
        <v>1</v>
      </c>
      <c r="P495" s="12">
        <v>1</v>
      </c>
      <c r="Q495" s="12">
        <v>1</v>
      </c>
      <c r="R495" s="46">
        <v>19</v>
      </c>
      <c r="S495" s="48">
        <v>21.94</v>
      </c>
      <c r="T495" s="10">
        <v>1</v>
      </c>
      <c r="U495" s="49">
        <v>21.94</v>
      </c>
      <c r="V495" s="17" t="s">
        <v>4466</v>
      </c>
      <c r="W495" s="49">
        <v>26.99</v>
      </c>
      <c r="X495" s="17" t="s">
        <v>6832</v>
      </c>
      <c r="Y495" s="38" t="s">
        <v>6833</v>
      </c>
      <c r="Z495" s="38" t="s">
        <v>4759</v>
      </c>
      <c r="AA495" s="38" t="s">
        <v>9509</v>
      </c>
    </row>
    <row r="496" spans="2:27" ht="37.5" x14ac:dyDescent="0.35">
      <c r="B496" s="38" t="s">
        <v>3368</v>
      </c>
      <c r="C496" s="38"/>
      <c r="D496" s="38" t="s">
        <v>1195</v>
      </c>
      <c r="E496" s="38" t="s">
        <v>65</v>
      </c>
      <c r="F496" s="38" t="s">
        <v>1196</v>
      </c>
      <c r="G496" s="38" t="s">
        <v>21</v>
      </c>
      <c r="H496" s="38">
        <v>1</v>
      </c>
      <c r="I496" s="38">
        <v>1</v>
      </c>
      <c r="J496" s="45">
        <v>1</v>
      </c>
      <c r="K496" s="38">
        <v>1</v>
      </c>
      <c r="L496" s="38">
        <v>9</v>
      </c>
      <c r="M496" s="38">
        <v>1</v>
      </c>
      <c r="N496" s="38">
        <v>1</v>
      </c>
      <c r="O496" s="38">
        <v>1</v>
      </c>
      <c r="P496" s="12">
        <v>1</v>
      </c>
      <c r="Q496" s="12">
        <v>1</v>
      </c>
      <c r="R496" s="46">
        <v>17</v>
      </c>
      <c r="S496" s="48">
        <v>11.43</v>
      </c>
      <c r="T496" s="10">
        <v>1</v>
      </c>
      <c r="U496" s="49">
        <v>11.43</v>
      </c>
      <c r="V496" s="17" t="s">
        <v>4403</v>
      </c>
      <c r="W496" s="49">
        <v>12.34</v>
      </c>
      <c r="X496" s="17" t="s">
        <v>6834</v>
      </c>
      <c r="Y496" s="38" t="s">
        <v>6835</v>
      </c>
      <c r="Z496" s="38" t="s">
        <v>5052</v>
      </c>
      <c r="AA496" s="38" t="s">
        <v>5000</v>
      </c>
    </row>
    <row r="497" spans="2:27" ht="25" x14ac:dyDescent="0.35">
      <c r="B497" s="38" t="s">
        <v>3372</v>
      </c>
      <c r="C497" s="38"/>
      <c r="D497" s="38" t="s">
        <v>488</v>
      </c>
      <c r="E497" s="38" t="s">
        <v>67</v>
      </c>
      <c r="F497" s="38" t="s">
        <v>489</v>
      </c>
      <c r="G497" s="38"/>
      <c r="H497" s="38">
        <v>1</v>
      </c>
      <c r="I497" s="12">
        <v>32</v>
      </c>
      <c r="J497" s="45">
        <v>50</v>
      </c>
      <c r="K497" s="12">
        <v>61</v>
      </c>
      <c r="L497" s="38">
        <v>1</v>
      </c>
      <c r="M497" s="12">
        <v>10</v>
      </c>
      <c r="N497" s="38">
        <v>1</v>
      </c>
      <c r="O497" s="38">
        <v>2</v>
      </c>
      <c r="P497" s="12">
        <v>28</v>
      </c>
      <c r="Q497" s="12">
        <v>1</v>
      </c>
      <c r="R497" s="46">
        <v>186</v>
      </c>
      <c r="S497" s="48">
        <v>16.440000000000001</v>
      </c>
      <c r="T497" s="10">
        <v>1</v>
      </c>
      <c r="U497" s="49">
        <v>16.440000000000001</v>
      </c>
      <c r="V497" s="17" t="s">
        <v>4403</v>
      </c>
      <c r="W497" s="49">
        <v>17.760000000000002</v>
      </c>
      <c r="X497" s="17" t="s">
        <v>6838</v>
      </c>
      <c r="Y497" s="38" t="s">
        <v>6839</v>
      </c>
      <c r="Z497" s="38" t="s">
        <v>4679</v>
      </c>
      <c r="AA497" s="38" t="s">
        <v>4631</v>
      </c>
    </row>
    <row r="498" spans="2:27" ht="37.5" x14ac:dyDescent="0.35">
      <c r="B498" s="38" t="s">
        <v>3373</v>
      </c>
      <c r="C498" s="38"/>
      <c r="D498" s="65" t="s">
        <v>2006</v>
      </c>
      <c r="E498" s="38" t="s">
        <v>65</v>
      </c>
      <c r="F498" s="38"/>
      <c r="G498" s="38" t="s">
        <v>58</v>
      </c>
      <c r="H498" s="38">
        <v>1</v>
      </c>
      <c r="I498" s="12">
        <v>118</v>
      </c>
      <c r="J498" s="45">
        <v>1</v>
      </c>
      <c r="K498" s="12">
        <v>10</v>
      </c>
      <c r="L498" s="38">
        <v>1</v>
      </c>
      <c r="M498" s="38">
        <v>1</v>
      </c>
      <c r="N498" s="38">
        <v>1</v>
      </c>
      <c r="O498" s="38">
        <v>1</v>
      </c>
      <c r="P498" s="12">
        <v>1</v>
      </c>
      <c r="Q498" s="12">
        <v>1</v>
      </c>
      <c r="R498" s="46">
        <v>135</v>
      </c>
      <c r="S498" s="48">
        <v>16.77</v>
      </c>
      <c r="T498" s="10">
        <v>1</v>
      </c>
      <c r="U498" s="49">
        <v>16.77</v>
      </c>
      <c r="V498" s="17" t="s">
        <v>4466</v>
      </c>
      <c r="W498" s="49">
        <v>20.63</v>
      </c>
      <c r="X498" s="17" t="s">
        <v>6840</v>
      </c>
      <c r="Y498" s="38" t="s">
        <v>6841</v>
      </c>
      <c r="Z498" s="38" t="s">
        <v>4281</v>
      </c>
      <c r="AA498" s="38" t="s">
        <v>6842</v>
      </c>
    </row>
    <row r="499" spans="2:27" ht="37.5" x14ac:dyDescent="0.35">
      <c r="B499" s="38" t="s">
        <v>3378</v>
      </c>
      <c r="C499" s="38" t="s">
        <v>3715</v>
      </c>
      <c r="D499" s="65" t="s">
        <v>1537</v>
      </c>
      <c r="E499" s="38" t="s">
        <v>65</v>
      </c>
      <c r="F499" s="38" t="s">
        <v>470</v>
      </c>
      <c r="G499" s="38" t="s">
        <v>21</v>
      </c>
      <c r="H499" s="38">
        <v>1</v>
      </c>
      <c r="I499" s="12">
        <v>8</v>
      </c>
      <c r="J499" s="45">
        <v>2</v>
      </c>
      <c r="K499" s="12">
        <v>4</v>
      </c>
      <c r="L499" s="12">
        <v>24</v>
      </c>
      <c r="M499" s="12">
        <v>10</v>
      </c>
      <c r="N499" s="38">
        <v>1</v>
      </c>
      <c r="O499" s="38">
        <v>15</v>
      </c>
      <c r="P499" s="12">
        <v>1</v>
      </c>
      <c r="Q499" s="12">
        <v>19</v>
      </c>
      <c r="R499" s="46">
        <v>84</v>
      </c>
      <c r="S499" s="48">
        <v>2.5</v>
      </c>
      <c r="T499" s="10">
        <v>1</v>
      </c>
      <c r="U499" s="49">
        <v>2.5</v>
      </c>
      <c r="V499" s="17" t="s">
        <v>4403</v>
      </c>
      <c r="W499" s="49">
        <v>2.7</v>
      </c>
      <c r="X499" s="17" t="s">
        <v>6846</v>
      </c>
      <c r="Y499" s="38" t="s">
        <v>6847</v>
      </c>
      <c r="Z499" s="38" t="s">
        <v>3607</v>
      </c>
      <c r="AA499" s="38" t="s">
        <v>4856</v>
      </c>
    </row>
    <row r="500" spans="2:27" ht="37.5" x14ac:dyDescent="0.35">
      <c r="B500" s="38" t="s">
        <v>3379</v>
      </c>
      <c r="C500" s="38"/>
      <c r="D500" s="38" t="s">
        <v>1556</v>
      </c>
      <c r="E500" s="92" t="s">
        <v>65</v>
      </c>
      <c r="F500" s="38" t="s">
        <v>20</v>
      </c>
      <c r="G500" s="38" t="s">
        <v>2096</v>
      </c>
      <c r="H500" s="38">
        <v>1</v>
      </c>
      <c r="I500" s="12">
        <v>1</v>
      </c>
      <c r="J500" s="45">
        <v>2</v>
      </c>
      <c r="K500" s="12">
        <v>1</v>
      </c>
      <c r="L500" s="38">
        <v>1</v>
      </c>
      <c r="M500" s="12">
        <v>67</v>
      </c>
      <c r="N500" s="38">
        <v>80</v>
      </c>
      <c r="O500" s="38">
        <v>30</v>
      </c>
      <c r="P500" s="12">
        <v>35</v>
      </c>
      <c r="Q500" s="12">
        <v>5</v>
      </c>
      <c r="R500" s="46">
        <v>222</v>
      </c>
      <c r="S500" s="48">
        <v>34.72</v>
      </c>
      <c r="T500" s="10">
        <v>1</v>
      </c>
      <c r="U500" s="49">
        <v>34.72</v>
      </c>
      <c r="V500" s="17" t="s">
        <v>4466</v>
      </c>
      <c r="W500" s="49">
        <v>42.71</v>
      </c>
      <c r="X500" s="17" t="s">
        <v>6848</v>
      </c>
      <c r="Y500" s="38" t="s">
        <v>6849</v>
      </c>
      <c r="Z500" s="38" t="s">
        <v>5055</v>
      </c>
      <c r="AA500" s="38" t="s">
        <v>6202</v>
      </c>
    </row>
    <row r="501" spans="2:27" ht="37.5" x14ac:dyDescent="0.35">
      <c r="B501" s="38" t="s">
        <v>3380</v>
      </c>
      <c r="C501" s="65"/>
      <c r="D501" s="38" t="s">
        <v>1259</v>
      </c>
      <c r="E501" s="38" t="s">
        <v>65</v>
      </c>
      <c r="F501" s="38" t="s">
        <v>809</v>
      </c>
      <c r="G501" s="38">
        <v>1</v>
      </c>
      <c r="H501" s="38">
        <v>1</v>
      </c>
      <c r="I501" s="12">
        <v>1</v>
      </c>
      <c r="J501" s="45">
        <v>1</v>
      </c>
      <c r="K501" s="12">
        <v>1</v>
      </c>
      <c r="L501" s="38">
        <v>1</v>
      </c>
      <c r="M501" s="38">
        <v>1</v>
      </c>
      <c r="N501" s="38">
        <v>1</v>
      </c>
      <c r="O501" s="38">
        <v>1</v>
      </c>
      <c r="P501" s="12">
        <v>1</v>
      </c>
      <c r="Q501" s="12">
        <v>1</v>
      </c>
      <c r="R501" s="46">
        <v>9</v>
      </c>
      <c r="S501" s="48">
        <v>9.81</v>
      </c>
      <c r="T501" s="10">
        <v>1</v>
      </c>
      <c r="U501" s="49">
        <v>9.81</v>
      </c>
      <c r="V501" s="17" t="s">
        <v>4403</v>
      </c>
      <c r="W501" s="49">
        <v>10.59</v>
      </c>
      <c r="X501" s="17" t="s">
        <v>6850</v>
      </c>
      <c r="Y501" s="38" t="s">
        <v>6851</v>
      </c>
      <c r="Z501" s="38" t="s">
        <v>5795</v>
      </c>
      <c r="AA501" s="38" t="s">
        <v>5000</v>
      </c>
    </row>
    <row r="502" spans="2:27" ht="37.5" x14ac:dyDescent="0.35">
      <c r="B502" s="38" t="s">
        <v>3381</v>
      </c>
      <c r="C502" s="38"/>
      <c r="D502" s="38" t="s">
        <v>3723</v>
      </c>
      <c r="E502" s="38" t="s">
        <v>67</v>
      </c>
      <c r="F502" s="38" t="s">
        <v>782</v>
      </c>
      <c r="G502" s="38" t="s">
        <v>3509</v>
      </c>
      <c r="H502" s="38">
        <v>1</v>
      </c>
      <c r="I502" s="38">
        <v>53</v>
      </c>
      <c r="J502" s="45">
        <v>28</v>
      </c>
      <c r="K502" s="38">
        <v>1</v>
      </c>
      <c r="L502" s="38">
        <v>1</v>
      </c>
      <c r="M502" s="38">
        <v>35</v>
      </c>
      <c r="N502" s="38">
        <v>1</v>
      </c>
      <c r="O502" s="38">
        <v>1</v>
      </c>
      <c r="P502" s="12">
        <v>1</v>
      </c>
      <c r="Q502" s="38">
        <v>30</v>
      </c>
      <c r="R502" s="46">
        <v>151</v>
      </c>
      <c r="S502" s="48">
        <v>9.73</v>
      </c>
      <c r="T502" s="10">
        <v>1</v>
      </c>
      <c r="U502" s="49">
        <v>9.73</v>
      </c>
      <c r="V502" s="17" t="s">
        <v>4466</v>
      </c>
      <c r="W502" s="49">
        <v>11.97</v>
      </c>
      <c r="X502" s="17" t="s">
        <v>6852</v>
      </c>
      <c r="Y502" s="38" t="s">
        <v>6853</v>
      </c>
      <c r="Z502" s="38" t="s">
        <v>4759</v>
      </c>
      <c r="AA502" s="38" t="s">
        <v>6854</v>
      </c>
    </row>
    <row r="503" spans="2:27" ht="25" x14ac:dyDescent="0.35">
      <c r="B503" s="38" t="s">
        <v>3382</v>
      </c>
      <c r="C503" s="38"/>
      <c r="D503" s="38" t="s">
        <v>1117</v>
      </c>
      <c r="E503" s="38" t="s">
        <v>1118</v>
      </c>
      <c r="F503" s="38" t="s">
        <v>805</v>
      </c>
      <c r="G503" s="38" t="s">
        <v>68</v>
      </c>
      <c r="H503" s="38">
        <v>1</v>
      </c>
      <c r="I503" s="12">
        <v>1</v>
      </c>
      <c r="J503" s="45">
        <v>4</v>
      </c>
      <c r="K503" s="12">
        <v>1</v>
      </c>
      <c r="L503" s="38">
        <v>1</v>
      </c>
      <c r="M503" s="38">
        <v>1</v>
      </c>
      <c r="N503" s="38">
        <v>1</v>
      </c>
      <c r="O503" s="38">
        <v>1</v>
      </c>
      <c r="P503" s="12">
        <v>1</v>
      </c>
      <c r="Q503" s="12">
        <v>1</v>
      </c>
      <c r="R503" s="46">
        <v>12</v>
      </c>
      <c r="S503" s="48">
        <v>17.760000000000002</v>
      </c>
      <c r="T503" s="10">
        <v>1</v>
      </c>
      <c r="U503" s="49">
        <v>17.760000000000002</v>
      </c>
      <c r="V503" s="17" t="s">
        <v>4403</v>
      </c>
      <c r="W503" s="49">
        <v>19.18</v>
      </c>
      <c r="X503" s="17" t="s">
        <v>6855</v>
      </c>
      <c r="Y503" s="38" t="s">
        <v>6856</v>
      </c>
      <c r="Z503" s="38" t="s">
        <v>6857</v>
      </c>
      <c r="AA503" s="38" t="s">
        <v>4526</v>
      </c>
    </row>
    <row r="504" spans="2:27" ht="37.5" x14ac:dyDescent="0.35">
      <c r="B504" s="38" t="s">
        <v>3383</v>
      </c>
      <c r="C504" s="38"/>
      <c r="D504" s="65" t="s">
        <v>1117</v>
      </c>
      <c r="E504" s="38" t="s">
        <v>5</v>
      </c>
      <c r="F504" s="38" t="s">
        <v>1349</v>
      </c>
      <c r="G504" s="38" t="s">
        <v>1072</v>
      </c>
      <c r="H504" s="38">
        <v>25</v>
      </c>
      <c r="I504" s="12">
        <v>1</v>
      </c>
      <c r="J504" s="45">
        <v>1</v>
      </c>
      <c r="K504" s="12">
        <v>1</v>
      </c>
      <c r="L504" s="38">
        <v>1</v>
      </c>
      <c r="M504" s="38">
        <v>1</v>
      </c>
      <c r="N504" s="38">
        <v>1</v>
      </c>
      <c r="O504" s="38">
        <v>1</v>
      </c>
      <c r="P504" s="12">
        <v>1</v>
      </c>
      <c r="Q504" s="12">
        <v>1</v>
      </c>
      <c r="R504" s="46">
        <v>9</v>
      </c>
      <c r="S504" s="48">
        <v>4.9543999999999997</v>
      </c>
      <c r="T504" s="10">
        <v>25</v>
      </c>
      <c r="U504" s="49">
        <v>123.86</v>
      </c>
      <c r="V504" s="17" t="s">
        <v>4403</v>
      </c>
      <c r="W504" s="49">
        <v>133.77000000000001</v>
      </c>
      <c r="X504" s="17" t="s">
        <v>6858</v>
      </c>
      <c r="Y504" s="38" t="s">
        <v>6859</v>
      </c>
      <c r="Z504" s="38" t="s">
        <v>5240</v>
      </c>
      <c r="AA504" s="38" t="s">
        <v>4526</v>
      </c>
    </row>
    <row r="505" spans="2:27" ht="25" x14ac:dyDescent="0.35">
      <c r="B505" s="38" t="s">
        <v>3384</v>
      </c>
      <c r="C505" s="12"/>
      <c r="D505" s="12" t="s">
        <v>1906</v>
      </c>
      <c r="E505" s="12" t="s">
        <v>67</v>
      </c>
      <c r="F505" s="12" t="s">
        <v>1907</v>
      </c>
      <c r="G505" s="12" t="s">
        <v>2096</v>
      </c>
      <c r="H505" s="12">
        <v>1</v>
      </c>
      <c r="I505" s="12">
        <v>94</v>
      </c>
      <c r="J505" s="45">
        <v>1</v>
      </c>
      <c r="K505" s="12">
        <v>1</v>
      </c>
      <c r="L505" s="38">
        <v>1</v>
      </c>
      <c r="M505" s="38">
        <v>1</v>
      </c>
      <c r="N505" s="38">
        <v>2</v>
      </c>
      <c r="O505" s="38">
        <v>1</v>
      </c>
      <c r="P505" s="12">
        <v>1</v>
      </c>
      <c r="Q505" s="12">
        <v>90</v>
      </c>
      <c r="R505" s="46">
        <v>192</v>
      </c>
      <c r="S505" s="48">
        <v>28.26</v>
      </c>
      <c r="T505" s="10">
        <v>1</v>
      </c>
      <c r="U505" s="49">
        <v>28.26</v>
      </c>
      <c r="V505" s="17" t="s">
        <v>4403</v>
      </c>
      <c r="W505" s="49">
        <v>30.52</v>
      </c>
      <c r="X505" s="17" t="s">
        <v>6860</v>
      </c>
      <c r="Y505" s="38" t="s">
        <v>6861</v>
      </c>
      <c r="Z505" s="38" t="s">
        <v>5052</v>
      </c>
      <c r="AA505" s="38" t="s">
        <v>6862</v>
      </c>
    </row>
    <row r="506" spans="2:27" ht="25" x14ac:dyDescent="0.35">
      <c r="B506" s="38" t="s">
        <v>3385</v>
      </c>
      <c r="C506" s="12"/>
      <c r="D506" s="12" t="s">
        <v>1906</v>
      </c>
      <c r="E506" s="12" t="s">
        <v>66</v>
      </c>
      <c r="F506" s="12" t="s">
        <v>1619</v>
      </c>
      <c r="G506" s="12" t="s">
        <v>2096</v>
      </c>
      <c r="H506" s="12">
        <v>1</v>
      </c>
      <c r="I506" s="12">
        <v>1</v>
      </c>
      <c r="J506" s="45">
        <v>1</v>
      </c>
      <c r="K506" s="12">
        <v>1</v>
      </c>
      <c r="L506" s="38">
        <v>1</v>
      </c>
      <c r="M506" s="38">
        <v>1</v>
      </c>
      <c r="N506" s="38">
        <v>1</v>
      </c>
      <c r="O506" s="38">
        <v>1</v>
      </c>
      <c r="P506" s="12">
        <v>1</v>
      </c>
      <c r="Q506" s="12">
        <v>70</v>
      </c>
      <c r="R506" s="46">
        <v>78</v>
      </c>
      <c r="S506" s="48">
        <v>32.03</v>
      </c>
      <c r="T506" s="10">
        <v>1</v>
      </c>
      <c r="U506" s="49">
        <v>32.03</v>
      </c>
      <c r="V506" s="17" t="s">
        <v>4403</v>
      </c>
      <c r="W506" s="49">
        <v>34.590000000000003</v>
      </c>
      <c r="X506" s="17" t="s">
        <v>6863</v>
      </c>
      <c r="Y506" s="38" t="s">
        <v>6864</v>
      </c>
      <c r="Z506" s="38" t="s">
        <v>6799</v>
      </c>
      <c r="AA506" s="38" t="s">
        <v>6862</v>
      </c>
    </row>
    <row r="507" spans="2:27" ht="62.5" x14ac:dyDescent="0.35">
      <c r="B507" s="38" t="s">
        <v>3386</v>
      </c>
      <c r="C507" s="12"/>
      <c r="D507" s="12" t="s">
        <v>3724</v>
      </c>
      <c r="E507" s="12" t="s">
        <v>5</v>
      </c>
      <c r="F507" s="12"/>
      <c r="G507" s="12" t="s">
        <v>1909</v>
      </c>
      <c r="H507" s="12">
        <v>1</v>
      </c>
      <c r="I507" s="12">
        <v>1</v>
      </c>
      <c r="J507" s="45">
        <v>1</v>
      </c>
      <c r="K507" s="12">
        <v>1</v>
      </c>
      <c r="L507" s="38">
        <v>1</v>
      </c>
      <c r="M507" s="38">
        <v>1</v>
      </c>
      <c r="N507" s="38">
        <v>1</v>
      </c>
      <c r="O507" s="38">
        <v>1</v>
      </c>
      <c r="P507" s="12">
        <v>1</v>
      </c>
      <c r="Q507" s="12">
        <v>1</v>
      </c>
      <c r="R507" s="46">
        <v>9</v>
      </c>
      <c r="S507" s="48">
        <v>552.96</v>
      </c>
      <c r="T507" s="10">
        <v>1</v>
      </c>
      <c r="U507" s="49">
        <v>552.96</v>
      </c>
      <c r="V507" s="17" t="s">
        <v>4403</v>
      </c>
      <c r="W507" s="49">
        <v>597.20000000000005</v>
      </c>
      <c r="X507" s="17" t="s">
        <v>6865</v>
      </c>
      <c r="Y507" s="38" t="s">
        <v>6866</v>
      </c>
      <c r="Z507" s="38" t="s">
        <v>6867</v>
      </c>
      <c r="AA507" s="38" t="s">
        <v>4494</v>
      </c>
    </row>
    <row r="508" spans="2:27" ht="25" x14ac:dyDescent="0.35">
      <c r="B508" s="38" t="s">
        <v>3389</v>
      </c>
      <c r="C508" s="38"/>
      <c r="D508" s="65" t="s">
        <v>2057</v>
      </c>
      <c r="E508" s="38" t="s">
        <v>125</v>
      </c>
      <c r="F508" s="38" t="s">
        <v>451</v>
      </c>
      <c r="G508" s="38"/>
      <c r="H508" s="38">
        <v>1</v>
      </c>
      <c r="I508" s="12">
        <v>24</v>
      </c>
      <c r="J508" s="45">
        <v>6</v>
      </c>
      <c r="K508" s="12">
        <v>1</v>
      </c>
      <c r="L508" s="38">
        <v>1</v>
      </c>
      <c r="M508" s="38">
        <v>1</v>
      </c>
      <c r="N508" s="38">
        <v>7</v>
      </c>
      <c r="O508" s="38">
        <v>1</v>
      </c>
      <c r="P508" s="12">
        <v>1</v>
      </c>
      <c r="Q508" s="12">
        <v>1</v>
      </c>
      <c r="R508" s="46">
        <v>43</v>
      </c>
      <c r="S508" s="48">
        <v>8.5299999999999994</v>
      </c>
      <c r="T508" s="10">
        <v>1</v>
      </c>
      <c r="U508" s="49">
        <v>8.5299999999999994</v>
      </c>
      <c r="V508" s="17" t="s">
        <v>4403</v>
      </c>
      <c r="W508" s="49">
        <v>9.2100000000000009</v>
      </c>
      <c r="X508" s="17" t="s">
        <v>6873</v>
      </c>
      <c r="Y508" s="38" t="s">
        <v>6874</v>
      </c>
      <c r="Z508" s="38" t="s">
        <v>4813</v>
      </c>
      <c r="AA508" s="38" t="s">
        <v>6817</v>
      </c>
    </row>
    <row r="509" spans="2:27" ht="50" x14ac:dyDescent="0.35">
      <c r="B509" s="38" t="s">
        <v>3396</v>
      </c>
      <c r="C509" s="38"/>
      <c r="D509" s="38" t="s">
        <v>1491</v>
      </c>
      <c r="E509" s="38" t="s">
        <v>101</v>
      </c>
      <c r="F509" s="38"/>
      <c r="G509" s="38" t="s">
        <v>158</v>
      </c>
      <c r="H509" s="38">
        <v>50</v>
      </c>
      <c r="I509" s="12">
        <v>8</v>
      </c>
      <c r="J509" s="45">
        <v>15</v>
      </c>
      <c r="K509" s="12">
        <v>6</v>
      </c>
      <c r="L509" s="38">
        <v>1</v>
      </c>
      <c r="M509" s="12">
        <v>10</v>
      </c>
      <c r="N509" s="38">
        <v>1</v>
      </c>
      <c r="O509" s="38">
        <v>1</v>
      </c>
      <c r="P509" s="12">
        <v>1</v>
      </c>
      <c r="Q509" s="12">
        <v>1</v>
      </c>
      <c r="R509" s="46">
        <v>44</v>
      </c>
      <c r="S509" s="48">
        <v>9.3600000000000003E-2</v>
      </c>
      <c r="T509" s="10">
        <v>50</v>
      </c>
      <c r="U509" s="49">
        <v>4.68</v>
      </c>
      <c r="V509" s="17" t="s">
        <v>4403</v>
      </c>
      <c r="W509" s="49">
        <v>5.05</v>
      </c>
      <c r="X509" s="17" t="s">
        <v>6879</v>
      </c>
      <c r="Y509" s="38" t="s">
        <v>6880</v>
      </c>
      <c r="Z509" s="38" t="s">
        <v>4589</v>
      </c>
      <c r="AA509" s="38" t="s">
        <v>6881</v>
      </c>
    </row>
    <row r="510" spans="2:27" ht="37.5" x14ac:dyDescent="0.35">
      <c r="B510" s="38" t="s">
        <v>3397</v>
      </c>
      <c r="C510" s="38"/>
      <c r="D510" s="38" t="s">
        <v>1618</v>
      </c>
      <c r="E510" s="38" t="s">
        <v>66</v>
      </c>
      <c r="F510" s="38" t="s">
        <v>1619</v>
      </c>
      <c r="G510" s="38" t="s">
        <v>3725</v>
      </c>
      <c r="H510" s="38">
        <v>1</v>
      </c>
      <c r="I510" s="12">
        <v>1</v>
      </c>
      <c r="J510" s="45">
        <v>1</v>
      </c>
      <c r="K510" s="12">
        <v>1</v>
      </c>
      <c r="L510" s="38">
        <v>1</v>
      </c>
      <c r="M510" s="12">
        <v>32</v>
      </c>
      <c r="N510" s="38">
        <v>1</v>
      </c>
      <c r="O510" s="38">
        <v>1</v>
      </c>
      <c r="P510" s="12">
        <v>5</v>
      </c>
      <c r="Q510" s="12">
        <v>5</v>
      </c>
      <c r="R510" s="46">
        <v>48</v>
      </c>
      <c r="S510" s="48">
        <v>35.840000000000003</v>
      </c>
      <c r="T510" s="10">
        <v>1</v>
      </c>
      <c r="U510" s="49">
        <v>35.840000000000003</v>
      </c>
      <c r="V510" s="17" t="s">
        <v>4403</v>
      </c>
      <c r="W510" s="49">
        <v>38.71</v>
      </c>
      <c r="X510" s="17" t="s">
        <v>6882</v>
      </c>
      <c r="Y510" s="38" t="s">
        <v>6883</v>
      </c>
      <c r="Z510" s="38" t="s">
        <v>6799</v>
      </c>
      <c r="AA510" s="38" t="s">
        <v>6884</v>
      </c>
    </row>
    <row r="511" spans="2:27" ht="50" x14ac:dyDescent="0.35">
      <c r="B511" s="38" t="s">
        <v>3399</v>
      </c>
      <c r="C511" s="38"/>
      <c r="D511" s="38" t="s">
        <v>1996</v>
      </c>
      <c r="E511" s="38" t="s">
        <v>942</v>
      </c>
      <c r="F511" s="38"/>
      <c r="G511" s="38" t="s">
        <v>1148</v>
      </c>
      <c r="H511" s="38">
        <v>1</v>
      </c>
      <c r="I511" s="12">
        <v>1</v>
      </c>
      <c r="J511" s="45">
        <v>50</v>
      </c>
      <c r="K511" s="12">
        <v>1</v>
      </c>
      <c r="L511" s="12">
        <v>50</v>
      </c>
      <c r="M511" s="38">
        <v>1</v>
      </c>
      <c r="N511" s="38">
        <v>1</v>
      </c>
      <c r="O511" s="38">
        <v>1</v>
      </c>
      <c r="P511" s="12">
        <v>50</v>
      </c>
      <c r="Q511" s="12">
        <v>1</v>
      </c>
      <c r="R511" s="46">
        <v>156</v>
      </c>
      <c r="S511" s="48">
        <v>3.07</v>
      </c>
      <c r="T511" s="10">
        <v>1</v>
      </c>
      <c r="U511" s="49">
        <v>3.07</v>
      </c>
      <c r="V511" s="17" t="s">
        <v>4403</v>
      </c>
      <c r="W511" s="49">
        <v>3.32</v>
      </c>
      <c r="X511" s="17" t="s">
        <v>6887</v>
      </c>
      <c r="Y511" s="38" t="s">
        <v>6888</v>
      </c>
      <c r="Z511" s="38" t="s">
        <v>6773</v>
      </c>
      <c r="AA511" s="38" t="s">
        <v>6889</v>
      </c>
    </row>
    <row r="512" spans="2:27" ht="75" x14ac:dyDescent="0.35">
      <c r="B512" s="38" t="s">
        <v>3402</v>
      </c>
      <c r="C512" s="12"/>
      <c r="D512" s="12" t="s">
        <v>2003</v>
      </c>
      <c r="E512" s="12" t="s">
        <v>921</v>
      </c>
      <c r="F512" s="12" t="s">
        <v>2004</v>
      </c>
      <c r="G512" s="12" t="s">
        <v>2005</v>
      </c>
      <c r="H512" s="12">
        <v>30</v>
      </c>
      <c r="I512" s="12">
        <v>50</v>
      </c>
      <c r="J512" s="45">
        <v>1</v>
      </c>
      <c r="K512" s="12">
        <v>26</v>
      </c>
      <c r="L512" s="38">
        <v>1</v>
      </c>
      <c r="M512" s="38">
        <v>1</v>
      </c>
      <c r="N512" s="38">
        <v>10</v>
      </c>
      <c r="O512" s="38">
        <v>3</v>
      </c>
      <c r="P512" s="12">
        <v>1</v>
      </c>
      <c r="Q512" s="12">
        <v>6</v>
      </c>
      <c r="R512" s="46">
        <v>99</v>
      </c>
      <c r="S512" s="48">
        <v>1.02</v>
      </c>
      <c r="T512" s="10">
        <v>1</v>
      </c>
      <c r="U512" s="49">
        <v>1.02</v>
      </c>
      <c r="V512" s="17" t="s">
        <v>4403</v>
      </c>
      <c r="W512" s="49">
        <v>1.1000000000000001</v>
      </c>
      <c r="X512" s="17" t="s">
        <v>6894</v>
      </c>
      <c r="Y512" s="38" t="s">
        <v>6895</v>
      </c>
      <c r="Z512" s="38" t="s">
        <v>6896</v>
      </c>
      <c r="AA512" s="38" t="s">
        <v>5828</v>
      </c>
    </row>
    <row r="513" spans="2:27" ht="25" x14ac:dyDescent="0.35">
      <c r="B513" s="38" t="s">
        <v>3403</v>
      </c>
      <c r="C513" s="96"/>
      <c r="D513" s="10" t="s">
        <v>3730</v>
      </c>
      <c r="E513" s="12" t="s">
        <v>67</v>
      </c>
      <c r="F513" s="12" t="s">
        <v>1907</v>
      </c>
      <c r="G513" s="12" t="s">
        <v>3509</v>
      </c>
      <c r="H513" s="12">
        <v>1</v>
      </c>
      <c r="I513" s="12">
        <v>1</v>
      </c>
      <c r="J513" s="45">
        <v>1</v>
      </c>
      <c r="K513" s="12">
        <v>1</v>
      </c>
      <c r="L513" s="38">
        <v>1</v>
      </c>
      <c r="M513" s="38">
        <v>1</v>
      </c>
      <c r="N513" s="38">
        <v>1</v>
      </c>
      <c r="O513" s="38">
        <v>1</v>
      </c>
      <c r="P513" s="12">
        <v>1</v>
      </c>
      <c r="Q513" s="12">
        <v>10</v>
      </c>
      <c r="R513" s="46">
        <v>18</v>
      </c>
      <c r="S513" s="48">
        <v>32.770000000000003</v>
      </c>
      <c r="T513" s="10">
        <v>1</v>
      </c>
      <c r="U513" s="49">
        <v>32.770000000000003</v>
      </c>
      <c r="V513" s="17" t="s">
        <v>4403</v>
      </c>
      <c r="W513" s="49">
        <v>35.39</v>
      </c>
      <c r="X513" s="17" t="s">
        <v>6897</v>
      </c>
      <c r="Y513" s="38" t="s">
        <v>6898</v>
      </c>
      <c r="Z513" s="38" t="s">
        <v>6899</v>
      </c>
      <c r="AA513" s="38" t="s">
        <v>6900</v>
      </c>
    </row>
    <row r="514" spans="2:27" ht="50" x14ac:dyDescent="0.35">
      <c r="B514" s="38" t="s">
        <v>3404</v>
      </c>
      <c r="C514" s="12"/>
      <c r="D514" s="12" t="s">
        <v>3731</v>
      </c>
      <c r="E514" s="12" t="s">
        <v>921</v>
      </c>
      <c r="F514" s="12" t="s">
        <v>3732</v>
      </c>
      <c r="G514" s="12" t="s">
        <v>905</v>
      </c>
      <c r="H514" s="12">
        <v>60</v>
      </c>
      <c r="I514" s="12">
        <v>2</v>
      </c>
      <c r="J514" s="45">
        <v>1</v>
      </c>
      <c r="K514" s="12">
        <v>1</v>
      </c>
      <c r="L514" s="38">
        <v>1</v>
      </c>
      <c r="M514" s="38">
        <v>1</v>
      </c>
      <c r="N514" s="38">
        <v>1</v>
      </c>
      <c r="O514" s="38">
        <v>1</v>
      </c>
      <c r="P514" s="12">
        <v>1</v>
      </c>
      <c r="Q514" s="12">
        <v>1</v>
      </c>
      <c r="R514" s="46">
        <v>10</v>
      </c>
      <c r="S514" s="48">
        <v>1.49983</v>
      </c>
      <c r="T514" s="10">
        <v>60</v>
      </c>
      <c r="U514" s="49">
        <v>89.99</v>
      </c>
      <c r="V514" s="17" t="s">
        <v>4403</v>
      </c>
      <c r="W514" s="49">
        <v>97.19</v>
      </c>
      <c r="X514" s="17" t="s">
        <v>6901</v>
      </c>
      <c r="Y514" s="38" t="s">
        <v>6902</v>
      </c>
      <c r="Z514" s="38" t="s">
        <v>5037</v>
      </c>
      <c r="AA514" s="38" t="s">
        <v>4465</v>
      </c>
    </row>
    <row r="515" spans="2:27" ht="100" x14ac:dyDescent="0.35">
      <c r="B515" s="38" t="s">
        <v>3405</v>
      </c>
      <c r="C515" s="12"/>
      <c r="D515" s="12" t="s">
        <v>3733</v>
      </c>
      <c r="E515" s="12" t="s">
        <v>65</v>
      </c>
      <c r="F515" s="12" t="s">
        <v>3734</v>
      </c>
      <c r="G515" s="12"/>
      <c r="H515" s="12">
        <v>30</v>
      </c>
      <c r="I515" s="12">
        <v>120</v>
      </c>
      <c r="J515" s="45">
        <v>1</v>
      </c>
      <c r="K515" s="12">
        <v>1</v>
      </c>
      <c r="L515" s="38">
        <v>1</v>
      </c>
      <c r="M515" s="38">
        <v>1</v>
      </c>
      <c r="N515" s="38">
        <v>1</v>
      </c>
      <c r="O515" s="38">
        <v>1</v>
      </c>
      <c r="P515" s="12">
        <v>1</v>
      </c>
      <c r="Q515" s="12">
        <v>1</v>
      </c>
      <c r="R515" s="46">
        <v>128</v>
      </c>
      <c r="S515" s="48">
        <v>18.920000000000002</v>
      </c>
      <c r="T515" s="10">
        <v>1</v>
      </c>
      <c r="U515" s="49">
        <v>18.920000000000002</v>
      </c>
      <c r="V515" s="17" t="s">
        <v>4403</v>
      </c>
      <c r="W515" s="49">
        <v>20.43</v>
      </c>
      <c r="X515" s="17" t="s">
        <v>6903</v>
      </c>
      <c r="Y515" s="38" t="s">
        <v>6904</v>
      </c>
      <c r="Z515" s="38" t="s">
        <v>6612</v>
      </c>
      <c r="AA515" s="38" t="s">
        <v>4534</v>
      </c>
    </row>
    <row r="516" spans="2:27" ht="37.5" x14ac:dyDescent="0.35">
      <c r="B516" s="38" t="s">
        <v>3406</v>
      </c>
      <c r="C516" s="12"/>
      <c r="D516" s="12" t="s">
        <v>3735</v>
      </c>
      <c r="E516" s="12" t="s">
        <v>121</v>
      </c>
      <c r="F516" s="12" t="s">
        <v>122</v>
      </c>
      <c r="G516" s="12" t="s">
        <v>3509</v>
      </c>
      <c r="H516" s="12">
        <v>1</v>
      </c>
      <c r="I516" s="12">
        <v>11</v>
      </c>
      <c r="J516" s="45">
        <v>1</v>
      </c>
      <c r="K516" s="12">
        <v>1</v>
      </c>
      <c r="L516" s="38">
        <v>1</v>
      </c>
      <c r="M516" s="38">
        <v>1</v>
      </c>
      <c r="N516" s="38">
        <v>1</v>
      </c>
      <c r="O516" s="38">
        <v>50</v>
      </c>
      <c r="P516" s="12">
        <v>1</v>
      </c>
      <c r="Q516" s="12">
        <v>5</v>
      </c>
      <c r="R516" s="46">
        <v>72</v>
      </c>
      <c r="S516" s="48">
        <v>29.9</v>
      </c>
      <c r="T516" s="10">
        <v>1</v>
      </c>
      <c r="U516" s="49">
        <v>29.9</v>
      </c>
      <c r="V516" s="17" t="s">
        <v>4403</v>
      </c>
      <c r="W516" s="49">
        <v>32.29</v>
      </c>
      <c r="X516" s="17" t="s">
        <v>6905</v>
      </c>
      <c r="Y516" s="38" t="s">
        <v>6906</v>
      </c>
      <c r="Z516" s="38" t="s">
        <v>4630</v>
      </c>
      <c r="AA516" s="38" t="s">
        <v>6907</v>
      </c>
    </row>
    <row r="517" spans="2:27" ht="37.5" x14ac:dyDescent="0.35">
      <c r="B517" s="38" t="s">
        <v>3407</v>
      </c>
      <c r="C517" s="12"/>
      <c r="D517" s="12" t="s">
        <v>3736</v>
      </c>
      <c r="E517" s="12" t="s">
        <v>3680</v>
      </c>
      <c r="F517" s="12" t="s">
        <v>3737</v>
      </c>
      <c r="G517" s="12" t="s">
        <v>3509</v>
      </c>
      <c r="H517" s="12">
        <v>1</v>
      </c>
      <c r="I517" s="12">
        <v>1</v>
      </c>
      <c r="J517" s="45">
        <v>1</v>
      </c>
      <c r="K517" s="12">
        <v>1</v>
      </c>
      <c r="L517" s="38">
        <v>1</v>
      </c>
      <c r="M517" s="38">
        <v>1</v>
      </c>
      <c r="N517" s="38">
        <v>1</v>
      </c>
      <c r="O517" s="38">
        <v>1</v>
      </c>
      <c r="P517" s="12">
        <v>1</v>
      </c>
      <c r="Q517" s="12">
        <v>1</v>
      </c>
      <c r="R517" s="46">
        <v>9</v>
      </c>
      <c r="S517" s="48">
        <v>53.33</v>
      </c>
      <c r="T517" s="10">
        <v>1</v>
      </c>
      <c r="U517" s="49">
        <v>53.33</v>
      </c>
      <c r="V517" s="17" t="s">
        <v>4403</v>
      </c>
      <c r="W517" s="49">
        <v>57.6</v>
      </c>
      <c r="X517" s="17" t="s">
        <v>6908</v>
      </c>
      <c r="Y517" s="38" t="s">
        <v>6909</v>
      </c>
      <c r="Z517" s="38" t="s">
        <v>4486</v>
      </c>
      <c r="AA517" s="38" t="s">
        <v>5000</v>
      </c>
    </row>
    <row r="518" spans="2:27" ht="50" x14ac:dyDescent="0.35">
      <c r="B518" s="38" t="s">
        <v>3408</v>
      </c>
      <c r="C518" s="12"/>
      <c r="D518" s="12" t="s">
        <v>3738</v>
      </c>
      <c r="E518" s="12" t="s">
        <v>423</v>
      </c>
      <c r="F518" s="12" t="s">
        <v>3739</v>
      </c>
      <c r="G518" s="12" t="s">
        <v>375</v>
      </c>
      <c r="H518" s="12">
        <v>1</v>
      </c>
      <c r="I518" s="12">
        <v>1</v>
      </c>
      <c r="J518" s="45">
        <v>1</v>
      </c>
      <c r="K518" s="12">
        <v>1</v>
      </c>
      <c r="L518" s="38">
        <v>1</v>
      </c>
      <c r="M518" s="12">
        <v>3</v>
      </c>
      <c r="N518" s="38">
        <v>1</v>
      </c>
      <c r="O518" s="38">
        <v>1</v>
      </c>
      <c r="P518" s="12">
        <v>1</v>
      </c>
      <c r="Q518" s="12">
        <v>1</v>
      </c>
      <c r="R518" s="46">
        <v>11</v>
      </c>
      <c r="S518" s="48">
        <v>27.68</v>
      </c>
      <c r="T518" s="10">
        <v>1</v>
      </c>
      <c r="U518" s="49">
        <v>27.68</v>
      </c>
      <c r="V518" s="17" t="s">
        <v>4403</v>
      </c>
      <c r="W518" s="49">
        <v>29.89</v>
      </c>
      <c r="X518" s="17" t="s">
        <v>6910</v>
      </c>
      <c r="Y518" s="38" t="s">
        <v>6911</v>
      </c>
      <c r="Z518" s="38" t="s">
        <v>4586</v>
      </c>
      <c r="AA518" s="38" t="s">
        <v>4829</v>
      </c>
    </row>
    <row r="519" spans="2:27" ht="37.5" x14ac:dyDescent="0.35">
      <c r="B519" s="38" t="s">
        <v>3414</v>
      </c>
      <c r="C519" s="12" t="s">
        <v>3748</v>
      </c>
      <c r="D519" s="12" t="s">
        <v>3749</v>
      </c>
      <c r="E519" s="12" t="s">
        <v>101</v>
      </c>
      <c r="F519" s="12" t="s">
        <v>3750</v>
      </c>
      <c r="G519" s="12" t="s">
        <v>169</v>
      </c>
      <c r="H519" s="12">
        <v>28</v>
      </c>
      <c r="I519" s="12">
        <v>1</v>
      </c>
      <c r="J519" s="45">
        <v>3</v>
      </c>
      <c r="K519" s="12">
        <v>1</v>
      </c>
      <c r="L519" s="38">
        <v>1</v>
      </c>
      <c r="M519" s="38">
        <v>1</v>
      </c>
      <c r="N519" s="38">
        <v>1</v>
      </c>
      <c r="O519" s="38">
        <v>1</v>
      </c>
      <c r="P519" s="12">
        <v>1</v>
      </c>
      <c r="Q519" s="12">
        <v>3</v>
      </c>
      <c r="R519" s="46">
        <v>13</v>
      </c>
      <c r="S519" s="48">
        <v>0.69106999999999996</v>
      </c>
      <c r="T519" s="10">
        <v>28</v>
      </c>
      <c r="U519" s="49">
        <v>19.350000000000001</v>
      </c>
      <c r="V519" s="17" t="s">
        <v>4403</v>
      </c>
      <c r="W519" s="49">
        <v>20.9</v>
      </c>
      <c r="X519" s="17" t="s">
        <v>6916</v>
      </c>
      <c r="Y519" s="38" t="s">
        <v>6917</v>
      </c>
      <c r="Z519" s="38" t="s">
        <v>4667</v>
      </c>
      <c r="AA519" s="38" t="s">
        <v>4944</v>
      </c>
    </row>
    <row r="520" spans="2:27" ht="50" x14ac:dyDescent="0.35">
      <c r="B520" s="38" t="s">
        <v>3417</v>
      </c>
      <c r="C520" s="12"/>
      <c r="D520" s="12" t="s">
        <v>3755</v>
      </c>
      <c r="E520" s="12" t="s">
        <v>3756</v>
      </c>
      <c r="F520" s="12" t="s">
        <v>3757</v>
      </c>
      <c r="G520" s="12" t="s">
        <v>1794</v>
      </c>
      <c r="H520" s="12">
        <v>1</v>
      </c>
      <c r="I520" s="12">
        <v>2</v>
      </c>
      <c r="J520" s="45">
        <v>1</v>
      </c>
      <c r="K520" s="12">
        <v>1</v>
      </c>
      <c r="L520" s="38">
        <v>1</v>
      </c>
      <c r="M520" s="38">
        <v>1</v>
      </c>
      <c r="N520" s="38">
        <v>1</v>
      </c>
      <c r="O520" s="38">
        <v>1</v>
      </c>
      <c r="P520" s="12">
        <v>1</v>
      </c>
      <c r="Q520" s="12">
        <v>1</v>
      </c>
      <c r="R520" s="46">
        <v>10</v>
      </c>
      <c r="S520" s="48">
        <v>19.87</v>
      </c>
      <c r="T520" s="10">
        <v>1</v>
      </c>
      <c r="U520" s="49">
        <v>19.87</v>
      </c>
      <c r="V520" s="17" t="s">
        <v>4403</v>
      </c>
      <c r="W520" s="49">
        <v>21.46</v>
      </c>
      <c r="X520" s="17" t="s">
        <v>6921</v>
      </c>
      <c r="Y520" s="38" t="s">
        <v>6922</v>
      </c>
      <c r="Z520" s="38" t="s">
        <v>6923</v>
      </c>
      <c r="AA520" s="38" t="s">
        <v>5639</v>
      </c>
    </row>
    <row r="521" spans="2:27" ht="37.5" x14ac:dyDescent="0.35">
      <c r="B521" s="38" t="s">
        <v>3422</v>
      </c>
      <c r="C521" s="38" t="s">
        <v>513</v>
      </c>
      <c r="D521" s="38" t="s">
        <v>3765</v>
      </c>
      <c r="E521" s="12" t="s">
        <v>502</v>
      </c>
      <c r="F521" s="12" t="s">
        <v>3766</v>
      </c>
      <c r="G521" s="12" t="s">
        <v>95</v>
      </c>
      <c r="H521" s="12">
        <v>30</v>
      </c>
      <c r="I521" s="12">
        <v>1</v>
      </c>
      <c r="J521" s="45">
        <v>1</v>
      </c>
      <c r="K521" s="12">
        <v>1</v>
      </c>
      <c r="L521" s="38">
        <v>1</v>
      </c>
      <c r="M521" s="38">
        <v>1</v>
      </c>
      <c r="N521" s="38">
        <v>1</v>
      </c>
      <c r="O521" s="38">
        <v>1</v>
      </c>
      <c r="P521" s="12">
        <v>1</v>
      </c>
      <c r="Q521" s="12">
        <v>3</v>
      </c>
      <c r="R521" s="46">
        <v>11</v>
      </c>
      <c r="S521" s="48">
        <v>17.920000000000002</v>
      </c>
      <c r="T521" s="10">
        <v>30</v>
      </c>
      <c r="U521" s="49">
        <v>537.6</v>
      </c>
      <c r="V521" s="17" t="s">
        <v>4403</v>
      </c>
      <c r="W521" s="49">
        <v>580.61</v>
      </c>
      <c r="X521" s="17" t="s">
        <v>6932</v>
      </c>
      <c r="Y521" s="38" t="s">
        <v>6933</v>
      </c>
      <c r="Z521" s="38" t="s">
        <v>4448</v>
      </c>
      <c r="AA521" s="38" t="s">
        <v>6662</v>
      </c>
    </row>
    <row r="522" spans="2:27" ht="37.5" x14ac:dyDescent="0.35">
      <c r="B522" s="38" t="s">
        <v>3423</v>
      </c>
      <c r="C522" s="38" t="s">
        <v>513</v>
      </c>
      <c r="D522" s="38" t="s">
        <v>3767</v>
      </c>
      <c r="E522" s="12" t="s">
        <v>66</v>
      </c>
      <c r="F522" s="12" t="s">
        <v>747</v>
      </c>
      <c r="G522" s="12" t="s">
        <v>3768</v>
      </c>
      <c r="H522" s="12">
        <v>20</v>
      </c>
      <c r="I522" s="12">
        <v>1</v>
      </c>
      <c r="J522" s="45">
        <v>1</v>
      </c>
      <c r="K522" s="12">
        <v>1</v>
      </c>
      <c r="L522" s="38">
        <v>1</v>
      </c>
      <c r="M522" s="38">
        <v>1</v>
      </c>
      <c r="N522" s="38">
        <v>1</v>
      </c>
      <c r="O522" s="38">
        <v>1</v>
      </c>
      <c r="P522" s="12">
        <v>1</v>
      </c>
      <c r="Q522" s="12">
        <v>3</v>
      </c>
      <c r="R522" s="46">
        <v>11</v>
      </c>
      <c r="S522" s="48">
        <v>17.121500000000001</v>
      </c>
      <c r="T522" s="10">
        <v>20</v>
      </c>
      <c r="U522" s="49">
        <v>342.43</v>
      </c>
      <c r="V522" s="17" t="s">
        <v>4403</v>
      </c>
      <c r="W522" s="49">
        <v>369.82</v>
      </c>
      <c r="X522" s="17" t="s">
        <v>6934</v>
      </c>
      <c r="Y522" s="38" t="s">
        <v>6935</v>
      </c>
      <c r="Z522" s="38" t="s">
        <v>6936</v>
      </c>
      <c r="AA522" s="38" t="s">
        <v>5329</v>
      </c>
    </row>
    <row r="523" spans="2:27" ht="37.5" x14ac:dyDescent="0.35">
      <c r="B523" s="38" t="s">
        <v>3424</v>
      </c>
      <c r="C523" s="38" t="s">
        <v>513</v>
      </c>
      <c r="D523" s="38" t="s">
        <v>3765</v>
      </c>
      <c r="E523" s="12" t="s">
        <v>502</v>
      </c>
      <c r="F523" s="12" t="s">
        <v>677</v>
      </c>
      <c r="G523" s="12" t="s">
        <v>95</v>
      </c>
      <c r="H523" s="12">
        <v>30</v>
      </c>
      <c r="I523" s="12">
        <v>1</v>
      </c>
      <c r="J523" s="45">
        <v>1</v>
      </c>
      <c r="K523" s="12">
        <v>1</v>
      </c>
      <c r="L523" s="38">
        <v>1</v>
      </c>
      <c r="M523" s="38">
        <v>1</v>
      </c>
      <c r="N523" s="38">
        <v>1</v>
      </c>
      <c r="O523" s="38">
        <v>1</v>
      </c>
      <c r="P523" s="12">
        <v>1</v>
      </c>
      <c r="Q523" s="12">
        <v>3</v>
      </c>
      <c r="R523" s="46">
        <v>11</v>
      </c>
      <c r="S523" s="48">
        <v>17.920000000000002</v>
      </c>
      <c r="T523" s="10">
        <v>30</v>
      </c>
      <c r="U523" s="49">
        <v>537.6</v>
      </c>
      <c r="V523" s="17" t="s">
        <v>4403</v>
      </c>
      <c r="W523" s="49">
        <v>580.61</v>
      </c>
      <c r="X523" s="17" t="s">
        <v>6937</v>
      </c>
      <c r="Y523" s="38" t="s">
        <v>6938</v>
      </c>
      <c r="Z523" s="38" t="s">
        <v>4448</v>
      </c>
      <c r="AA523" s="38" t="s">
        <v>6662</v>
      </c>
    </row>
    <row r="524" spans="2:27" ht="37.5" x14ac:dyDescent="0.35">
      <c r="B524" s="38" t="s">
        <v>3425</v>
      </c>
      <c r="C524" s="38" t="s">
        <v>513</v>
      </c>
      <c r="D524" s="38" t="s">
        <v>3765</v>
      </c>
      <c r="E524" s="12" t="s">
        <v>502</v>
      </c>
      <c r="F524" s="12" t="s">
        <v>3769</v>
      </c>
      <c r="G524" s="12" t="s">
        <v>95</v>
      </c>
      <c r="H524" s="12">
        <v>30</v>
      </c>
      <c r="I524" s="12">
        <v>1</v>
      </c>
      <c r="J524" s="45">
        <v>1</v>
      </c>
      <c r="K524" s="12">
        <v>1</v>
      </c>
      <c r="L524" s="38">
        <v>1</v>
      </c>
      <c r="M524" s="38">
        <v>1</v>
      </c>
      <c r="N524" s="38">
        <v>1</v>
      </c>
      <c r="O524" s="38">
        <v>1</v>
      </c>
      <c r="P524" s="12">
        <v>1</v>
      </c>
      <c r="Q524" s="12">
        <v>3</v>
      </c>
      <c r="R524" s="46">
        <v>11</v>
      </c>
      <c r="S524" s="48">
        <v>17.920000000000002</v>
      </c>
      <c r="T524" s="10">
        <v>30</v>
      </c>
      <c r="U524" s="49">
        <v>537.6</v>
      </c>
      <c r="V524" s="17" t="s">
        <v>4403</v>
      </c>
      <c r="W524" s="49">
        <v>580.61</v>
      </c>
      <c r="X524" s="17" t="s">
        <v>6939</v>
      </c>
      <c r="Y524" s="38" t="s">
        <v>6940</v>
      </c>
      <c r="Z524" s="38" t="s">
        <v>4448</v>
      </c>
      <c r="AA524" s="38" t="s">
        <v>6662</v>
      </c>
    </row>
    <row r="525" spans="2:27" ht="37.5" x14ac:dyDescent="0.35">
      <c r="B525" s="38" t="s">
        <v>3426</v>
      </c>
      <c r="C525" s="38" t="s">
        <v>513</v>
      </c>
      <c r="D525" s="38" t="s">
        <v>3765</v>
      </c>
      <c r="E525" s="12" t="s">
        <v>502</v>
      </c>
      <c r="F525" s="12" t="s">
        <v>3770</v>
      </c>
      <c r="G525" s="12" t="s">
        <v>95</v>
      </c>
      <c r="H525" s="12">
        <v>30</v>
      </c>
      <c r="I525" s="12">
        <v>1</v>
      </c>
      <c r="J525" s="45">
        <v>1</v>
      </c>
      <c r="K525" s="12">
        <v>1</v>
      </c>
      <c r="L525" s="38">
        <v>1</v>
      </c>
      <c r="M525" s="38">
        <v>1</v>
      </c>
      <c r="N525" s="38">
        <v>1</v>
      </c>
      <c r="O525" s="38">
        <v>1</v>
      </c>
      <c r="P525" s="12">
        <v>1</v>
      </c>
      <c r="Q525" s="12">
        <v>3</v>
      </c>
      <c r="R525" s="46">
        <v>11</v>
      </c>
      <c r="S525" s="48">
        <v>17.920000000000002</v>
      </c>
      <c r="T525" s="10">
        <v>30</v>
      </c>
      <c r="U525" s="49">
        <v>537.6</v>
      </c>
      <c r="V525" s="17" t="s">
        <v>4403</v>
      </c>
      <c r="W525" s="49">
        <v>580.61</v>
      </c>
      <c r="X525" s="17" t="s">
        <v>6941</v>
      </c>
      <c r="Y525" s="38" t="s">
        <v>6942</v>
      </c>
      <c r="Z525" s="38" t="s">
        <v>4448</v>
      </c>
      <c r="AA525" s="38" t="s">
        <v>6662</v>
      </c>
    </row>
    <row r="526" spans="2:27" ht="37.5" x14ac:dyDescent="0.35">
      <c r="B526" s="38" t="s">
        <v>3427</v>
      </c>
      <c r="C526" s="38" t="s">
        <v>513</v>
      </c>
      <c r="D526" s="38" t="s">
        <v>3765</v>
      </c>
      <c r="E526" s="12" t="s">
        <v>502</v>
      </c>
      <c r="F526" s="12" t="s">
        <v>3771</v>
      </c>
      <c r="G526" s="12" t="s">
        <v>95</v>
      </c>
      <c r="H526" s="12">
        <v>30</v>
      </c>
      <c r="I526" s="12">
        <v>1</v>
      </c>
      <c r="J526" s="45">
        <v>1</v>
      </c>
      <c r="K526" s="12">
        <v>1</v>
      </c>
      <c r="L526" s="38">
        <v>1</v>
      </c>
      <c r="M526" s="38">
        <v>1</v>
      </c>
      <c r="N526" s="38">
        <v>1</v>
      </c>
      <c r="O526" s="38">
        <v>1</v>
      </c>
      <c r="P526" s="12">
        <v>1</v>
      </c>
      <c r="Q526" s="12">
        <v>3</v>
      </c>
      <c r="R526" s="46">
        <v>11</v>
      </c>
      <c r="S526" s="48">
        <v>17.920000000000002</v>
      </c>
      <c r="T526" s="10">
        <v>30</v>
      </c>
      <c r="U526" s="49">
        <v>537.6</v>
      </c>
      <c r="V526" s="17" t="s">
        <v>4403</v>
      </c>
      <c r="W526" s="49">
        <v>580.61</v>
      </c>
      <c r="X526" s="17" t="s">
        <v>6943</v>
      </c>
      <c r="Y526" s="38" t="s">
        <v>6944</v>
      </c>
      <c r="Z526" s="38" t="s">
        <v>4448</v>
      </c>
      <c r="AA526" s="38" t="s">
        <v>6662</v>
      </c>
    </row>
    <row r="527" spans="2:27" ht="37.5" x14ac:dyDescent="0.35">
      <c r="B527" s="38" t="s">
        <v>3428</v>
      </c>
      <c r="C527" s="38" t="s">
        <v>513</v>
      </c>
      <c r="D527" s="38" t="s">
        <v>3765</v>
      </c>
      <c r="E527" s="12" t="s">
        <v>502</v>
      </c>
      <c r="F527" s="12" t="s">
        <v>3772</v>
      </c>
      <c r="G527" s="12" t="s">
        <v>95</v>
      </c>
      <c r="H527" s="12">
        <v>30</v>
      </c>
      <c r="I527" s="12">
        <v>1</v>
      </c>
      <c r="J527" s="45">
        <v>1</v>
      </c>
      <c r="K527" s="12">
        <v>1</v>
      </c>
      <c r="L527" s="38">
        <v>1</v>
      </c>
      <c r="M527" s="38">
        <v>1</v>
      </c>
      <c r="N527" s="38">
        <v>1</v>
      </c>
      <c r="O527" s="38">
        <v>1</v>
      </c>
      <c r="P527" s="12">
        <v>1</v>
      </c>
      <c r="Q527" s="12">
        <v>3</v>
      </c>
      <c r="R527" s="46">
        <v>11</v>
      </c>
      <c r="S527" s="48">
        <v>17.920000000000002</v>
      </c>
      <c r="T527" s="10">
        <v>30</v>
      </c>
      <c r="U527" s="49">
        <v>537.6</v>
      </c>
      <c r="V527" s="17" t="s">
        <v>4403</v>
      </c>
      <c r="W527" s="49">
        <v>580.61</v>
      </c>
      <c r="X527" s="17" t="s">
        <v>6945</v>
      </c>
      <c r="Y527" s="38" t="s">
        <v>6946</v>
      </c>
      <c r="Z527" s="38" t="s">
        <v>4448</v>
      </c>
      <c r="AA527" s="38" t="s">
        <v>6662</v>
      </c>
    </row>
    <row r="528" spans="2:27" ht="37.5" x14ac:dyDescent="0.35">
      <c r="B528" s="38" t="s">
        <v>3429</v>
      </c>
      <c r="C528" s="38" t="s">
        <v>513</v>
      </c>
      <c r="D528" s="38" t="s">
        <v>3765</v>
      </c>
      <c r="E528" s="12" t="s">
        <v>502</v>
      </c>
      <c r="F528" s="12" t="s">
        <v>3766</v>
      </c>
      <c r="G528" s="12" t="s">
        <v>95</v>
      </c>
      <c r="H528" s="12">
        <v>30</v>
      </c>
      <c r="I528" s="12">
        <v>1</v>
      </c>
      <c r="J528" s="45">
        <v>1</v>
      </c>
      <c r="K528" s="12">
        <v>1</v>
      </c>
      <c r="L528" s="38">
        <v>1</v>
      </c>
      <c r="M528" s="38">
        <v>1</v>
      </c>
      <c r="N528" s="38">
        <v>1</v>
      </c>
      <c r="O528" s="38">
        <v>1</v>
      </c>
      <c r="P528" s="12">
        <v>1</v>
      </c>
      <c r="Q528" s="12">
        <v>3</v>
      </c>
      <c r="R528" s="46">
        <v>11</v>
      </c>
      <c r="S528" s="48">
        <v>17.920000000000002</v>
      </c>
      <c r="T528" s="10">
        <v>30</v>
      </c>
      <c r="U528" s="49">
        <v>537.6</v>
      </c>
      <c r="V528" s="17" t="s">
        <v>4403</v>
      </c>
      <c r="W528" s="49">
        <v>580.61</v>
      </c>
      <c r="X528" s="17" t="s">
        <v>4434</v>
      </c>
      <c r="Y528" s="38" t="s">
        <v>6933</v>
      </c>
      <c r="Z528" s="38" t="s">
        <v>4435</v>
      </c>
      <c r="AA528" s="38" t="s">
        <v>4434</v>
      </c>
    </row>
    <row r="529" spans="2:27" ht="37.5" x14ac:dyDescent="0.35">
      <c r="B529" s="38" t="s">
        <v>3430</v>
      </c>
      <c r="C529" s="38" t="s">
        <v>513</v>
      </c>
      <c r="D529" s="38" t="s">
        <v>3767</v>
      </c>
      <c r="E529" s="12" t="s">
        <v>66</v>
      </c>
      <c r="F529" s="12" t="s">
        <v>996</v>
      </c>
      <c r="G529" s="12" t="s">
        <v>3773</v>
      </c>
      <c r="H529" s="12">
        <v>40</v>
      </c>
      <c r="I529" s="12">
        <v>1</v>
      </c>
      <c r="J529" s="45">
        <v>1</v>
      </c>
      <c r="K529" s="12">
        <v>1</v>
      </c>
      <c r="L529" s="38">
        <v>1</v>
      </c>
      <c r="M529" s="38">
        <v>1</v>
      </c>
      <c r="N529" s="38">
        <v>1</v>
      </c>
      <c r="O529" s="38">
        <v>1</v>
      </c>
      <c r="P529" s="12">
        <v>1</v>
      </c>
      <c r="Q529" s="12">
        <v>3</v>
      </c>
      <c r="R529" s="46">
        <v>11</v>
      </c>
      <c r="S529" s="48">
        <v>17.404</v>
      </c>
      <c r="T529" s="10">
        <v>40</v>
      </c>
      <c r="U529" s="49">
        <v>696.16</v>
      </c>
      <c r="V529" s="17" t="s">
        <v>4403</v>
      </c>
      <c r="W529" s="49">
        <v>751.85</v>
      </c>
      <c r="X529" s="17" t="s">
        <v>6947</v>
      </c>
      <c r="Y529" s="38" t="s">
        <v>6948</v>
      </c>
      <c r="Z529" s="38" t="s">
        <v>4586</v>
      </c>
      <c r="AA529" s="38" t="s">
        <v>5329</v>
      </c>
    </row>
    <row r="530" spans="2:27" ht="37.5" x14ac:dyDescent="0.35">
      <c r="B530" s="38" t="s">
        <v>3432</v>
      </c>
      <c r="C530" s="12" t="s">
        <v>1101</v>
      </c>
      <c r="D530" s="12" t="s">
        <v>3775</v>
      </c>
      <c r="E530" s="12" t="s">
        <v>101</v>
      </c>
      <c r="F530" s="12" t="s">
        <v>1630</v>
      </c>
      <c r="G530" s="12" t="s">
        <v>158</v>
      </c>
      <c r="H530" s="12">
        <v>50</v>
      </c>
      <c r="I530" s="12">
        <v>1</v>
      </c>
      <c r="J530" s="99">
        <v>1</v>
      </c>
      <c r="K530" s="12">
        <v>1</v>
      </c>
      <c r="L530" s="38">
        <v>1</v>
      </c>
      <c r="M530" s="38">
        <v>1</v>
      </c>
      <c r="N530" s="38">
        <v>1</v>
      </c>
      <c r="O530" s="38">
        <v>1</v>
      </c>
      <c r="P530" s="12">
        <v>1</v>
      </c>
      <c r="Q530" s="12">
        <v>1</v>
      </c>
      <c r="R530" s="46">
        <v>9</v>
      </c>
      <c r="S530" s="48">
        <v>0.28560000000000002</v>
      </c>
      <c r="T530" s="10">
        <v>50</v>
      </c>
      <c r="U530" s="49">
        <v>14.28</v>
      </c>
      <c r="V530" s="17" t="s">
        <v>4403</v>
      </c>
      <c r="W530" s="49">
        <v>15.42</v>
      </c>
      <c r="X530" s="17" t="s">
        <v>6949</v>
      </c>
      <c r="Y530" s="38" t="s">
        <v>6950</v>
      </c>
      <c r="Z530" s="38" t="s">
        <v>4589</v>
      </c>
      <c r="AA530" s="38" t="s">
        <v>4443</v>
      </c>
    </row>
    <row r="531" spans="2:27" ht="37.5" x14ac:dyDescent="0.35">
      <c r="B531" s="38" t="s">
        <v>3435</v>
      </c>
      <c r="C531" s="12" t="s">
        <v>723</v>
      </c>
      <c r="D531" s="12" t="s">
        <v>1527</v>
      </c>
      <c r="E531" s="12" t="s">
        <v>5</v>
      </c>
      <c r="F531" s="12" t="s">
        <v>3782</v>
      </c>
      <c r="G531" s="12" t="s">
        <v>33</v>
      </c>
      <c r="H531" s="12">
        <v>5</v>
      </c>
      <c r="I531" s="12">
        <v>20</v>
      </c>
      <c r="J531" s="45">
        <v>1</v>
      </c>
      <c r="K531" s="12">
        <v>1</v>
      </c>
      <c r="L531" s="38">
        <v>1</v>
      </c>
      <c r="M531" s="38">
        <v>1</v>
      </c>
      <c r="N531" s="38">
        <v>1</v>
      </c>
      <c r="O531" s="38">
        <v>1</v>
      </c>
      <c r="P531" s="12">
        <v>1</v>
      </c>
      <c r="Q531" s="12">
        <v>1</v>
      </c>
      <c r="R531" s="46">
        <v>28</v>
      </c>
      <c r="S531" s="48">
        <v>3.0720000000000001</v>
      </c>
      <c r="T531" s="10">
        <v>5</v>
      </c>
      <c r="U531" s="49">
        <v>15.36</v>
      </c>
      <c r="V531" s="17" t="s">
        <v>4403</v>
      </c>
      <c r="W531" s="49">
        <v>16.59</v>
      </c>
      <c r="X531" s="17" t="s">
        <v>6953</v>
      </c>
      <c r="Y531" s="38" t="s">
        <v>6124</v>
      </c>
      <c r="Z531" s="38" t="s">
        <v>4529</v>
      </c>
      <c r="AA531" s="38" t="s">
        <v>5930</v>
      </c>
    </row>
    <row r="532" spans="2:27" ht="37.5" x14ac:dyDescent="0.35">
      <c r="B532" s="38" t="s">
        <v>3437</v>
      </c>
      <c r="C532" s="12"/>
      <c r="D532" s="12" t="s">
        <v>3784</v>
      </c>
      <c r="E532" s="12" t="s">
        <v>5</v>
      </c>
      <c r="F532" s="38" t="s">
        <v>308</v>
      </c>
      <c r="G532" s="12" t="s">
        <v>3785</v>
      </c>
      <c r="H532" s="12">
        <v>5</v>
      </c>
      <c r="I532" s="12">
        <v>5</v>
      </c>
      <c r="J532" s="45">
        <v>1</v>
      </c>
      <c r="K532" s="12">
        <v>1</v>
      </c>
      <c r="L532" s="38">
        <v>1</v>
      </c>
      <c r="M532" s="38">
        <v>1</v>
      </c>
      <c r="N532" s="38">
        <v>1</v>
      </c>
      <c r="O532" s="38">
        <v>1</v>
      </c>
      <c r="P532" s="12">
        <v>1</v>
      </c>
      <c r="Q532" s="12">
        <v>1</v>
      </c>
      <c r="R532" s="46">
        <v>13</v>
      </c>
      <c r="S532" s="48">
        <v>28.957999999999998</v>
      </c>
      <c r="T532" s="10">
        <v>5</v>
      </c>
      <c r="U532" s="49">
        <v>144.79</v>
      </c>
      <c r="V532" s="17" t="s">
        <v>4403</v>
      </c>
      <c r="W532" s="49">
        <v>156.37</v>
      </c>
      <c r="X532" s="17" t="s">
        <v>6954</v>
      </c>
      <c r="Y532" s="38" t="s">
        <v>6955</v>
      </c>
      <c r="Z532" s="38" t="s">
        <v>5692</v>
      </c>
      <c r="AA532" s="38" t="s">
        <v>5385</v>
      </c>
    </row>
    <row r="533" spans="2:27" ht="37.5" x14ac:dyDescent="0.35">
      <c r="B533" s="38" t="s">
        <v>3439</v>
      </c>
      <c r="C533" s="12"/>
      <c r="D533" s="12" t="s">
        <v>3787</v>
      </c>
      <c r="E533" s="12" t="s">
        <v>5</v>
      </c>
      <c r="F533" s="38" t="s">
        <v>308</v>
      </c>
      <c r="G533" s="12" t="s">
        <v>370</v>
      </c>
      <c r="H533" s="12">
        <v>10</v>
      </c>
      <c r="I533" s="12">
        <v>6</v>
      </c>
      <c r="J533" s="45">
        <v>1</v>
      </c>
      <c r="K533" s="12">
        <v>1</v>
      </c>
      <c r="L533" s="38">
        <v>1</v>
      </c>
      <c r="M533" s="38">
        <v>1</v>
      </c>
      <c r="N533" s="38">
        <v>1</v>
      </c>
      <c r="O533" s="38">
        <v>1</v>
      </c>
      <c r="P533" s="12">
        <v>1</v>
      </c>
      <c r="Q533" s="12">
        <v>1</v>
      </c>
      <c r="R533" s="46">
        <v>14</v>
      </c>
      <c r="S533" s="48">
        <v>4.375</v>
      </c>
      <c r="T533" s="10">
        <v>10</v>
      </c>
      <c r="U533" s="49">
        <v>43.75</v>
      </c>
      <c r="V533" s="17" t="s">
        <v>4403</v>
      </c>
      <c r="W533" s="49">
        <v>47.25</v>
      </c>
      <c r="X533" s="17" t="s">
        <v>6958</v>
      </c>
      <c r="Y533" s="38" t="s">
        <v>6959</v>
      </c>
      <c r="Z533" s="38" t="s">
        <v>5727</v>
      </c>
      <c r="AA533" s="38" t="s">
        <v>5693</v>
      </c>
    </row>
    <row r="534" spans="2:27" ht="50" x14ac:dyDescent="0.35">
      <c r="B534" s="38" t="s">
        <v>3440</v>
      </c>
      <c r="C534" s="12" t="s">
        <v>3788</v>
      </c>
      <c r="D534" s="12" t="s">
        <v>3789</v>
      </c>
      <c r="E534" s="12" t="s">
        <v>156</v>
      </c>
      <c r="F534" s="12" t="s">
        <v>3790</v>
      </c>
      <c r="G534" s="12" t="s">
        <v>406</v>
      </c>
      <c r="H534" s="12">
        <v>100</v>
      </c>
      <c r="I534" s="12">
        <v>10</v>
      </c>
      <c r="J534" s="45">
        <v>2</v>
      </c>
      <c r="K534" s="12">
        <v>1</v>
      </c>
      <c r="L534" s="38">
        <v>1</v>
      </c>
      <c r="M534" s="38">
        <v>1</v>
      </c>
      <c r="N534" s="38">
        <v>1</v>
      </c>
      <c r="O534" s="38">
        <v>1</v>
      </c>
      <c r="P534" s="12">
        <v>1</v>
      </c>
      <c r="Q534" s="12">
        <v>1</v>
      </c>
      <c r="R534" s="46">
        <v>19</v>
      </c>
      <c r="S534" s="48">
        <v>0.2989</v>
      </c>
      <c r="T534" s="10">
        <v>100</v>
      </c>
      <c r="U534" s="49">
        <v>29.89</v>
      </c>
      <c r="V534" s="17" t="s">
        <v>4403</v>
      </c>
      <c r="W534" s="49">
        <v>32.28</v>
      </c>
      <c r="X534" s="17" t="s">
        <v>6960</v>
      </c>
      <c r="Y534" s="38" t="s">
        <v>6961</v>
      </c>
      <c r="Z534" s="38" t="s">
        <v>4777</v>
      </c>
      <c r="AA534" s="38" t="s">
        <v>4712</v>
      </c>
    </row>
    <row r="535" spans="2:27" ht="37.5" x14ac:dyDescent="0.35">
      <c r="B535" s="38" t="s">
        <v>3441</v>
      </c>
      <c r="C535" s="12" t="s">
        <v>3791</v>
      </c>
      <c r="D535" s="12" t="s">
        <v>3792</v>
      </c>
      <c r="E535" s="12" t="s">
        <v>156</v>
      </c>
      <c r="F535" s="12" t="s">
        <v>3793</v>
      </c>
      <c r="G535" s="12" t="s">
        <v>1041</v>
      </c>
      <c r="H535" s="12">
        <v>10</v>
      </c>
      <c r="I535" s="12">
        <v>1</v>
      </c>
      <c r="J535" s="45">
        <v>1</v>
      </c>
      <c r="K535" s="12">
        <v>1</v>
      </c>
      <c r="L535" s="38">
        <v>1</v>
      </c>
      <c r="M535" s="38">
        <v>1</v>
      </c>
      <c r="N535" s="38">
        <v>1</v>
      </c>
      <c r="O535" s="38">
        <v>1</v>
      </c>
      <c r="P535" s="12">
        <v>1</v>
      </c>
      <c r="Q535" s="12">
        <v>5</v>
      </c>
      <c r="R535" s="46">
        <v>13</v>
      </c>
      <c r="S535" s="48">
        <v>2.56</v>
      </c>
      <c r="T535" s="10">
        <v>10</v>
      </c>
      <c r="U535" s="49">
        <v>25.6</v>
      </c>
      <c r="V535" s="17" t="s">
        <v>4403</v>
      </c>
      <c r="W535" s="49">
        <v>27.65</v>
      </c>
      <c r="X535" s="17" t="s">
        <v>4434</v>
      </c>
      <c r="Y535" s="38" t="s">
        <v>6112</v>
      </c>
      <c r="Z535" s="38" t="s">
        <v>4435</v>
      </c>
      <c r="AA535" s="38" t="s">
        <v>4434</v>
      </c>
    </row>
    <row r="536" spans="2:27" ht="37.5" x14ac:dyDescent="0.35">
      <c r="B536" s="38" t="s">
        <v>3442</v>
      </c>
      <c r="C536" s="12" t="s">
        <v>3791</v>
      </c>
      <c r="D536" s="12" t="s">
        <v>3792</v>
      </c>
      <c r="E536" s="12" t="s">
        <v>156</v>
      </c>
      <c r="F536" s="12" t="s">
        <v>3794</v>
      </c>
      <c r="G536" s="12" t="s">
        <v>1041</v>
      </c>
      <c r="H536" s="12">
        <v>10</v>
      </c>
      <c r="I536" s="12">
        <v>10</v>
      </c>
      <c r="J536" s="45">
        <v>1</v>
      </c>
      <c r="K536" s="12">
        <v>1</v>
      </c>
      <c r="L536" s="38">
        <v>1</v>
      </c>
      <c r="M536" s="38">
        <v>1</v>
      </c>
      <c r="N536" s="38">
        <v>1</v>
      </c>
      <c r="O536" s="38">
        <v>1</v>
      </c>
      <c r="P536" s="12">
        <v>1</v>
      </c>
      <c r="Q536" s="12">
        <v>5</v>
      </c>
      <c r="R536" s="46">
        <v>22</v>
      </c>
      <c r="S536" s="48">
        <v>3.5840000000000001</v>
      </c>
      <c r="T536" s="10">
        <v>10</v>
      </c>
      <c r="U536" s="49">
        <v>35.840000000000003</v>
      </c>
      <c r="V536" s="17" t="s">
        <v>4403</v>
      </c>
      <c r="W536" s="49">
        <v>38.71</v>
      </c>
      <c r="X536" s="17" t="s">
        <v>6962</v>
      </c>
      <c r="Y536" s="38" t="s">
        <v>6963</v>
      </c>
      <c r="Z536" s="38" t="s">
        <v>4821</v>
      </c>
      <c r="AA536" s="38" t="s">
        <v>4696</v>
      </c>
    </row>
    <row r="537" spans="2:27" ht="37.5" x14ac:dyDescent="0.35">
      <c r="B537" s="38" t="s">
        <v>3445</v>
      </c>
      <c r="C537" s="12" t="s">
        <v>3798</v>
      </c>
      <c r="D537" s="12" t="s">
        <v>3799</v>
      </c>
      <c r="E537" s="12" t="s">
        <v>101</v>
      </c>
      <c r="F537" s="12" t="s">
        <v>1630</v>
      </c>
      <c r="G537" s="12" t="s">
        <v>169</v>
      </c>
      <c r="H537" s="12">
        <v>28</v>
      </c>
      <c r="I537" s="12">
        <v>20</v>
      </c>
      <c r="J537" s="45">
        <v>1</v>
      </c>
      <c r="K537" s="12">
        <v>1</v>
      </c>
      <c r="L537" s="38">
        <v>1</v>
      </c>
      <c r="M537" s="38">
        <v>1</v>
      </c>
      <c r="N537" s="12">
        <v>1</v>
      </c>
      <c r="O537" s="38">
        <v>1</v>
      </c>
      <c r="P537" s="12">
        <v>1</v>
      </c>
      <c r="Q537" s="12">
        <v>1</v>
      </c>
      <c r="R537" s="46">
        <v>28</v>
      </c>
      <c r="S537" s="48">
        <v>1.82857</v>
      </c>
      <c r="T537" s="10">
        <v>28</v>
      </c>
      <c r="U537" s="49">
        <v>51.2</v>
      </c>
      <c r="V537" s="17" t="s">
        <v>4403</v>
      </c>
      <c r="W537" s="49">
        <v>55.3</v>
      </c>
      <c r="X537" s="17" t="s">
        <v>6968</v>
      </c>
      <c r="Y537" s="38" t="s">
        <v>6969</v>
      </c>
      <c r="Z537" s="38" t="s">
        <v>4689</v>
      </c>
      <c r="AA537" s="38" t="s">
        <v>5453</v>
      </c>
    </row>
    <row r="538" spans="2:27" ht="37.5" x14ac:dyDescent="0.35">
      <c r="B538" s="38" t="s">
        <v>3449</v>
      </c>
      <c r="C538" s="12" t="s">
        <v>1173</v>
      </c>
      <c r="D538" s="12" t="s">
        <v>3803</v>
      </c>
      <c r="E538" s="12" t="s">
        <v>2101</v>
      </c>
      <c r="F538" s="12" t="s">
        <v>3804</v>
      </c>
      <c r="G538" s="12" t="s">
        <v>59</v>
      </c>
      <c r="H538" s="12">
        <v>10</v>
      </c>
      <c r="I538" s="12">
        <v>1</v>
      </c>
      <c r="J538" s="45">
        <v>1</v>
      </c>
      <c r="K538" s="12">
        <v>1</v>
      </c>
      <c r="L538" s="38">
        <v>1</v>
      </c>
      <c r="M538" s="38">
        <v>1</v>
      </c>
      <c r="N538" s="12">
        <v>1</v>
      </c>
      <c r="O538" s="38">
        <v>1</v>
      </c>
      <c r="P538" s="12">
        <v>1</v>
      </c>
      <c r="Q538" s="12">
        <v>5</v>
      </c>
      <c r="R538" s="46">
        <v>13</v>
      </c>
      <c r="S538" s="48">
        <v>11.548999999999999</v>
      </c>
      <c r="T538" s="10">
        <v>10</v>
      </c>
      <c r="U538" s="49">
        <v>115.49</v>
      </c>
      <c r="V538" s="17" t="s">
        <v>4403</v>
      </c>
      <c r="W538" s="49">
        <v>124.73</v>
      </c>
      <c r="X538" s="17" t="s">
        <v>6975</v>
      </c>
      <c r="Y538" s="38" t="s">
        <v>6976</v>
      </c>
      <c r="Z538" s="38" t="s">
        <v>4739</v>
      </c>
      <c r="AA538" s="38" t="s">
        <v>6764</v>
      </c>
    </row>
    <row r="539" spans="2:27" ht="50" x14ac:dyDescent="0.35">
      <c r="B539" s="38" t="s">
        <v>3450</v>
      </c>
      <c r="C539" s="12" t="s">
        <v>807</v>
      </c>
      <c r="D539" s="12" t="s">
        <v>794</v>
      </c>
      <c r="E539" s="12" t="s">
        <v>2101</v>
      </c>
      <c r="F539" s="12" t="s">
        <v>3805</v>
      </c>
      <c r="G539" s="12" t="s">
        <v>59</v>
      </c>
      <c r="H539" s="12">
        <v>10</v>
      </c>
      <c r="I539" s="12">
        <v>1</v>
      </c>
      <c r="J539" s="45">
        <v>1</v>
      </c>
      <c r="K539" s="12">
        <v>1</v>
      </c>
      <c r="L539" s="38">
        <v>1</v>
      </c>
      <c r="M539" s="38">
        <v>1</v>
      </c>
      <c r="N539" s="12">
        <v>1</v>
      </c>
      <c r="O539" s="38">
        <v>1</v>
      </c>
      <c r="P539" s="12">
        <v>1</v>
      </c>
      <c r="Q539" s="12">
        <v>37</v>
      </c>
      <c r="R539" s="46">
        <v>45</v>
      </c>
      <c r="S539" s="48">
        <v>1.1479999999999999</v>
      </c>
      <c r="T539" s="10">
        <v>10</v>
      </c>
      <c r="U539" s="49">
        <v>11.48</v>
      </c>
      <c r="V539" s="17" t="s">
        <v>4403</v>
      </c>
      <c r="W539" s="49">
        <v>12.4</v>
      </c>
      <c r="X539" s="17" t="s">
        <v>6977</v>
      </c>
      <c r="Y539" s="38" t="s">
        <v>6978</v>
      </c>
      <c r="Z539" s="38" t="s">
        <v>4733</v>
      </c>
      <c r="AA539" s="38" t="s">
        <v>4561</v>
      </c>
    </row>
    <row r="540" spans="2:27" ht="37.5" x14ac:dyDescent="0.35">
      <c r="B540" s="38" t="s">
        <v>3451</v>
      </c>
      <c r="C540" s="12" t="s">
        <v>3806</v>
      </c>
      <c r="D540" s="12" t="s">
        <v>3807</v>
      </c>
      <c r="E540" s="12" t="s">
        <v>2101</v>
      </c>
      <c r="F540" s="12" t="s">
        <v>3808</v>
      </c>
      <c r="G540" s="12" t="s">
        <v>19</v>
      </c>
      <c r="H540" s="12">
        <v>1</v>
      </c>
      <c r="I540" s="12">
        <v>1</v>
      </c>
      <c r="J540" s="45">
        <v>1</v>
      </c>
      <c r="K540" s="12">
        <v>1</v>
      </c>
      <c r="L540" s="38">
        <v>1</v>
      </c>
      <c r="M540" s="38">
        <v>1</v>
      </c>
      <c r="N540" s="12">
        <v>1</v>
      </c>
      <c r="O540" s="38">
        <v>1</v>
      </c>
      <c r="P540" s="12">
        <v>1</v>
      </c>
      <c r="Q540" s="12">
        <v>2</v>
      </c>
      <c r="R540" s="46">
        <v>10</v>
      </c>
      <c r="S540" s="48">
        <v>175.1</v>
      </c>
      <c r="T540" s="10">
        <v>1</v>
      </c>
      <c r="U540" s="49">
        <v>175.1</v>
      </c>
      <c r="V540" s="17" t="s">
        <v>4403</v>
      </c>
      <c r="W540" s="49">
        <v>189.11</v>
      </c>
      <c r="X540" s="17" t="s">
        <v>6979</v>
      </c>
      <c r="Y540" s="38" t="s">
        <v>6980</v>
      </c>
      <c r="Z540" s="38" t="s">
        <v>6981</v>
      </c>
      <c r="AA540" s="38" t="s">
        <v>5693</v>
      </c>
    </row>
    <row r="541" spans="2:27" ht="37.5" x14ac:dyDescent="0.35">
      <c r="B541" s="38" t="s">
        <v>3458</v>
      </c>
      <c r="C541" s="12" t="s">
        <v>3818</v>
      </c>
      <c r="D541" s="12" t="s">
        <v>3819</v>
      </c>
      <c r="E541" s="12" t="s">
        <v>101</v>
      </c>
      <c r="F541" s="12" t="s">
        <v>97</v>
      </c>
      <c r="G541" s="12" t="s">
        <v>169</v>
      </c>
      <c r="H541" s="12">
        <v>28</v>
      </c>
      <c r="I541" s="12">
        <v>3</v>
      </c>
      <c r="J541" s="45">
        <v>1</v>
      </c>
      <c r="K541" s="12">
        <v>5</v>
      </c>
      <c r="L541" s="38">
        <v>1</v>
      </c>
      <c r="M541" s="38">
        <v>1</v>
      </c>
      <c r="N541" s="12">
        <v>1</v>
      </c>
      <c r="O541" s="38">
        <v>1</v>
      </c>
      <c r="P541" s="12">
        <v>1</v>
      </c>
      <c r="Q541" s="12">
        <v>1</v>
      </c>
      <c r="R541" s="46">
        <v>15</v>
      </c>
      <c r="S541" s="48">
        <v>1.49929</v>
      </c>
      <c r="T541" s="10">
        <v>28</v>
      </c>
      <c r="U541" s="49">
        <v>41.98</v>
      </c>
      <c r="V541" s="17" t="s">
        <v>4403</v>
      </c>
      <c r="W541" s="49">
        <v>45.34</v>
      </c>
      <c r="X541" s="17" t="s">
        <v>6992</v>
      </c>
      <c r="Y541" s="38" t="s">
        <v>6993</v>
      </c>
      <c r="Z541" s="38" t="s">
        <v>5408</v>
      </c>
      <c r="AA541" s="38" t="s">
        <v>5222</v>
      </c>
    </row>
    <row r="542" spans="2:27" ht="37.5" x14ac:dyDescent="0.35">
      <c r="B542" s="38" t="s">
        <v>3459</v>
      </c>
      <c r="C542" s="12"/>
      <c r="D542" s="12" t="s">
        <v>3820</v>
      </c>
      <c r="E542" s="12" t="s">
        <v>519</v>
      </c>
      <c r="F542" s="12" t="s">
        <v>3821</v>
      </c>
      <c r="G542" s="12" t="s">
        <v>1148</v>
      </c>
      <c r="H542" s="12">
        <v>1</v>
      </c>
      <c r="I542" s="12">
        <v>1</v>
      </c>
      <c r="J542" s="45">
        <v>1</v>
      </c>
      <c r="K542" s="12">
        <v>15</v>
      </c>
      <c r="L542" s="38">
        <v>1</v>
      </c>
      <c r="M542" s="38">
        <v>1</v>
      </c>
      <c r="N542" s="12">
        <v>1</v>
      </c>
      <c r="O542" s="38">
        <v>1</v>
      </c>
      <c r="P542" s="12">
        <v>50</v>
      </c>
      <c r="Q542" s="12">
        <v>40</v>
      </c>
      <c r="R542" s="46">
        <v>111</v>
      </c>
      <c r="S542" s="48">
        <v>6.66</v>
      </c>
      <c r="T542" s="10">
        <v>1</v>
      </c>
      <c r="U542" s="49">
        <v>6.66</v>
      </c>
      <c r="V542" s="17" t="s">
        <v>4403</v>
      </c>
      <c r="W542" s="49">
        <v>7.19</v>
      </c>
      <c r="X542" s="17" t="s">
        <v>6994</v>
      </c>
      <c r="Y542" s="38" t="s">
        <v>6995</v>
      </c>
      <c r="Z542" s="38" t="s">
        <v>4326</v>
      </c>
      <c r="AA542" s="38" t="s">
        <v>6792</v>
      </c>
    </row>
    <row r="543" spans="2:27" ht="25" x14ac:dyDescent="0.35">
      <c r="B543" s="38" t="s">
        <v>3467</v>
      </c>
      <c r="C543" s="12"/>
      <c r="D543" s="12" t="s">
        <v>3834</v>
      </c>
      <c r="E543" s="12" t="s">
        <v>67</v>
      </c>
      <c r="F543" s="12" t="s">
        <v>919</v>
      </c>
      <c r="G543" s="12" t="s">
        <v>3835</v>
      </c>
      <c r="H543" s="12">
        <v>1</v>
      </c>
      <c r="I543" s="12">
        <v>1</v>
      </c>
      <c r="J543" s="45">
        <v>1</v>
      </c>
      <c r="K543" s="12">
        <v>24</v>
      </c>
      <c r="L543" s="38">
        <v>1</v>
      </c>
      <c r="M543" s="38">
        <v>1</v>
      </c>
      <c r="N543" s="12">
        <v>1</v>
      </c>
      <c r="O543" s="38">
        <v>1</v>
      </c>
      <c r="P543" s="12">
        <v>10</v>
      </c>
      <c r="Q543" s="12">
        <v>1</v>
      </c>
      <c r="R543" s="46">
        <v>41</v>
      </c>
      <c r="S543" s="48">
        <v>26.36</v>
      </c>
      <c r="T543" s="10">
        <v>1</v>
      </c>
      <c r="U543" s="49">
        <v>26.36</v>
      </c>
      <c r="V543" s="17" t="s">
        <v>4403</v>
      </c>
      <c r="W543" s="49">
        <v>28.47</v>
      </c>
      <c r="X543" s="17" t="s">
        <v>6996</v>
      </c>
      <c r="Y543" s="38" t="s">
        <v>6997</v>
      </c>
      <c r="Z543" s="38" t="s">
        <v>6716</v>
      </c>
      <c r="AA543" s="38" t="s">
        <v>4631</v>
      </c>
    </row>
    <row r="544" spans="2:27" ht="25" x14ac:dyDescent="0.35">
      <c r="B544" s="38" t="s">
        <v>3471</v>
      </c>
      <c r="C544" s="12"/>
      <c r="D544" s="12" t="s">
        <v>3843</v>
      </c>
      <c r="E544" s="12" t="s">
        <v>1118</v>
      </c>
      <c r="F544" s="12" t="s">
        <v>3844</v>
      </c>
      <c r="G544" s="12" t="s">
        <v>833</v>
      </c>
      <c r="H544" s="12">
        <v>1</v>
      </c>
      <c r="I544" s="12">
        <v>1</v>
      </c>
      <c r="J544" s="45">
        <v>1</v>
      </c>
      <c r="K544" s="12">
        <v>1</v>
      </c>
      <c r="L544" s="38">
        <v>1</v>
      </c>
      <c r="M544" s="12">
        <v>7</v>
      </c>
      <c r="N544" s="12">
        <v>1</v>
      </c>
      <c r="O544" s="38">
        <v>1</v>
      </c>
      <c r="P544" s="12">
        <v>1</v>
      </c>
      <c r="Q544" s="12">
        <v>1</v>
      </c>
      <c r="R544" s="46">
        <v>15</v>
      </c>
      <c r="S544" s="48">
        <v>15.58</v>
      </c>
      <c r="T544" s="10">
        <v>1</v>
      </c>
      <c r="U544" s="49">
        <v>15.58</v>
      </c>
      <c r="V544" s="17" t="s">
        <v>4403</v>
      </c>
      <c r="W544" s="49">
        <v>16.829999999999998</v>
      </c>
      <c r="X544" s="17" t="s">
        <v>7003</v>
      </c>
      <c r="Y544" s="38" t="s">
        <v>7004</v>
      </c>
      <c r="Z544" s="38" t="s">
        <v>5009</v>
      </c>
      <c r="AA544" s="38" t="s">
        <v>4484</v>
      </c>
    </row>
    <row r="545" spans="2:27" ht="50" x14ac:dyDescent="0.35">
      <c r="B545" s="38" t="s">
        <v>3473</v>
      </c>
      <c r="C545" s="12" t="s">
        <v>3846</v>
      </c>
      <c r="D545" s="12" t="s">
        <v>3847</v>
      </c>
      <c r="E545" s="12" t="s">
        <v>2101</v>
      </c>
      <c r="F545" s="12" t="s">
        <v>3848</v>
      </c>
      <c r="G545" s="12" t="s">
        <v>19</v>
      </c>
      <c r="H545" s="12">
        <v>1</v>
      </c>
      <c r="I545" s="12">
        <v>1</v>
      </c>
      <c r="J545" s="45">
        <v>1</v>
      </c>
      <c r="K545" s="12">
        <v>1</v>
      </c>
      <c r="L545" s="38">
        <v>1</v>
      </c>
      <c r="M545" s="12">
        <v>11</v>
      </c>
      <c r="N545" s="12">
        <v>1</v>
      </c>
      <c r="O545" s="38">
        <v>1</v>
      </c>
      <c r="P545" s="12">
        <v>1</v>
      </c>
      <c r="Q545" s="12">
        <v>1</v>
      </c>
      <c r="R545" s="46">
        <v>19</v>
      </c>
      <c r="S545" s="48">
        <v>18.143000000000001</v>
      </c>
      <c r="T545" s="10">
        <v>10</v>
      </c>
      <c r="U545" s="49">
        <v>181.43</v>
      </c>
      <c r="V545" s="17" t="s">
        <v>4403</v>
      </c>
      <c r="W545" s="49">
        <v>195.94</v>
      </c>
      <c r="X545" s="17" t="s">
        <v>7005</v>
      </c>
      <c r="Y545" s="38" t="s">
        <v>7006</v>
      </c>
      <c r="Z545" s="38" t="s">
        <v>6547</v>
      </c>
      <c r="AA545" s="38" t="s">
        <v>4774</v>
      </c>
    </row>
    <row r="546" spans="2:27" ht="50" x14ac:dyDescent="0.35">
      <c r="B546" s="38" t="s">
        <v>3474</v>
      </c>
      <c r="C546" s="12" t="s">
        <v>3849</v>
      </c>
      <c r="D546" s="12" t="s">
        <v>3850</v>
      </c>
      <c r="E546" s="12" t="s">
        <v>156</v>
      </c>
      <c r="F546" s="12" t="s">
        <v>3851</v>
      </c>
      <c r="G546" s="12" t="s">
        <v>425</v>
      </c>
      <c r="H546" s="12">
        <v>28</v>
      </c>
      <c r="I546" s="12">
        <v>1</v>
      </c>
      <c r="J546" s="45">
        <v>1</v>
      </c>
      <c r="K546" s="12">
        <v>1</v>
      </c>
      <c r="L546" s="38">
        <v>1</v>
      </c>
      <c r="M546" s="12">
        <v>8</v>
      </c>
      <c r="N546" s="12">
        <v>1</v>
      </c>
      <c r="O546" s="38">
        <v>1</v>
      </c>
      <c r="P546" s="12">
        <v>1</v>
      </c>
      <c r="Q546" s="12">
        <v>1</v>
      </c>
      <c r="R546" s="46">
        <v>16</v>
      </c>
      <c r="S546" s="48">
        <v>1.1989300000000001</v>
      </c>
      <c r="T546" s="10">
        <v>28</v>
      </c>
      <c r="U546" s="49">
        <v>33.57</v>
      </c>
      <c r="V546" s="17" t="s">
        <v>4403</v>
      </c>
      <c r="W546" s="49">
        <v>36.26</v>
      </c>
      <c r="X546" s="17" t="s">
        <v>7007</v>
      </c>
      <c r="Y546" s="38" t="s">
        <v>7008</v>
      </c>
      <c r="Z546" s="38" t="s">
        <v>5408</v>
      </c>
      <c r="AA546" s="38" t="s">
        <v>5329</v>
      </c>
    </row>
    <row r="547" spans="2:27" ht="37.5" x14ac:dyDescent="0.35">
      <c r="B547" s="38" t="s">
        <v>3475</v>
      </c>
      <c r="C547" s="12" t="s">
        <v>3852</v>
      </c>
      <c r="D547" s="12" t="s">
        <v>3853</v>
      </c>
      <c r="E547" s="12" t="s">
        <v>101</v>
      </c>
      <c r="F547" s="12" t="s">
        <v>3793</v>
      </c>
      <c r="G547" s="12" t="s">
        <v>158</v>
      </c>
      <c r="H547" s="12">
        <v>50</v>
      </c>
      <c r="I547" s="12">
        <v>1</v>
      </c>
      <c r="J547" s="45">
        <v>1</v>
      </c>
      <c r="K547" s="12">
        <v>1</v>
      </c>
      <c r="L547" s="38">
        <v>1</v>
      </c>
      <c r="M547" s="12">
        <v>5</v>
      </c>
      <c r="N547" s="12">
        <v>1</v>
      </c>
      <c r="O547" s="38">
        <v>1</v>
      </c>
      <c r="P547" s="12">
        <v>1</v>
      </c>
      <c r="Q547" s="12">
        <v>1</v>
      </c>
      <c r="R547" s="46">
        <v>13</v>
      </c>
      <c r="S547" s="48">
        <v>0.51200000000000001</v>
      </c>
      <c r="T547" s="10">
        <v>50</v>
      </c>
      <c r="U547" s="49">
        <v>25.6</v>
      </c>
      <c r="V547" s="17" t="s">
        <v>4403</v>
      </c>
      <c r="W547" s="49">
        <v>27.65</v>
      </c>
      <c r="X547" s="17" t="s">
        <v>7009</v>
      </c>
      <c r="Y547" s="38" t="s">
        <v>7010</v>
      </c>
      <c r="Z547" s="38" t="s">
        <v>4589</v>
      </c>
      <c r="AA547" s="38" t="s">
        <v>4534</v>
      </c>
    </row>
    <row r="548" spans="2:27" ht="62.5" x14ac:dyDescent="0.35">
      <c r="B548" s="38" t="s">
        <v>3476</v>
      </c>
      <c r="C548" s="12" t="s">
        <v>3854</v>
      </c>
      <c r="D548" s="12" t="s">
        <v>682</v>
      </c>
      <c r="E548" s="12" t="s">
        <v>3855</v>
      </c>
      <c r="F548" s="12" t="s">
        <v>402</v>
      </c>
      <c r="G548" s="12" t="s">
        <v>19</v>
      </c>
      <c r="H548" s="12">
        <v>1</v>
      </c>
      <c r="I548" s="12">
        <v>1</v>
      </c>
      <c r="J548" s="45">
        <v>1</v>
      </c>
      <c r="K548" s="12">
        <v>1</v>
      </c>
      <c r="L548" s="38">
        <v>1</v>
      </c>
      <c r="M548" s="12">
        <v>500</v>
      </c>
      <c r="N548" s="12">
        <v>1</v>
      </c>
      <c r="O548" s="38">
        <v>1</v>
      </c>
      <c r="P548" s="12">
        <v>1</v>
      </c>
      <c r="Q548" s="12">
        <v>1</v>
      </c>
      <c r="R548" s="46">
        <v>508</v>
      </c>
      <c r="S548" s="48">
        <v>3.95</v>
      </c>
      <c r="T548" s="10">
        <v>1</v>
      </c>
      <c r="U548" s="49">
        <v>3.95</v>
      </c>
      <c r="V548" s="17" t="s">
        <v>4403</v>
      </c>
      <c r="W548" s="49">
        <v>4.2699999999999996</v>
      </c>
      <c r="X548" s="17" t="s">
        <v>7011</v>
      </c>
      <c r="Y548" s="38" t="s">
        <v>7012</v>
      </c>
      <c r="Z548" s="38" t="s">
        <v>4636</v>
      </c>
      <c r="AA548" s="38" t="s">
        <v>4637</v>
      </c>
    </row>
    <row r="549" spans="2:27" ht="25" x14ac:dyDescent="0.35">
      <c r="B549" s="38" t="s">
        <v>3478</v>
      </c>
      <c r="C549" s="12"/>
      <c r="D549" s="12" t="s">
        <v>3856</v>
      </c>
      <c r="E549" s="12" t="s">
        <v>3857</v>
      </c>
      <c r="F549" s="12"/>
      <c r="G549" s="12" t="s">
        <v>782</v>
      </c>
      <c r="H549" s="12">
        <v>1</v>
      </c>
      <c r="I549" s="12">
        <v>1</v>
      </c>
      <c r="J549" s="45">
        <v>1</v>
      </c>
      <c r="K549" s="12">
        <v>1</v>
      </c>
      <c r="L549" s="38">
        <v>1</v>
      </c>
      <c r="M549" s="12">
        <v>120</v>
      </c>
      <c r="N549" s="12">
        <v>1</v>
      </c>
      <c r="O549" s="38">
        <v>1</v>
      </c>
      <c r="P549" s="12">
        <v>1</v>
      </c>
      <c r="Q549" s="12">
        <v>1</v>
      </c>
      <c r="R549" s="46">
        <v>128</v>
      </c>
      <c r="S549" s="48">
        <v>12.56</v>
      </c>
      <c r="T549" s="10">
        <v>1</v>
      </c>
      <c r="U549" s="49">
        <v>12.56</v>
      </c>
      <c r="V549" s="17" t="s">
        <v>4466</v>
      </c>
      <c r="W549" s="49">
        <v>15.45</v>
      </c>
      <c r="X549" s="17" t="s">
        <v>7015</v>
      </c>
      <c r="Y549" s="38" t="s">
        <v>7016</v>
      </c>
      <c r="Z549" s="38" t="s">
        <v>4759</v>
      </c>
      <c r="AA549" s="38" t="s">
        <v>6842</v>
      </c>
    </row>
    <row r="550" spans="2:27" ht="25" x14ac:dyDescent="0.35">
      <c r="B550" s="38" t="s">
        <v>3479</v>
      </c>
      <c r="C550" s="12"/>
      <c r="D550" s="12" t="s">
        <v>3856</v>
      </c>
      <c r="E550" s="12" t="s">
        <v>3858</v>
      </c>
      <c r="F550" s="12"/>
      <c r="G550" s="12" t="s">
        <v>58</v>
      </c>
      <c r="H550" s="12">
        <v>1</v>
      </c>
      <c r="I550" s="12">
        <v>1</v>
      </c>
      <c r="J550" s="45">
        <v>1</v>
      </c>
      <c r="K550" s="12">
        <v>1</v>
      </c>
      <c r="L550" s="38">
        <v>1</v>
      </c>
      <c r="M550" s="12">
        <v>60</v>
      </c>
      <c r="N550" s="12">
        <v>1</v>
      </c>
      <c r="O550" s="38">
        <v>1</v>
      </c>
      <c r="P550" s="12">
        <v>1</v>
      </c>
      <c r="Q550" s="12">
        <v>1</v>
      </c>
      <c r="R550" s="46">
        <v>68</v>
      </c>
      <c r="S550" s="48">
        <v>11.12</v>
      </c>
      <c r="T550" s="10">
        <v>1</v>
      </c>
      <c r="U550" s="49">
        <v>11.12</v>
      </c>
      <c r="V550" s="17" t="s">
        <v>4466</v>
      </c>
      <c r="W550" s="49">
        <v>13.68</v>
      </c>
      <c r="X550" s="17" t="s">
        <v>7017</v>
      </c>
      <c r="Y550" s="38" t="s">
        <v>7018</v>
      </c>
      <c r="Z550" s="38" t="s">
        <v>4281</v>
      </c>
      <c r="AA550" s="38" t="s">
        <v>6842</v>
      </c>
    </row>
    <row r="551" spans="2:27" ht="87.5" x14ac:dyDescent="0.35">
      <c r="B551" s="38" t="s">
        <v>3480</v>
      </c>
      <c r="C551" s="12"/>
      <c r="D551" s="12" t="s">
        <v>3856</v>
      </c>
      <c r="E551" s="12" t="s">
        <v>3859</v>
      </c>
      <c r="F551" s="12"/>
      <c r="G551" s="12" t="s">
        <v>20</v>
      </c>
      <c r="H551" s="12">
        <v>1</v>
      </c>
      <c r="I551" s="12">
        <v>1</v>
      </c>
      <c r="J551" s="45">
        <v>1</v>
      </c>
      <c r="K551" s="12">
        <v>1</v>
      </c>
      <c r="L551" s="38">
        <v>1</v>
      </c>
      <c r="M551" s="12">
        <v>7</v>
      </c>
      <c r="N551" s="12">
        <v>1</v>
      </c>
      <c r="O551" s="38">
        <v>1</v>
      </c>
      <c r="P551" s="12">
        <v>1</v>
      </c>
      <c r="Q551" s="12">
        <v>1</v>
      </c>
      <c r="R551" s="46">
        <v>15</v>
      </c>
      <c r="S551" s="48">
        <v>15.02</v>
      </c>
      <c r="T551" s="10">
        <v>1</v>
      </c>
      <c r="U551" s="49">
        <v>15.02</v>
      </c>
      <c r="V551" s="17" t="s">
        <v>4466</v>
      </c>
      <c r="W551" s="49">
        <v>18.47</v>
      </c>
      <c r="X551" s="17" t="s">
        <v>7019</v>
      </c>
      <c r="Y551" s="38" t="s">
        <v>7020</v>
      </c>
      <c r="Z551" s="38" t="s">
        <v>5055</v>
      </c>
      <c r="AA551" s="38" t="s">
        <v>6842</v>
      </c>
    </row>
    <row r="552" spans="2:27" ht="62.5" x14ac:dyDescent="0.35">
      <c r="B552" s="38" t="s">
        <v>3481</v>
      </c>
      <c r="C552" s="12"/>
      <c r="D552" s="12" t="s">
        <v>3856</v>
      </c>
      <c r="E552" s="12" t="s">
        <v>3860</v>
      </c>
      <c r="F552" s="12"/>
      <c r="G552" s="12" t="s">
        <v>782</v>
      </c>
      <c r="H552" s="12">
        <v>1</v>
      </c>
      <c r="I552" s="12">
        <v>1</v>
      </c>
      <c r="J552" s="45">
        <v>1</v>
      </c>
      <c r="K552" s="12">
        <v>1</v>
      </c>
      <c r="L552" s="38">
        <v>1</v>
      </c>
      <c r="M552" s="12">
        <v>20</v>
      </c>
      <c r="N552" s="12">
        <v>1</v>
      </c>
      <c r="O552" s="38">
        <v>1</v>
      </c>
      <c r="P552" s="12">
        <v>1</v>
      </c>
      <c r="Q552" s="12">
        <v>1</v>
      </c>
      <c r="R552" s="46">
        <v>28</v>
      </c>
      <c r="S552" s="48">
        <v>17.43</v>
      </c>
      <c r="T552" s="10">
        <v>1</v>
      </c>
      <c r="U552" s="49">
        <v>17.43</v>
      </c>
      <c r="V552" s="17" t="s">
        <v>4466</v>
      </c>
      <c r="W552" s="49">
        <v>21.44</v>
      </c>
      <c r="X552" s="17" t="s">
        <v>7021</v>
      </c>
      <c r="Y552" s="38" t="s">
        <v>7022</v>
      </c>
      <c r="Z552" s="38" t="s">
        <v>4759</v>
      </c>
      <c r="AA552" s="38" t="s">
        <v>6842</v>
      </c>
    </row>
    <row r="553" spans="2:27" ht="37.5" x14ac:dyDescent="0.35">
      <c r="B553" s="38" t="s">
        <v>3864</v>
      </c>
      <c r="C553" s="38" t="s">
        <v>1216</v>
      </c>
      <c r="D553" s="38" t="s">
        <v>1892</v>
      </c>
      <c r="E553" s="38" t="s">
        <v>156</v>
      </c>
      <c r="F553" s="38" t="s">
        <v>588</v>
      </c>
      <c r="G553" s="38" t="s">
        <v>1041</v>
      </c>
      <c r="H553" s="38">
        <v>10</v>
      </c>
      <c r="I553" s="12">
        <v>1</v>
      </c>
      <c r="J553" s="45">
        <v>1</v>
      </c>
      <c r="K553" s="12">
        <v>1</v>
      </c>
      <c r="L553" s="38">
        <v>1</v>
      </c>
      <c r="M553" s="38">
        <v>1</v>
      </c>
      <c r="N553" s="12">
        <v>1</v>
      </c>
      <c r="O553" s="38">
        <v>1</v>
      </c>
      <c r="P553" s="12">
        <v>1</v>
      </c>
      <c r="Q553" s="12">
        <v>5</v>
      </c>
      <c r="R553" s="46">
        <v>13</v>
      </c>
      <c r="S553" s="48">
        <v>3.5840000000000001</v>
      </c>
      <c r="T553" s="10">
        <v>10</v>
      </c>
      <c r="U553" s="49">
        <v>35.840000000000003</v>
      </c>
      <c r="V553" s="17" t="s">
        <v>4403</v>
      </c>
      <c r="W553" s="49">
        <v>38.71</v>
      </c>
      <c r="X553" s="17" t="s">
        <v>4434</v>
      </c>
      <c r="Y553" s="38" t="s">
        <v>6963</v>
      </c>
      <c r="Z553" s="38" t="s">
        <v>4435</v>
      </c>
      <c r="AA553" s="38" t="s">
        <v>4434</v>
      </c>
    </row>
    <row r="554" spans="2:27" ht="75" x14ac:dyDescent="0.35">
      <c r="B554" s="38" t="s">
        <v>3865</v>
      </c>
      <c r="C554" s="38" t="s">
        <v>509</v>
      </c>
      <c r="D554" s="12" t="s">
        <v>3866</v>
      </c>
      <c r="E554" s="12" t="s">
        <v>2101</v>
      </c>
      <c r="F554" s="12" t="s">
        <v>358</v>
      </c>
      <c r="G554" s="12" t="s">
        <v>3867</v>
      </c>
      <c r="H554" s="12">
        <v>1</v>
      </c>
      <c r="I554" s="12">
        <v>1</v>
      </c>
      <c r="J554" s="45">
        <v>1</v>
      </c>
      <c r="K554" s="12">
        <v>1</v>
      </c>
      <c r="L554" s="38">
        <v>1</v>
      </c>
      <c r="M554" s="38">
        <v>1</v>
      </c>
      <c r="N554" s="12">
        <v>1</v>
      </c>
      <c r="O554" s="38">
        <v>1</v>
      </c>
      <c r="P554" s="12">
        <v>1</v>
      </c>
      <c r="Q554" s="12">
        <v>10</v>
      </c>
      <c r="R554" s="46">
        <v>18</v>
      </c>
      <c r="S554" s="48">
        <v>273.95</v>
      </c>
      <c r="T554" s="10">
        <v>1</v>
      </c>
      <c r="U554" s="49">
        <v>273.95</v>
      </c>
      <c r="V554" s="17" t="s">
        <v>4403</v>
      </c>
      <c r="W554" s="49">
        <v>295.87</v>
      </c>
      <c r="X554" s="17" t="s">
        <v>7023</v>
      </c>
      <c r="Y554" s="38" t="s">
        <v>7024</v>
      </c>
      <c r="Z554" s="38" t="s">
        <v>6867</v>
      </c>
      <c r="AA554" s="38" t="s">
        <v>6133</v>
      </c>
    </row>
    <row r="555" spans="2:27" ht="75" x14ac:dyDescent="0.35">
      <c r="B555" s="38" t="s">
        <v>3868</v>
      </c>
      <c r="C555" s="38" t="s">
        <v>509</v>
      </c>
      <c r="D555" s="12" t="s">
        <v>3866</v>
      </c>
      <c r="E555" s="12" t="s">
        <v>2101</v>
      </c>
      <c r="F555" s="12" t="s">
        <v>653</v>
      </c>
      <c r="G555" s="12" t="s">
        <v>3867</v>
      </c>
      <c r="H555" s="12">
        <v>1</v>
      </c>
      <c r="I555" s="12">
        <v>1</v>
      </c>
      <c r="J555" s="45">
        <v>1</v>
      </c>
      <c r="K555" s="12">
        <v>1</v>
      </c>
      <c r="L555" s="38">
        <v>1</v>
      </c>
      <c r="M555" s="38">
        <v>1</v>
      </c>
      <c r="N555" s="12">
        <v>1</v>
      </c>
      <c r="O555" s="38">
        <v>1</v>
      </c>
      <c r="P555" s="12">
        <v>1</v>
      </c>
      <c r="Q555" s="12">
        <v>10</v>
      </c>
      <c r="R555" s="46">
        <v>18</v>
      </c>
      <c r="S555" s="48">
        <v>410.92</v>
      </c>
      <c r="T555" s="10">
        <v>1</v>
      </c>
      <c r="U555" s="49">
        <v>410.92</v>
      </c>
      <c r="V555" s="17" t="s">
        <v>4403</v>
      </c>
      <c r="W555" s="49">
        <v>443.79</v>
      </c>
      <c r="X555" s="17" t="s">
        <v>7025</v>
      </c>
      <c r="Y555" s="38" t="s">
        <v>7026</v>
      </c>
      <c r="Z555" s="38" t="s">
        <v>6867</v>
      </c>
      <c r="AA555" s="38" t="s">
        <v>6133</v>
      </c>
    </row>
    <row r="556" spans="2:27" ht="75" x14ac:dyDescent="0.35">
      <c r="B556" s="38" t="s">
        <v>3869</v>
      </c>
      <c r="C556" s="38" t="s">
        <v>509</v>
      </c>
      <c r="D556" s="12" t="s">
        <v>3866</v>
      </c>
      <c r="E556" s="12" t="s">
        <v>2101</v>
      </c>
      <c r="F556" s="12" t="s">
        <v>150</v>
      </c>
      <c r="G556" s="12" t="s">
        <v>3867</v>
      </c>
      <c r="H556" s="12">
        <v>1</v>
      </c>
      <c r="I556" s="12">
        <v>1</v>
      </c>
      <c r="J556" s="45">
        <v>1</v>
      </c>
      <c r="K556" s="12">
        <v>1</v>
      </c>
      <c r="L556" s="38">
        <v>1</v>
      </c>
      <c r="M556" s="38">
        <v>1</v>
      </c>
      <c r="N556" s="12">
        <v>1</v>
      </c>
      <c r="O556" s="38">
        <v>1</v>
      </c>
      <c r="P556" s="12">
        <v>1</v>
      </c>
      <c r="Q556" s="12">
        <v>10</v>
      </c>
      <c r="R556" s="46">
        <v>18</v>
      </c>
      <c r="S556" s="48">
        <v>547.89</v>
      </c>
      <c r="T556" s="10">
        <v>1</v>
      </c>
      <c r="U556" s="49">
        <v>547.89</v>
      </c>
      <c r="V556" s="17" t="s">
        <v>4403</v>
      </c>
      <c r="W556" s="49">
        <v>591.72</v>
      </c>
      <c r="X556" s="17" t="s">
        <v>7027</v>
      </c>
      <c r="Y556" s="38" t="s">
        <v>7028</v>
      </c>
      <c r="Z556" s="38" t="s">
        <v>6867</v>
      </c>
      <c r="AA556" s="38" t="s">
        <v>6133</v>
      </c>
    </row>
    <row r="557" spans="2:27" ht="37.5" x14ac:dyDescent="0.35">
      <c r="B557" s="38" t="s">
        <v>3870</v>
      </c>
      <c r="C557" s="10" t="s">
        <v>1774</v>
      </c>
      <c r="D557" s="10" t="s">
        <v>3871</v>
      </c>
      <c r="E557" s="10" t="s">
        <v>2101</v>
      </c>
      <c r="F557" s="10" t="s">
        <v>3872</v>
      </c>
      <c r="G557" s="10" t="s">
        <v>19</v>
      </c>
      <c r="H557" s="10">
        <v>1</v>
      </c>
      <c r="I557" s="12">
        <v>30</v>
      </c>
      <c r="J557" s="45">
        <v>1</v>
      </c>
      <c r="K557" s="12">
        <v>1</v>
      </c>
      <c r="L557" s="38">
        <v>1</v>
      </c>
      <c r="M557" s="38">
        <v>1</v>
      </c>
      <c r="N557" s="12">
        <v>1</v>
      </c>
      <c r="O557" s="38">
        <v>1</v>
      </c>
      <c r="P557" s="12">
        <v>1</v>
      </c>
      <c r="Q557" s="104">
        <v>10</v>
      </c>
      <c r="R557" s="46">
        <v>47</v>
      </c>
      <c r="S557" s="48">
        <v>1228.8</v>
      </c>
      <c r="T557" s="10">
        <v>1</v>
      </c>
      <c r="U557" s="49">
        <v>1228.8</v>
      </c>
      <c r="V557" s="17" t="s">
        <v>4403</v>
      </c>
      <c r="W557" s="49">
        <v>1327.1</v>
      </c>
      <c r="X557" s="17" t="s">
        <v>7029</v>
      </c>
      <c r="Y557" s="38" t="s">
        <v>7030</v>
      </c>
      <c r="Z557" s="38" t="s">
        <v>4540</v>
      </c>
      <c r="AA557" s="38" t="s">
        <v>7031</v>
      </c>
    </row>
    <row r="558" spans="2:27" ht="37.5" x14ac:dyDescent="0.35">
      <c r="B558" s="38" t="s">
        <v>3882</v>
      </c>
      <c r="C558" s="10"/>
      <c r="D558" s="10" t="s">
        <v>3883</v>
      </c>
      <c r="E558" s="10" t="s">
        <v>942</v>
      </c>
      <c r="F558" s="10" t="s">
        <v>2096</v>
      </c>
      <c r="G558" s="10" t="s">
        <v>3884</v>
      </c>
      <c r="H558" s="10">
        <v>30</v>
      </c>
      <c r="I558" s="12">
        <v>1</v>
      </c>
      <c r="J558" s="45">
        <v>1</v>
      </c>
      <c r="K558" s="12">
        <v>1</v>
      </c>
      <c r="L558" s="38">
        <v>1</v>
      </c>
      <c r="M558" s="38">
        <v>1</v>
      </c>
      <c r="N558" s="12">
        <v>1</v>
      </c>
      <c r="O558" s="38">
        <v>1</v>
      </c>
      <c r="P558" s="12">
        <v>1</v>
      </c>
      <c r="Q558" s="10">
        <v>20</v>
      </c>
      <c r="R558" s="46">
        <v>28</v>
      </c>
      <c r="S558" s="48">
        <v>20.48</v>
      </c>
      <c r="T558" s="10">
        <v>20</v>
      </c>
      <c r="U558" s="49">
        <v>409.6</v>
      </c>
      <c r="V558" s="17" t="s">
        <v>4403</v>
      </c>
      <c r="W558" s="49">
        <v>442.37</v>
      </c>
      <c r="X558" s="17" t="s">
        <v>7034</v>
      </c>
      <c r="Y558" s="38" t="s">
        <v>7035</v>
      </c>
      <c r="Z558" s="38" t="s">
        <v>7036</v>
      </c>
      <c r="AA558" s="38" t="s">
        <v>4514</v>
      </c>
    </row>
    <row r="559" spans="2:27" ht="37.5" x14ac:dyDescent="0.35">
      <c r="B559" s="38" t="s">
        <v>3885</v>
      </c>
      <c r="C559" s="10"/>
      <c r="D559" s="10" t="s">
        <v>3886</v>
      </c>
      <c r="E559" s="10" t="s">
        <v>156</v>
      </c>
      <c r="F559" s="10" t="s">
        <v>2096</v>
      </c>
      <c r="G559" s="10" t="s">
        <v>1041</v>
      </c>
      <c r="H559" s="10">
        <v>10</v>
      </c>
      <c r="I559" s="12">
        <v>1</v>
      </c>
      <c r="J559" s="45">
        <v>1</v>
      </c>
      <c r="K559" s="12">
        <v>1</v>
      </c>
      <c r="L559" s="38">
        <v>1</v>
      </c>
      <c r="M559" s="38">
        <v>1</v>
      </c>
      <c r="N559" s="12">
        <v>1</v>
      </c>
      <c r="O559" s="38">
        <v>1</v>
      </c>
      <c r="P559" s="12">
        <v>1</v>
      </c>
      <c r="Q559" s="10">
        <v>16</v>
      </c>
      <c r="R559" s="46">
        <v>24</v>
      </c>
      <c r="S559" s="48">
        <v>0.51600000000000001</v>
      </c>
      <c r="T559" s="10">
        <v>10</v>
      </c>
      <c r="U559" s="49">
        <v>5.16</v>
      </c>
      <c r="V559" s="17" t="s">
        <v>4403</v>
      </c>
      <c r="W559" s="49">
        <v>5.57</v>
      </c>
      <c r="X559" s="17" t="s">
        <v>7037</v>
      </c>
      <c r="Y559" s="38" t="s">
        <v>7038</v>
      </c>
      <c r="Z559" s="38" t="s">
        <v>4821</v>
      </c>
      <c r="AA559" s="38" t="s">
        <v>7039</v>
      </c>
    </row>
    <row r="560" spans="2:27" ht="62.5" x14ac:dyDescent="0.35">
      <c r="B560" s="38" t="s">
        <v>3897</v>
      </c>
      <c r="C560" s="10"/>
      <c r="D560" s="10" t="s">
        <v>3898</v>
      </c>
      <c r="E560" s="10" t="s">
        <v>125</v>
      </c>
      <c r="F560" s="10" t="s">
        <v>20</v>
      </c>
      <c r="G560" s="10" t="s">
        <v>3509</v>
      </c>
      <c r="H560" s="10">
        <v>1</v>
      </c>
      <c r="I560" s="12">
        <v>1</v>
      </c>
      <c r="J560" s="45">
        <v>1</v>
      </c>
      <c r="K560" s="12">
        <v>1</v>
      </c>
      <c r="L560" s="38">
        <v>1</v>
      </c>
      <c r="M560" s="38">
        <v>1</v>
      </c>
      <c r="N560" s="12">
        <v>1</v>
      </c>
      <c r="O560" s="38">
        <v>1</v>
      </c>
      <c r="P560" s="12">
        <v>1</v>
      </c>
      <c r="Q560" s="10">
        <v>5</v>
      </c>
      <c r="R560" s="46">
        <v>13</v>
      </c>
      <c r="S560" s="48">
        <v>25.09</v>
      </c>
      <c r="T560" s="10">
        <v>1</v>
      </c>
      <c r="U560" s="49">
        <v>25.09</v>
      </c>
      <c r="V560" s="17" t="s">
        <v>4466</v>
      </c>
      <c r="W560" s="49">
        <v>30.86</v>
      </c>
      <c r="X560" s="17" t="s">
        <v>7044</v>
      </c>
      <c r="Y560" s="38" t="s">
        <v>7045</v>
      </c>
      <c r="Z560" s="38" t="s">
        <v>5055</v>
      </c>
      <c r="AA560" s="38" t="s">
        <v>9509</v>
      </c>
    </row>
    <row r="561" spans="2:27" ht="37.5" x14ac:dyDescent="0.35">
      <c r="B561" s="38" t="s">
        <v>3899</v>
      </c>
      <c r="C561" s="10" t="s">
        <v>3900</v>
      </c>
      <c r="D561" s="10" t="s">
        <v>3901</v>
      </c>
      <c r="E561" s="10" t="s">
        <v>3902</v>
      </c>
      <c r="F561" s="10" t="s">
        <v>303</v>
      </c>
      <c r="G561" s="10" t="s">
        <v>3903</v>
      </c>
      <c r="H561" s="10">
        <v>20</v>
      </c>
      <c r="I561" s="12">
        <v>1</v>
      </c>
      <c r="J561" s="45">
        <v>1</v>
      </c>
      <c r="K561" s="12">
        <v>1</v>
      </c>
      <c r="L561" s="38">
        <v>1</v>
      </c>
      <c r="M561" s="38">
        <v>1</v>
      </c>
      <c r="N561" s="12">
        <v>1</v>
      </c>
      <c r="O561" s="38">
        <v>1</v>
      </c>
      <c r="P561" s="12">
        <v>1</v>
      </c>
      <c r="Q561" s="10">
        <v>5</v>
      </c>
      <c r="R561" s="46">
        <v>13</v>
      </c>
      <c r="S561" s="48">
        <v>0.16500000000000001</v>
      </c>
      <c r="T561" s="10">
        <v>20</v>
      </c>
      <c r="U561" s="49">
        <v>3.3</v>
      </c>
      <c r="V561" s="17" t="s">
        <v>4403</v>
      </c>
      <c r="W561" s="49">
        <v>3.56</v>
      </c>
      <c r="X561" s="17" t="s">
        <v>7046</v>
      </c>
      <c r="Y561" s="38" t="s">
        <v>7047</v>
      </c>
      <c r="Z561" s="38" t="s">
        <v>7048</v>
      </c>
      <c r="AA561" s="38" t="s">
        <v>4882</v>
      </c>
    </row>
    <row r="562" spans="2:27" ht="37.5" x14ac:dyDescent="0.35">
      <c r="B562" s="38" t="s">
        <v>3904</v>
      </c>
      <c r="C562" s="10"/>
      <c r="D562" s="10" t="s">
        <v>3905</v>
      </c>
      <c r="E562" s="10" t="s">
        <v>3906</v>
      </c>
      <c r="F562" s="10" t="s">
        <v>1145</v>
      </c>
      <c r="G562" s="10" t="s">
        <v>1145</v>
      </c>
      <c r="H562" s="10">
        <v>1</v>
      </c>
      <c r="I562" s="12">
        <v>1</v>
      </c>
      <c r="J562" s="45">
        <v>1</v>
      </c>
      <c r="K562" s="12">
        <v>1</v>
      </c>
      <c r="L562" s="38">
        <v>1</v>
      </c>
      <c r="M562" s="38">
        <v>1</v>
      </c>
      <c r="N562" s="12">
        <v>1</v>
      </c>
      <c r="O562" s="38">
        <v>1</v>
      </c>
      <c r="P562" s="12">
        <v>1</v>
      </c>
      <c r="Q562" s="10">
        <v>10</v>
      </c>
      <c r="R562" s="46">
        <v>18</v>
      </c>
      <c r="S562" s="48">
        <v>12.54</v>
      </c>
      <c r="T562" s="10">
        <v>1</v>
      </c>
      <c r="U562" s="49">
        <v>12.54</v>
      </c>
      <c r="V562" s="17" t="s">
        <v>4466</v>
      </c>
      <c r="W562" s="49">
        <v>15.42</v>
      </c>
      <c r="X562" s="17" t="s">
        <v>4434</v>
      </c>
      <c r="Y562" s="38" t="s">
        <v>7049</v>
      </c>
      <c r="Z562" s="38" t="s">
        <v>4667</v>
      </c>
      <c r="AA562" s="38" t="s">
        <v>7050</v>
      </c>
    </row>
    <row r="563" spans="2:27" ht="37.5" x14ac:dyDescent="0.35">
      <c r="B563" s="38" t="s">
        <v>3907</v>
      </c>
      <c r="C563" s="10" t="s">
        <v>3908</v>
      </c>
      <c r="D563" s="10" t="s">
        <v>3909</v>
      </c>
      <c r="E563" s="10" t="s">
        <v>5</v>
      </c>
      <c r="F563" s="10" t="s">
        <v>3910</v>
      </c>
      <c r="G563" s="10" t="s">
        <v>19</v>
      </c>
      <c r="H563" s="10">
        <v>1</v>
      </c>
      <c r="I563" s="12">
        <v>1</v>
      </c>
      <c r="J563" s="45">
        <v>1</v>
      </c>
      <c r="K563" s="12">
        <v>1</v>
      </c>
      <c r="L563" s="38">
        <v>1</v>
      </c>
      <c r="M563" s="38">
        <v>1</v>
      </c>
      <c r="N563" s="12">
        <v>1</v>
      </c>
      <c r="O563" s="12">
        <v>1</v>
      </c>
      <c r="P563" s="12">
        <v>1</v>
      </c>
      <c r="Q563" s="10">
        <v>5</v>
      </c>
      <c r="R563" s="46">
        <v>13</v>
      </c>
      <c r="S563" s="48">
        <v>306.18</v>
      </c>
      <c r="T563" s="10">
        <v>1</v>
      </c>
      <c r="U563" s="49">
        <v>306.18</v>
      </c>
      <c r="V563" s="17" t="s">
        <v>4403</v>
      </c>
      <c r="W563" s="49">
        <v>330.67</v>
      </c>
      <c r="X563" s="17" t="s">
        <v>7051</v>
      </c>
      <c r="Y563" s="38" t="s">
        <v>7052</v>
      </c>
      <c r="Z563" s="38" t="s">
        <v>7053</v>
      </c>
      <c r="AA563" s="38" t="s">
        <v>6758</v>
      </c>
    </row>
    <row r="564" spans="2:27" ht="37.5" x14ac:dyDescent="0.35">
      <c r="B564" s="38" t="s">
        <v>3911</v>
      </c>
      <c r="C564" s="10" t="s">
        <v>3912</v>
      </c>
      <c r="D564" s="10" t="s">
        <v>3913</v>
      </c>
      <c r="E564" s="10" t="s">
        <v>156</v>
      </c>
      <c r="F564" s="10" t="s">
        <v>41</v>
      </c>
      <c r="G564" s="10" t="s">
        <v>3914</v>
      </c>
      <c r="H564" s="10">
        <v>250</v>
      </c>
      <c r="I564" s="12">
        <v>1</v>
      </c>
      <c r="J564" s="45">
        <v>1</v>
      </c>
      <c r="K564" s="12">
        <v>1</v>
      </c>
      <c r="L564" s="38">
        <v>1</v>
      </c>
      <c r="M564" s="38">
        <v>1</v>
      </c>
      <c r="N564" s="12">
        <v>1</v>
      </c>
      <c r="O564" s="12">
        <v>1</v>
      </c>
      <c r="P564" s="12">
        <v>1</v>
      </c>
      <c r="Q564" s="10">
        <v>2</v>
      </c>
      <c r="R564" s="46">
        <v>10</v>
      </c>
      <c r="S564" s="48">
        <v>0.51200000000000001</v>
      </c>
      <c r="T564" s="10">
        <v>250</v>
      </c>
      <c r="U564" s="49">
        <v>128</v>
      </c>
      <c r="V564" s="17" t="s">
        <v>4403</v>
      </c>
      <c r="W564" s="49">
        <v>138.24</v>
      </c>
      <c r="X564" s="17" t="s">
        <v>7054</v>
      </c>
      <c r="Y564" s="38" t="s">
        <v>7055</v>
      </c>
      <c r="Z564" s="38" t="s">
        <v>7056</v>
      </c>
      <c r="AA564" s="38" t="s">
        <v>4730</v>
      </c>
    </row>
    <row r="565" spans="2:27" ht="50" x14ac:dyDescent="0.35">
      <c r="B565" s="38" t="s">
        <v>3921</v>
      </c>
      <c r="C565" s="38" t="s">
        <v>1090</v>
      </c>
      <c r="D565" s="38" t="s">
        <v>3531</v>
      </c>
      <c r="E565" s="10" t="s">
        <v>600</v>
      </c>
      <c r="F565" s="10" t="s">
        <v>3922</v>
      </c>
      <c r="G565" s="10" t="s">
        <v>1907</v>
      </c>
      <c r="H565" s="10">
        <v>1</v>
      </c>
      <c r="I565" s="12">
        <v>1</v>
      </c>
      <c r="J565" s="45">
        <v>1</v>
      </c>
      <c r="K565" s="12">
        <v>1</v>
      </c>
      <c r="L565" s="38">
        <v>1</v>
      </c>
      <c r="M565" s="38">
        <v>1</v>
      </c>
      <c r="N565" s="12">
        <v>1</v>
      </c>
      <c r="O565" s="12">
        <v>1</v>
      </c>
      <c r="P565" s="12">
        <v>1</v>
      </c>
      <c r="Q565" s="10">
        <v>5</v>
      </c>
      <c r="R565" s="46">
        <v>13</v>
      </c>
      <c r="S565" s="48">
        <v>22.44</v>
      </c>
      <c r="T565" s="10">
        <v>1</v>
      </c>
      <c r="U565" s="49">
        <v>22.44</v>
      </c>
      <c r="V565" s="17" t="s">
        <v>4403</v>
      </c>
      <c r="W565" s="49">
        <v>24.24</v>
      </c>
      <c r="X565" s="17" t="s">
        <v>7061</v>
      </c>
      <c r="Y565" s="38" t="s">
        <v>7062</v>
      </c>
      <c r="Z565" s="38" t="s">
        <v>5052</v>
      </c>
      <c r="AA565" s="38" t="s">
        <v>4492</v>
      </c>
    </row>
    <row r="566" spans="2:27" ht="50" x14ac:dyDescent="0.35">
      <c r="B566" s="38" t="s">
        <v>3938</v>
      </c>
      <c r="C566" s="38" t="s">
        <v>717</v>
      </c>
      <c r="D566" s="38" t="s">
        <v>3939</v>
      </c>
      <c r="E566" s="38" t="s">
        <v>156</v>
      </c>
      <c r="F566" s="38" t="s">
        <v>3940</v>
      </c>
      <c r="G566" s="38" t="s">
        <v>678</v>
      </c>
      <c r="H566" s="38">
        <v>60</v>
      </c>
      <c r="I566" s="12">
        <v>13</v>
      </c>
      <c r="J566" s="45">
        <v>1</v>
      </c>
      <c r="K566" s="12">
        <v>1</v>
      </c>
      <c r="L566" s="38">
        <v>1</v>
      </c>
      <c r="M566" s="38">
        <v>1</v>
      </c>
      <c r="N566" s="12">
        <v>87</v>
      </c>
      <c r="O566" s="12">
        <v>1</v>
      </c>
      <c r="P566" s="10">
        <v>7</v>
      </c>
      <c r="Q566" s="12">
        <v>1</v>
      </c>
      <c r="R566" s="46">
        <v>113</v>
      </c>
      <c r="S566" s="48">
        <v>0.31467000000000001</v>
      </c>
      <c r="T566" s="10">
        <v>60</v>
      </c>
      <c r="U566" s="49">
        <v>18.88</v>
      </c>
      <c r="V566" s="17" t="s">
        <v>4403</v>
      </c>
      <c r="W566" s="49">
        <v>20.39</v>
      </c>
      <c r="X566" s="17" t="s">
        <v>7067</v>
      </c>
      <c r="Y566" s="38" t="s">
        <v>7068</v>
      </c>
      <c r="Z566" s="38" t="s">
        <v>5789</v>
      </c>
      <c r="AA566" s="38" t="s">
        <v>5157</v>
      </c>
    </row>
    <row r="567" spans="2:27" ht="37.5" x14ac:dyDescent="0.35">
      <c r="B567" s="38" t="s">
        <v>3941</v>
      </c>
      <c r="C567" s="10"/>
      <c r="D567" s="10" t="s">
        <v>3942</v>
      </c>
      <c r="E567" s="10" t="s">
        <v>125</v>
      </c>
      <c r="F567" s="10" t="s">
        <v>805</v>
      </c>
      <c r="G567" s="10" t="s">
        <v>3509</v>
      </c>
      <c r="H567" s="10">
        <v>1</v>
      </c>
      <c r="I567" s="12">
        <v>1</v>
      </c>
      <c r="J567" s="45">
        <v>1</v>
      </c>
      <c r="K567" s="12">
        <v>1</v>
      </c>
      <c r="L567" s="38">
        <v>1</v>
      </c>
      <c r="M567" s="38">
        <v>1</v>
      </c>
      <c r="N567" s="12">
        <v>1</v>
      </c>
      <c r="O567" s="12">
        <v>1</v>
      </c>
      <c r="P567" s="10">
        <v>5</v>
      </c>
      <c r="Q567" s="12">
        <v>1</v>
      </c>
      <c r="R567" s="46">
        <v>13</v>
      </c>
      <c r="S567" s="48">
        <v>32.26</v>
      </c>
      <c r="T567" s="10">
        <v>1</v>
      </c>
      <c r="U567" s="49">
        <v>32.26</v>
      </c>
      <c r="V567" s="17" t="s">
        <v>4403</v>
      </c>
      <c r="W567" s="49">
        <v>34.840000000000003</v>
      </c>
      <c r="X567" s="17" t="s">
        <v>7069</v>
      </c>
      <c r="Y567" s="38" t="s">
        <v>7070</v>
      </c>
      <c r="Z567" s="38" t="s">
        <v>4486</v>
      </c>
      <c r="AA567" s="38" t="s">
        <v>4526</v>
      </c>
    </row>
    <row r="568" spans="2:27" ht="50" x14ac:dyDescent="0.35">
      <c r="B568" s="38" t="s">
        <v>3952</v>
      </c>
      <c r="C568" s="10" t="s">
        <v>3953</v>
      </c>
      <c r="D568" s="10" t="s">
        <v>3954</v>
      </c>
      <c r="E568" s="10" t="s">
        <v>3516</v>
      </c>
      <c r="F568" s="10" t="s">
        <v>57</v>
      </c>
      <c r="G568" s="10" t="s">
        <v>114</v>
      </c>
      <c r="H568" s="10">
        <v>60</v>
      </c>
      <c r="I568" s="12">
        <v>1</v>
      </c>
      <c r="J568" s="45">
        <v>1</v>
      </c>
      <c r="K568" s="12">
        <v>1</v>
      </c>
      <c r="L568" s="38">
        <v>1</v>
      </c>
      <c r="M568" s="38">
        <v>1</v>
      </c>
      <c r="N568" s="12">
        <v>1</v>
      </c>
      <c r="O568" s="12">
        <v>1</v>
      </c>
      <c r="P568" s="10">
        <v>5</v>
      </c>
      <c r="Q568" s="12">
        <v>1</v>
      </c>
      <c r="R568" s="46">
        <v>13</v>
      </c>
      <c r="S568" s="48">
        <v>0.46666999999999997</v>
      </c>
      <c r="T568" s="10">
        <v>60</v>
      </c>
      <c r="U568" s="49">
        <v>28</v>
      </c>
      <c r="V568" s="17" t="s">
        <v>4403</v>
      </c>
      <c r="W568" s="49">
        <v>30.24</v>
      </c>
      <c r="X568" s="17" t="s">
        <v>7077</v>
      </c>
      <c r="Y568" s="38" t="s">
        <v>7078</v>
      </c>
      <c r="Z568" s="38" t="s">
        <v>4596</v>
      </c>
      <c r="AA568" s="38" t="s">
        <v>4561</v>
      </c>
    </row>
    <row r="569" spans="2:27" ht="50" x14ac:dyDescent="0.35">
      <c r="B569" s="38" t="s">
        <v>3955</v>
      </c>
      <c r="C569" s="10" t="s">
        <v>3953</v>
      </c>
      <c r="D569" s="10" t="s">
        <v>3954</v>
      </c>
      <c r="E569" s="10" t="s">
        <v>3516</v>
      </c>
      <c r="F569" s="10" t="s">
        <v>117</v>
      </c>
      <c r="G569" s="10" t="s">
        <v>114</v>
      </c>
      <c r="H569" s="10">
        <v>60</v>
      </c>
      <c r="I569" s="12">
        <v>1</v>
      </c>
      <c r="J569" s="45">
        <v>1</v>
      </c>
      <c r="K569" s="12">
        <v>1</v>
      </c>
      <c r="L569" s="38">
        <v>1</v>
      </c>
      <c r="M569" s="38">
        <v>1</v>
      </c>
      <c r="N569" s="12">
        <v>1</v>
      </c>
      <c r="O569" s="12">
        <v>1</v>
      </c>
      <c r="P569" s="10">
        <v>5</v>
      </c>
      <c r="Q569" s="12">
        <v>1</v>
      </c>
      <c r="R569" s="46">
        <v>13</v>
      </c>
      <c r="S569" s="48">
        <v>0.27267000000000002</v>
      </c>
      <c r="T569" s="10">
        <v>60</v>
      </c>
      <c r="U569" s="49">
        <v>16.36</v>
      </c>
      <c r="V569" s="17" t="s">
        <v>4403</v>
      </c>
      <c r="W569" s="49">
        <v>17.670000000000002</v>
      </c>
      <c r="X569" s="17" t="s">
        <v>7079</v>
      </c>
      <c r="Y569" s="38" t="s">
        <v>7080</v>
      </c>
      <c r="Z569" s="38" t="s">
        <v>4596</v>
      </c>
      <c r="AA569" s="38" t="s">
        <v>4561</v>
      </c>
    </row>
    <row r="570" spans="2:27" ht="37.5" x14ac:dyDescent="0.35">
      <c r="B570" s="38" t="s">
        <v>3956</v>
      </c>
      <c r="C570" s="10"/>
      <c r="D570" s="10" t="s">
        <v>3957</v>
      </c>
      <c r="E570" s="10" t="s">
        <v>101</v>
      </c>
      <c r="F570" s="10" t="s">
        <v>3949</v>
      </c>
      <c r="G570" s="10" t="s">
        <v>3947</v>
      </c>
      <c r="H570" s="10">
        <v>28</v>
      </c>
      <c r="I570" s="12">
        <v>1</v>
      </c>
      <c r="J570" s="45">
        <v>1</v>
      </c>
      <c r="K570" s="12">
        <v>1</v>
      </c>
      <c r="L570" s="38">
        <v>1</v>
      </c>
      <c r="M570" s="38">
        <v>5</v>
      </c>
      <c r="N570" s="12">
        <v>1</v>
      </c>
      <c r="O570" s="12">
        <v>1</v>
      </c>
      <c r="P570" s="10">
        <v>5</v>
      </c>
      <c r="Q570" s="12">
        <v>1</v>
      </c>
      <c r="R570" s="46">
        <v>17</v>
      </c>
      <c r="S570" s="48">
        <v>2.2603599999999999</v>
      </c>
      <c r="T570" s="10">
        <v>28</v>
      </c>
      <c r="U570" s="49">
        <v>63.29</v>
      </c>
      <c r="V570" s="17" t="s">
        <v>4403</v>
      </c>
      <c r="W570" s="49">
        <v>68.349999999999994</v>
      </c>
      <c r="X570" s="17" t="s">
        <v>7081</v>
      </c>
      <c r="Y570" s="38" t="s">
        <v>7082</v>
      </c>
      <c r="Z570" s="38" t="s">
        <v>4715</v>
      </c>
      <c r="AA570" s="38" t="s">
        <v>4534</v>
      </c>
    </row>
    <row r="571" spans="2:27" ht="37.5" x14ac:dyDescent="0.35">
      <c r="B571" s="38" t="s">
        <v>3958</v>
      </c>
      <c r="C571" s="38" t="s">
        <v>1874</v>
      </c>
      <c r="D571" s="38" t="s">
        <v>1070</v>
      </c>
      <c r="E571" s="38" t="s">
        <v>67</v>
      </c>
      <c r="F571" s="38" t="s">
        <v>451</v>
      </c>
      <c r="G571" s="38" t="s">
        <v>3509</v>
      </c>
      <c r="H571" s="38">
        <v>1</v>
      </c>
      <c r="I571" s="12">
        <v>1</v>
      </c>
      <c r="J571" s="45">
        <v>1</v>
      </c>
      <c r="K571" s="12">
        <v>1</v>
      </c>
      <c r="L571" s="38">
        <v>1</v>
      </c>
      <c r="M571" s="38">
        <v>1</v>
      </c>
      <c r="N571" s="12">
        <v>1</v>
      </c>
      <c r="O571" s="12">
        <v>1</v>
      </c>
      <c r="P571" s="107">
        <v>25</v>
      </c>
      <c r="Q571" s="12">
        <v>1</v>
      </c>
      <c r="R571" s="46">
        <v>33</v>
      </c>
      <c r="S571" s="48">
        <v>14.85</v>
      </c>
      <c r="T571" s="10">
        <v>1</v>
      </c>
      <c r="U571" s="49">
        <v>14.85</v>
      </c>
      <c r="V571" s="17" t="s">
        <v>4403</v>
      </c>
      <c r="W571" s="49">
        <v>16.04</v>
      </c>
      <c r="X571" s="17" t="s">
        <v>7083</v>
      </c>
      <c r="Y571" s="38" t="s">
        <v>7084</v>
      </c>
      <c r="Z571" s="38" t="s">
        <v>4813</v>
      </c>
      <c r="AA571" s="38" t="s">
        <v>4810</v>
      </c>
    </row>
    <row r="572" spans="2:27" ht="37.5" x14ac:dyDescent="0.35">
      <c r="B572" s="38" t="s">
        <v>3959</v>
      </c>
      <c r="C572" s="10" t="s">
        <v>3960</v>
      </c>
      <c r="D572" s="10" t="s">
        <v>3961</v>
      </c>
      <c r="E572" s="10" t="s">
        <v>156</v>
      </c>
      <c r="F572" s="10" t="s">
        <v>304</v>
      </c>
      <c r="G572" s="10" t="s">
        <v>196</v>
      </c>
      <c r="H572" s="10">
        <v>30</v>
      </c>
      <c r="I572" s="104">
        <v>3</v>
      </c>
      <c r="J572" s="45">
        <v>1</v>
      </c>
      <c r="K572" s="12">
        <v>1</v>
      </c>
      <c r="L572" s="38">
        <v>1</v>
      </c>
      <c r="M572" s="38">
        <v>1</v>
      </c>
      <c r="N572" s="12">
        <v>1</v>
      </c>
      <c r="O572" s="12">
        <v>3</v>
      </c>
      <c r="P572" s="12">
        <v>1</v>
      </c>
      <c r="Q572" s="12">
        <v>1</v>
      </c>
      <c r="R572" s="46">
        <v>13</v>
      </c>
      <c r="S572" s="48">
        <v>0.44367000000000001</v>
      </c>
      <c r="T572" s="10">
        <v>30</v>
      </c>
      <c r="U572" s="49">
        <v>13.31</v>
      </c>
      <c r="V572" s="17" t="s">
        <v>4403</v>
      </c>
      <c r="W572" s="49">
        <v>14.37</v>
      </c>
      <c r="X572" s="17" t="s">
        <v>7085</v>
      </c>
      <c r="Y572" s="38" t="s">
        <v>7086</v>
      </c>
      <c r="Z572" s="38" t="s">
        <v>5199</v>
      </c>
      <c r="AA572" s="38" t="s">
        <v>5904</v>
      </c>
    </row>
    <row r="573" spans="2:27" ht="37.5" x14ac:dyDescent="0.35">
      <c r="B573" s="38" t="s">
        <v>3971</v>
      </c>
      <c r="C573" s="10"/>
      <c r="D573" s="10" t="s">
        <v>3972</v>
      </c>
      <c r="E573" s="10" t="s">
        <v>101</v>
      </c>
      <c r="F573" s="10" t="s">
        <v>3973</v>
      </c>
      <c r="G573" s="10" t="s">
        <v>114</v>
      </c>
      <c r="H573" s="10">
        <v>60</v>
      </c>
      <c r="I573" s="10">
        <v>2</v>
      </c>
      <c r="J573" s="45">
        <v>1</v>
      </c>
      <c r="K573" s="12">
        <v>1</v>
      </c>
      <c r="L573" s="38">
        <v>1</v>
      </c>
      <c r="M573" s="38">
        <v>1</v>
      </c>
      <c r="N573" s="12">
        <v>1</v>
      </c>
      <c r="O573" s="10">
        <v>2</v>
      </c>
      <c r="P573" s="12">
        <v>1</v>
      </c>
      <c r="Q573" s="12">
        <v>1</v>
      </c>
      <c r="R573" s="46">
        <v>11</v>
      </c>
      <c r="S573" s="48">
        <v>0.11700000000000001</v>
      </c>
      <c r="T573" s="10">
        <v>60</v>
      </c>
      <c r="U573" s="49">
        <v>7.02</v>
      </c>
      <c r="V573" s="17" t="s">
        <v>4403</v>
      </c>
      <c r="W573" s="49">
        <v>7.58</v>
      </c>
      <c r="X573" s="17" t="s">
        <v>7091</v>
      </c>
      <c r="Y573" s="38" t="s">
        <v>7092</v>
      </c>
      <c r="Z573" s="38" t="s">
        <v>4426</v>
      </c>
      <c r="AA573" s="38" t="s">
        <v>5639</v>
      </c>
    </row>
    <row r="574" spans="2:27" ht="37.5" x14ac:dyDescent="0.35">
      <c r="B574" s="38" t="s">
        <v>3974</v>
      </c>
      <c r="C574" s="10" t="s">
        <v>3975</v>
      </c>
      <c r="D574" s="10" t="s">
        <v>3976</v>
      </c>
      <c r="E574" s="10" t="s">
        <v>2116</v>
      </c>
      <c r="F574" s="10" t="s">
        <v>3977</v>
      </c>
      <c r="G574" s="10" t="s">
        <v>3978</v>
      </c>
      <c r="H574" s="10">
        <v>140</v>
      </c>
      <c r="I574" s="10">
        <v>2</v>
      </c>
      <c r="J574" s="45">
        <v>1</v>
      </c>
      <c r="K574" s="12">
        <v>1</v>
      </c>
      <c r="L574" s="38">
        <v>1</v>
      </c>
      <c r="M574" s="38">
        <v>1</v>
      </c>
      <c r="N574" s="12">
        <v>1</v>
      </c>
      <c r="O574" s="10">
        <v>2</v>
      </c>
      <c r="P574" s="12">
        <v>1</v>
      </c>
      <c r="Q574" s="12">
        <v>1</v>
      </c>
      <c r="R574" s="46">
        <v>11</v>
      </c>
      <c r="S574" s="48">
        <v>6.9860000000000005E-2</v>
      </c>
      <c r="T574" s="10">
        <v>140</v>
      </c>
      <c r="U574" s="49">
        <v>9.7799999999999994</v>
      </c>
      <c r="V574" s="17" t="s">
        <v>4403</v>
      </c>
      <c r="W574" s="49">
        <v>10.56</v>
      </c>
      <c r="X574" s="17" t="s">
        <v>7093</v>
      </c>
      <c r="Y574" s="38" t="s">
        <v>7094</v>
      </c>
      <c r="Z574" s="38" t="s">
        <v>5052</v>
      </c>
      <c r="AA574" s="38" t="s">
        <v>4625</v>
      </c>
    </row>
    <row r="575" spans="2:27" ht="37.5" x14ac:dyDescent="0.35">
      <c r="B575" s="38" t="s">
        <v>3982</v>
      </c>
      <c r="C575" s="10"/>
      <c r="D575" s="10" t="s">
        <v>3983</v>
      </c>
      <c r="E575" s="10" t="s">
        <v>156</v>
      </c>
      <c r="F575" s="10" t="s">
        <v>234</v>
      </c>
      <c r="G575" s="10" t="s">
        <v>678</v>
      </c>
      <c r="H575" s="10">
        <v>60</v>
      </c>
      <c r="I575" s="10">
        <v>2</v>
      </c>
      <c r="J575" s="45">
        <v>1</v>
      </c>
      <c r="K575" s="12">
        <v>1</v>
      </c>
      <c r="L575" s="38">
        <v>1</v>
      </c>
      <c r="M575" s="38">
        <v>1</v>
      </c>
      <c r="N575" s="12">
        <v>1</v>
      </c>
      <c r="O575" s="10">
        <v>2</v>
      </c>
      <c r="P575" s="12">
        <v>1</v>
      </c>
      <c r="Q575" s="12">
        <v>1</v>
      </c>
      <c r="R575" s="46">
        <v>11</v>
      </c>
      <c r="S575" s="48">
        <v>0.18767</v>
      </c>
      <c r="T575" s="10">
        <v>60</v>
      </c>
      <c r="U575" s="49">
        <v>11.26</v>
      </c>
      <c r="V575" s="17" t="s">
        <v>4403</v>
      </c>
      <c r="W575" s="49">
        <v>12.16</v>
      </c>
      <c r="X575" s="17" t="s">
        <v>7095</v>
      </c>
      <c r="Y575" s="38" t="s">
        <v>7096</v>
      </c>
      <c r="Z575" s="38" t="s">
        <v>5789</v>
      </c>
      <c r="AA575" s="38" t="s">
        <v>5129</v>
      </c>
    </row>
    <row r="576" spans="2:27" ht="37.5" x14ac:dyDescent="0.35">
      <c r="B576" s="38" t="s">
        <v>3984</v>
      </c>
      <c r="C576" s="10" t="s">
        <v>3985</v>
      </c>
      <c r="D576" s="10" t="s">
        <v>3986</v>
      </c>
      <c r="E576" s="10" t="s">
        <v>2101</v>
      </c>
      <c r="F576" s="10" t="s">
        <v>3987</v>
      </c>
      <c r="G576" s="10" t="s">
        <v>3988</v>
      </c>
      <c r="H576" s="10">
        <v>5</v>
      </c>
      <c r="I576" s="104">
        <v>2</v>
      </c>
      <c r="J576" s="45">
        <v>1</v>
      </c>
      <c r="K576" s="12">
        <v>1</v>
      </c>
      <c r="L576" s="38">
        <v>1</v>
      </c>
      <c r="M576" s="38">
        <v>1</v>
      </c>
      <c r="N576" s="104">
        <v>2</v>
      </c>
      <c r="O576" s="12">
        <v>1</v>
      </c>
      <c r="P576" s="12">
        <v>1</v>
      </c>
      <c r="Q576" s="12">
        <v>1</v>
      </c>
      <c r="R576" s="46">
        <v>11</v>
      </c>
      <c r="S576" s="48">
        <v>389.12</v>
      </c>
      <c r="T576" s="10">
        <v>5</v>
      </c>
      <c r="U576" s="49">
        <v>1945.6</v>
      </c>
      <c r="V576" s="17" t="s">
        <v>4403</v>
      </c>
      <c r="W576" s="49">
        <v>2101.25</v>
      </c>
      <c r="X576" s="17" t="s">
        <v>7097</v>
      </c>
      <c r="Y576" s="38" t="s">
        <v>7098</v>
      </c>
      <c r="Z576" s="38" t="s">
        <v>7099</v>
      </c>
      <c r="AA576" s="38" t="s">
        <v>4470</v>
      </c>
    </row>
    <row r="577" spans="2:27" ht="37.5" x14ac:dyDescent="0.35">
      <c r="B577" s="38" t="s">
        <v>3989</v>
      </c>
      <c r="C577" s="10" t="s">
        <v>3990</v>
      </c>
      <c r="D577" s="10" t="s">
        <v>3991</v>
      </c>
      <c r="E577" s="10" t="s">
        <v>273</v>
      </c>
      <c r="F577" s="10" t="s">
        <v>144</v>
      </c>
      <c r="G577" s="10" t="s">
        <v>3992</v>
      </c>
      <c r="H577" s="10">
        <v>7</v>
      </c>
      <c r="I577" s="10">
        <v>20</v>
      </c>
      <c r="J577" s="45">
        <v>1</v>
      </c>
      <c r="K577" s="12">
        <v>1</v>
      </c>
      <c r="L577" s="38">
        <v>1</v>
      </c>
      <c r="M577" s="38">
        <v>1</v>
      </c>
      <c r="N577" s="10">
        <v>20</v>
      </c>
      <c r="O577" s="12">
        <v>1</v>
      </c>
      <c r="P577" s="12">
        <v>1</v>
      </c>
      <c r="Q577" s="12">
        <v>1</v>
      </c>
      <c r="R577" s="46">
        <v>47</v>
      </c>
      <c r="S577" s="48">
        <v>5.1614300000000002</v>
      </c>
      <c r="T577" s="10">
        <v>7</v>
      </c>
      <c r="U577" s="49">
        <v>36.130000000000003</v>
      </c>
      <c r="V577" s="17" t="s">
        <v>4403</v>
      </c>
      <c r="W577" s="49">
        <v>39.020000000000003</v>
      </c>
      <c r="X577" s="17" t="s">
        <v>7100</v>
      </c>
      <c r="Y577" s="38" t="s">
        <v>7101</v>
      </c>
      <c r="Z577" s="38" t="s">
        <v>6028</v>
      </c>
      <c r="AA577" s="38" t="s">
        <v>5639</v>
      </c>
    </row>
    <row r="578" spans="2:27" ht="37.5" x14ac:dyDescent="0.35">
      <c r="B578" s="38" t="s">
        <v>3996</v>
      </c>
      <c r="C578" s="10" t="s">
        <v>3997</v>
      </c>
      <c r="D578" s="10" t="s">
        <v>3998</v>
      </c>
      <c r="E578" s="10" t="s">
        <v>273</v>
      </c>
      <c r="F578" s="10" t="s">
        <v>3999</v>
      </c>
      <c r="G578" s="10" t="s">
        <v>140</v>
      </c>
      <c r="H578" s="10">
        <v>56</v>
      </c>
      <c r="I578" s="10">
        <v>1</v>
      </c>
      <c r="J578" s="45">
        <v>1</v>
      </c>
      <c r="K578" s="12">
        <v>1</v>
      </c>
      <c r="L578" s="38">
        <v>1</v>
      </c>
      <c r="M578" s="38">
        <v>1</v>
      </c>
      <c r="N578" s="10">
        <v>1</v>
      </c>
      <c r="O578" s="12">
        <v>1</v>
      </c>
      <c r="P578" s="12">
        <v>1</v>
      </c>
      <c r="Q578" s="12">
        <v>1</v>
      </c>
      <c r="R578" s="46">
        <v>9</v>
      </c>
      <c r="S578" s="48">
        <v>4.9132100000000003</v>
      </c>
      <c r="T578" s="10">
        <v>56</v>
      </c>
      <c r="U578" s="49">
        <v>275.14</v>
      </c>
      <c r="V578" s="17" t="s">
        <v>4403</v>
      </c>
      <c r="W578" s="49">
        <v>297.14999999999998</v>
      </c>
      <c r="X578" s="17" t="s">
        <v>7104</v>
      </c>
      <c r="Y578" s="38" t="s">
        <v>7105</v>
      </c>
      <c r="Z578" s="38" t="s">
        <v>7106</v>
      </c>
      <c r="AA578" s="38" t="s">
        <v>5888</v>
      </c>
    </row>
    <row r="579" spans="2:27" ht="37.5" x14ac:dyDescent="0.35">
      <c r="B579" s="38" t="s">
        <v>4001</v>
      </c>
      <c r="C579" s="10" t="s">
        <v>4002</v>
      </c>
      <c r="D579" s="10" t="s">
        <v>4003</v>
      </c>
      <c r="E579" s="10" t="s">
        <v>4004</v>
      </c>
      <c r="F579" s="10" t="s">
        <v>41</v>
      </c>
      <c r="G579" s="10" t="s">
        <v>406</v>
      </c>
      <c r="H579" s="10">
        <v>100</v>
      </c>
      <c r="I579" s="10">
        <v>2</v>
      </c>
      <c r="J579" s="45">
        <v>1</v>
      </c>
      <c r="K579" s="12">
        <v>1</v>
      </c>
      <c r="L579" s="38">
        <v>1</v>
      </c>
      <c r="M579" s="38">
        <v>1</v>
      </c>
      <c r="N579" s="10">
        <v>2</v>
      </c>
      <c r="O579" s="12">
        <v>1</v>
      </c>
      <c r="P579" s="12">
        <v>1</v>
      </c>
      <c r="Q579" s="12">
        <v>1</v>
      </c>
      <c r="R579" s="46">
        <v>11</v>
      </c>
      <c r="S579" s="48">
        <v>0.61240000000000006</v>
      </c>
      <c r="T579" s="10">
        <v>100</v>
      </c>
      <c r="U579" s="49">
        <v>61.24</v>
      </c>
      <c r="V579" s="17" t="s">
        <v>4403</v>
      </c>
      <c r="W579" s="49">
        <v>66.14</v>
      </c>
      <c r="X579" s="17" t="s">
        <v>7107</v>
      </c>
      <c r="Y579" s="38" t="s">
        <v>7108</v>
      </c>
      <c r="Z579" s="38" t="s">
        <v>4777</v>
      </c>
      <c r="AA579" s="38" t="s">
        <v>4625</v>
      </c>
    </row>
    <row r="580" spans="2:27" ht="37.5" x14ac:dyDescent="0.35">
      <c r="B580" s="38" t="s">
        <v>4010</v>
      </c>
      <c r="C580" s="38" t="s">
        <v>717</v>
      </c>
      <c r="D580" s="38" t="s">
        <v>4011</v>
      </c>
      <c r="E580" s="38" t="s">
        <v>101</v>
      </c>
      <c r="F580" s="38" t="s">
        <v>4012</v>
      </c>
      <c r="G580" s="38" t="s">
        <v>4013</v>
      </c>
      <c r="H580" s="38">
        <v>2</v>
      </c>
      <c r="I580" s="10">
        <v>20</v>
      </c>
      <c r="J580" s="45">
        <v>1</v>
      </c>
      <c r="K580" s="12">
        <v>1</v>
      </c>
      <c r="L580" s="38">
        <v>1</v>
      </c>
      <c r="M580" s="38">
        <v>1</v>
      </c>
      <c r="N580" s="10">
        <v>20</v>
      </c>
      <c r="O580" s="12">
        <v>1</v>
      </c>
      <c r="P580" s="12">
        <v>1</v>
      </c>
      <c r="Q580" s="12">
        <v>1</v>
      </c>
      <c r="R580" s="46">
        <v>47</v>
      </c>
      <c r="S580" s="48">
        <v>9.2149999999999999</v>
      </c>
      <c r="T580" s="10">
        <v>2</v>
      </c>
      <c r="U580" s="49">
        <v>18.43</v>
      </c>
      <c r="V580" s="17" t="s">
        <v>4403</v>
      </c>
      <c r="W580" s="49">
        <v>19.899999999999999</v>
      </c>
      <c r="X580" s="17" t="s">
        <v>7109</v>
      </c>
      <c r="Y580" s="38" t="s">
        <v>7110</v>
      </c>
      <c r="Z580" s="38" t="s">
        <v>7111</v>
      </c>
      <c r="AA580" s="38" t="s">
        <v>4690</v>
      </c>
    </row>
    <row r="581" spans="2:27" ht="37.5" x14ac:dyDescent="0.35">
      <c r="B581" s="38" t="s">
        <v>4020</v>
      </c>
      <c r="C581" s="10"/>
      <c r="D581" s="10" t="s">
        <v>4021</v>
      </c>
      <c r="E581" s="10"/>
      <c r="F581" s="10" t="s">
        <v>4022</v>
      </c>
      <c r="G581" s="10" t="s">
        <v>1984</v>
      </c>
      <c r="H581" s="10">
        <v>100</v>
      </c>
      <c r="I581" s="10">
        <v>1</v>
      </c>
      <c r="J581" s="45">
        <v>1</v>
      </c>
      <c r="K581" s="12">
        <v>1</v>
      </c>
      <c r="L581" s="38">
        <v>1</v>
      </c>
      <c r="M581" s="38">
        <v>1</v>
      </c>
      <c r="N581" s="10">
        <v>1</v>
      </c>
      <c r="O581" s="12">
        <v>1</v>
      </c>
      <c r="P581" s="12">
        <v>1</v>
      </c>
      <c r="Q581" s="12">
        <v>1</v>
      </c>
      <c r="R581" s="46">
        <v>9</v>
      </c>
      <c r="S581" s="48">
        <v>6.13E-2</v>
      </c>
      <c r="T581" s="10">
        <v>100</v>
      </c>
      <c r="U581" s="49">
        <v>6.13</v>
      </c>
      <c r="V581" s="17" t="s">
        <v>4466</v>
      </c>
      <c r="W581" s="49">
        <v>7.54</v>
      </c>
      <c r="X581" s="17" t="s">
        <v>7116</v>
      </c>
      <c r="Y581" s="38" t="s">
        <v>7117</v>
      </c>
      <c r="Z581" s="38" t="s">
        <v>7118</v>
      </c>
      <c r="AA581" s="38" t="s">
        <v>7119</v>
      </c>
    </row>
    <row r="582" spans="2:27" ht="37.5" x14ac:dyDescent="0.35">
      <c r="B582" s="38" t="s">
        <v>4023</v>
      </c>
      <c r="C582" s="10" t="s">
        <v>4024</v>
      </c>
      <c r="D582" s="10" t="s">
        <v>4025</v>
      </c>
      <c r="E582" s="10" t="s">
        <v>600</v>
      </c>
      <c r="F582" s="10" t="s">
        <v>4026</v>
      </c>
      <c r="G582" s="10" t="s">
        <v>17</v>
      </c>
      <c r="H582" s="10">
        <v>1</v>
      </c>
      <c r="I582" s="10">
        <v>13</v>
      </c>
      <c r="J582" s="45">
        <v>1</v>
      </c>
      <c r="K582" s="12">
        <v>1</v>
      </c>
      <c r="L582" s="38">
        <v>1</v>
      </c>
      <c r="M582" s="38">
        <v>1</v>
      </c>
      <c r="N582" s="10">
        <v>13</v>
      </c>
      <c r="O582" s="12">
        <v>1</v>
      </c>
      <c r="P582" s="12">
        <v>1</v>
      </c>
      <c r="Q582" s="12">
        <v>1</v>
      </c>
      <c r="R582" s="46">
        <v>33</v>
      </c>
      <c r="S582" s="48">
        <v>14.34</v>
      </c>
      <c r="T582" s="10">
        <v>1</v>
      </c>
      <c r="U582" s="49">
        <v>14.34</v>
      </c>
      <c r="V582" s="17" t="s">
        <v>4403</v>
      </c>
      <c r="W582" s="49">
        <v>15.49</v>
      </c>
      <c r="X582" s="17" t="s">
        <v>7120</v>
      </c>
      <c r="Y582" s="38" t="s">
        <v>7121</v>
      </c>
      <c r="Z582" s="38" t="s">
        <v>7122</v>
      </c>
      <c r="AA582" s="38" t="s">
        <v>5064</v>
      </c>
    </row>
    <row r="583" spans="2:27" ht="37.5" x14ac:dyDescent="0.35">
      <c r="B583" s="38" t="s">
        <v>4031</v>
      </c>
      <c r="C583" s="12" t="s">
        <v>4032</v>
      </c>
      <c r="D583" s="12" t="s">
        <v>4033</v>
      </c>
      <c r="E583" s="12" t="s">
        <v>101</v>
      </c>
      <c r="F583" s="12" t="s">
        <v>4034</v>
      </c>
      <c r="G583" s="12" t="s">
        <v>105</v>
      </c>
      <c r="H583" s="12">
        <v>20</v>
      </c>
      <c r="I583" s="10">
        <v>1</v>
      </c>
      <c r="J583" s="45">
        <v>1</v>
      </c>
      <c r="K583" s="12">
        <v>1</v>
      </c>
      <c r="L583" s="38">
        <v>1</v>
      </c>
      <c r="M583" s="38">
        <v>1</v>
      </c>
      <c r="N583" s="12">
        <v>1</v>
      </c>
      <c r="O583" s="12">
        <v>1</v>
      </c>
      <c r="P583" s="12">
        <v>10</v>
      </c>
      <c r="Q583" s="12">
        <v>1</v>
      </c>
      <c r="R583" s="46">
        <v>18</v>
      </c>
      <c r="S583" s="48">
        <v>1.0024999999999999</v>
      </c>
      <c r="T583" s="10">
        <v>20</v>
      </c>
      <c r="U583" s="49">
        <v>20.05</v>
      </c>
      <c r="V583" s="17" t="s">
        <v>4403</v>
      </c>
      <c r="W583" s="49">
        <v>21.65</v>
      </c>
      <c r="X583" s="17" t="s">
        <v>7123</v>
      </c>
      <c r="Y583" s="38" t="s">
        <v>7124</v>
      </c>
      <c r="Z583" s="38" t="s">
        <v>4452</v>
      </c>
      <c r="AA583" s="38" t="s">
        <v>4825</v>
      </c>
    </row>
    <row r="584" spans="2:27" ht="37.5" x14ac:dyDescent="0.35">
      <c r="B584" s="38" t="s">
        <v>4035</v>
      </c>
      <c r="C584" s="10" t="s">
        <v>354</v>
      </c>
      <c r="D584" s="10" t="s">
        <v>4036</v>
      </c>
      <c r="E584" s="10" t="s">
        <v>5</v>
      </c>
      <c r="F584" s="10" t="s">
        <v>27</v>
      </c>
      <c r="G584" s="10" t="s">
        <v>33</v>
      </c>
      <c r="H584" s="10">
        <v>5</v>
      </c>
      <c r="I584" s="10">
        <v>1</v>
      </c>
      <c r="J584" s="12">
        <v>1</v>
      </c>
      <c r="K584" s="12">
        <v>1</v>
      </c>
      <c r="L584" s="38">
        <v>1</v>
      </c>
      <c r="M584" s="12">
        <v>9</v>
      </c>
      <c r="N584" s="12">
        <v>1</v>
      </c>
      <c r="O584" s="12">
        <v>1</v>
      </c>
      <c r="P584" s="12">
        <v>1</v>
      </c>
      <c r="Q584" s="12">
        <v>1</v>
      </c>
      <c r="R584" s="46">
        <v>17</v>
      </c>
      <c r="S584" s="48">
        <v>2.4580000000000002</v>
      </c>
      <c r="T584" s="10">
        <v>5</v>
      </c>
      <c r="U584" s="49">
        <v>12.29</v>
      </c>
      <c r="V584" s="17" t="s">
        <v>4403</v>
      </c>
      <c r="W584" s="49">
        <v>13.27</v>
      </c>
      <c r="X584" s="17" t="s">
        <v>7125</v>
      </c>
      <c r="Y584" s="38" t="s">
        <v>7126</v>
      </c>
      <c r="Z584" s="38" t="s">
        <v>5991</v>
      </c>
      <c r="AA584" s="38" t="s">
        <v>4941</v>
      </c>
    </row>
    <row r="585" spans="2:27" ht="50" x14ac:dyDescent="0.35">
      <c r="B585" s="38" t="s">
        <v>4037</v>
      </c>
      <c r="C585" s="10" t="s">
        <v>36</v>
      </c>
      <c r="D585" s="10" t="s">
        <v>4038</v>
      </c>
      <c r="E585" s="10" t="s">
        <v>101</v>
      </c>
      <c r="F585" s="10" t="s">
        <v>97</v>
      </c>
      <c r="G585" s="10" t="s">
        <v>169</v>
      </c>
      <c r="H585" s="10">
        <v>28</v>
      </c>
      <c r="I585" s="10">
        <v>1</v>
      </c>
      <c r="J585" s="12">
        <v>1</v>
      </c>
      <c r="K585" s="12">
        <v>1</v>
      </c>
      <c r="L585" s="38">
        <v>1</v>
      </c>
      <c r="M585" s="12">
        <v>14</v>
      </c>
      <c r="N585" s="12">
        <v>1</v>
      </c>
      <c r="O585" s="12">
        <v>1</v>
      </c>
      <c r="P585" s="12">
        <v>1</v>
      </c>
      <c r="Q585" s="12">
        <v>1</v>
      </c>
      <c r="R585" s="46">
        <v>22</v>
      </c>
      <c r="S585" s="48">
        <v>0.68500000000000005</v>
      </c>
      <c r="T585" s="10">
        <v>28</v>
      </c>
      <c r="U585" s="49">
        <v>19.18</v>
      </c>
      <c r="V585" s="17" t="s">
        <v>4403</v>
      </c>
      <c r="W585" s="49">
        <v>20.71</v>
      </c>
      <c r="X585" s="17" t="s">
        <v>4434</v>
      </c>
      <c r="Y585" s="38" t="s">
        <v>5492</v>
      </c>
      <c r="Z585" s="38" t="s">
        <v>4435</v>
      </c>
      <c r="AA585" s="38" t="s">
        <v>4434</v>
      </c>
    </row>
    <row r="586" spans="2:27" ht="37.5" x14ac:dyDescent="0.35">
      <c r="B586" s="38" t="s">
        <v>4039</v>
      </c>
      <c r="C586" s="10" t="s">
        <v>4040</v>
      </c>
      <c r="D586" s="10" t="s">
        <v>4041</v>
      </c>
      <c r="E586" s="10" t="s">
        <v>101</v>
      </c>
      <c r="F586" s="10" t="s">
        <v>57</v>
      </c>
      <c r="G586" s="10" t="s">
        <v>95</v>
      </c>
      <c r="H586" s="10">
        <v>30</v>
      </c>
      <c r="I586" s="10">
        <v>1</v>
      </c>
      <c r="J586" s="12">
        <v>1</v>
      </c>
      <c r="K586" s="12">
        <v>1</v>
      </c>
      <c r="L586" s="38">
        <v>1</v>
      </c>
      <c r="M586" s="12">
        <v>3</v>
      </c>
      <c r="N586" s="12">
        <v>1</v>
      </c>
      <c r="O586" s="12">
        <v>1</v>
      </c>
      <c r="P586" s="12">
        <v>1</v>
      </c>
      <c r="Q586" s="12">
        <v>1</v>
      </c>
      <c r="R586" s="46">
        <v>11</v>
      </c>
      <c r="S586" s="48">
        <v>4.8639999999999999</v>
      </c>
      <c r="T586" s="10">
        <v>30</v>
      </c>
      <c r="U586" s="49">
        <v>145.91999999999999</v>
      </c>
      <c r="V586" s="17" t="s">
        <v>4403</v>
      </c>
      <c r="W586" s="49">
        <v>157.59</v>
      </c>
      <c r="X586" s="17" t="s">
        <v>7127</v>
      </c>
      <c r="Y586" s="38" t="s">
        <v>7128</v>
      </c>
      <c r="Z586" s="38" t="s">
        <v>4448</v>
      </c>
      <c r="AA586" s="38" t="s">
        <v>4897</v>
      </c>
    </row>
    <row r="587" spans="2:27" ht="37.5" x14ac:dyDescent="0.35">
      <c r="B587" s="38" t="s">
        <v>4044</v>
      </c>
      <c r="C587" s="12"/>
      <c r="D587" s="12" t="s">
        <v>4045</v>
      </c>
      <c r="E587" s="10" t="s">
        <v>3906</v>
      </c>
      <c r="F587" s="10" t="s">
        <v>1145</v>
      </c>
      <c r="G587" s="10" t="s">
        <v>2055</v>
      </c>
      <c r="H587" s="10">
        <v>1</v>
      </c>
      <c r="I587" s="10">
        <v>1</v>
      </c>
      <c r="J587" s="12">
        <v>1</v>
      </c>
      <c r="K587" s="12">
        <v>1</v>
      </c>
      <c r="L587" s="38">
        <v>1</v>
      </c>
      <c r="M587" s="12">
        <v>102</v>
      </c>
      <c r="N587" s="12">
        <v>1</v>
      </c>
      <c r="O587" s="12">
        <v>1</v>
      </c>
      <c r="P587" s="12">
        <v>1</v>
      </c>
      <c r="Q587" s="12">
        <v>1</v>
      </c>
      <c r="R587" s="46">
        <v>110</v>
      </c>
      <c r="S587" s="48">
        <v>12.54</v>
      </c>
      <c r="T587" s="10">
        <v>1</v>
      </c>
      <c r="U587" s="49">
        <v>12.54</v>
      </c>
      <c r="V587" s="17" t="s">
        <v>4466</v>
      </c>
      <c r="W587" s="49">
        <v>15.42</v>
      </c>
      <c r="X587" s="17" t="s">
        <v>4434</v>
      </c>
      <c r="Y587" s="38" t="s">
        <v>7049</v>
      </c>
      <c r="Z587" s="38" t="s">
        <v>4435</v>
      </c>
      <c r="AA587" s="38" t="s">
        <v>4434</v>
      </c>
    </row>
    <row r="588" spans="2:27" ht="37.5" x14ac:dyDescent="0.35">
      <c r="B588" s="38" t="s">
        <v>4046</v>
      </c>
      <c r="C588" s="12"/>
      <c r="D588" s="12" t="s">
        <v>2111</v>
      </c>
      <c r="E588" s="12" t="s">
        <v>65</v>
      </c>
      <c r="F588" s="12" t="s">
        <v>58</v>
      </c>
      <c r="G588" s="12" t="s">
        <v>2113</v>
      </c>
      <c r="H588" s="12">
        <v>1</v>
      </c>
      <c r="I588" s="10">
        <v>1</v>
      </c>
      <c r="J588" s="12">
        <v>1</v>
      </c>
      <c r="K588" s="12">
        <v>1</v>
      </c>
      <c r="L588" s="38">
        <v>1</v>
      </c>
      <c r="M588" s="12">
        <v>7</v>
      </c>
      <c r="N588" s="12">
        <v>1</v>
      </c>
      <c r="O588" s="38">
        <v>1</v>
      </c>
      <c r="P588" s="12">
        <v>1</v>
      </c>
      <c r="Q588" s="12">
        <v>1</v>
      </c>
      <c r="R588" s="46">
        <v>15</v>
      </c>
      <c r="S588" s="48">
        <v>44.34</v>
      </c>
      <c r="T588" s="10">
        <v>1</v>
      </c>
      <c r="U588" s="49">
        <v>44.34</v>
      </c>
      <c r="V588" s="17" t="s">
        <v>4403</v>
      </c>
      <c r="W588" s="49">
        <v>47.89</v>
      </c>
      <c r="X588" s="17" t="s">
        <v>7132</v>
      </c>
      <c r="Y588" s="38" t="s">
        <v>7133</v>
      </c>
      <c r="Z588" s="38" t="s">
        <v>4281</v>
      </c>
      <c r="AA588" s="38" t="s">
        <v>6770</v>
      </c>
    </row>
    <row r="589" spans="2:27" ht="75" x14ac:dyDescent="0.35">
      <c r="B589" s="38" t="s">
        <v>4049</v>
      </c>
      <c r="C589" s="10" t="s">
        <v>4050</v>
      </c>
      <c r="D589" s="10" t="s">
        <v>4051</v>
      </c>
      <c r="E589" s="10" t="s">
        <v>5</v>
      </c>
      <c r="F589" s="12" t="s">
        <v>4052</v>
      </c>
      <c r="G589" s="10" t="s">
        <v>1973</v>
      </c>
      <c r="H589" s="10">
        <v>2</v>
      </c>
      <c r="I589" s="10">
        <v>1</v>
      </c>
      <c r="J589" s="12">
        <v>1</v>
      </c>
      <c r="K589" s="12">
        <v>1</v>
      </c>
      <c r="L589" s="38">
        <v>1</v>
      </c>
      <c r="M589" s="12">
        <v>5</v>
      </c>
      <c r="N589" s="12">
        <v>1</v>
      </c>
      <c r="O589" s="38">
        <v>1</v>
      </c>
      <c r="P589" s="12">
        <v>1</v>
      </c>
      <c r="Q589" s="12">
        <v>1</v>
      </c>
      <c r="R589" s="46">
        <v>13</v>
      </c>
      <c r="S589" s="48">
        <v>880.18499999999995</v>
      </c>
      <c r="T589" s="10">
        <v>2</v>
      </c>
      <c r="U589" s="49">
        <v>1760.37</v>
      </c>
      <c r="V589" s="17" t="s">
        <v>4403</v>
      </c>
      <c r="W589" s="49">
        <v>1901.2</v>
      </c>
      <c r="X589" s="17" t="s">
        <v>7137</v>
      </c>
      <c r="Y589" s="38" t="s">
        <v>7138</v>
      </c>
      <c r="Z589" s="38" t="s">
        <v>6176</v>
      </c>
      <c r="AA589" s="38" t="s">
        <v>5299</v>
      </c>
    </row>
    <row r="590" spans="2:27" ht="25" x14ac:dyDescent="0.35">
      <c r="B590" s="38" t="s">
        <v>4053</v>
      </c>
      <c r="C590" s="10"/>
      <c r="D590" s="10" t="s">
        <v>4054</v>
      </c>
      <c r="E590" s="10" t="s">
        <v>106</v>
      </c>
      <c r="F590" s="10"/>
      <c r="G590" s="10" t="s">
        <v>108</v>
      </c>
      <c r="H590" s="10">
        <v>10</v>
      </c>
      <c r="I590" s="10">
        <v>1</v>
      </c>
      <c r="J590" s="12">
        <v>1</v>
      </c>
      <c r="K590" s="12">
        <v>1</v>
      </c>
      <c r="L590" s="38">
        <v>1</v>
      </c>
      <c r="M590" s="12">
        <v>5</v>
      </c>
      <c r="N590" s="12">
        <v>1</v>
      </c>
      <c r="O590" s="38">
        <v>1</v>
      </c>
      <c r="P590" s="12">
        <v>1</v>
      </c>
      <c r="Q590" s="12">
        <v>1</v>
      </c>
      <c r="R590" s="46">
        <v>13</v>
      </c>
      <c r="S590" s="48">
        <v>1.0860000000000001</v>
      </c>
      <c r="T590" s="10">
        <v>10</v>
      </c>
      <c r="U590" s="49">
        <v>10.86</v>
      </c>
      <c r="V590" s="17" t="s">
        <v>4403</v>
      </c>
      <c r="W590" s="49">
        <v>11.73</v>
      </c>
      <c r="X590" s="17" t="s">
        <v>7139</v>
      </c>
      <c r="Y590" s="38" t="s">
        <v>7140</v>
      </c>
      <c r="Z590" s="38" t="s">
        <v>5258</v>
      </c>
      <c r="AA590" s="38" t="s">
        <v>4631</v>
      </c>
    </row>
    <row r="591" spans="2:27" ht="37.5" x14ac:dyDescent="0.35">
      <c r="B591" s="38" t="s">
        <v>4061</v>
      </c>
      <c r="C591" s="10" t="s">
        <v>717</v>
      </c>
      <c r="D591" s="10" t="s">
        <v>4062</v>
      </c>
      <c r="E591" s="10" t="s">
        <v>156</v>
      </c>
      <c r="F591" s="10" t="s">
        <v>4063</v>
      </c>
      <c r="G591" s="10" t="s">
        <v>678</v>
      </c>
      <c r="H591" s="10">
        <v>60</v>
      </c>
      <c r="I591" s="10">
        <v>4</v>
      </c>
      <c r="J591" s="12">
        <v>1</v>
      </c>
      <c r="K591" s="12">
        <v>1</v>
      </c>
      <c r="L591" s="38">
        <v>1</v>
      </c>
      <c r="M591" s="12">
        <v>1</v>
      </c>
      <c r="N591" s="12">
        <v>1</v>
      </c>
      <c r="O591" s="12">
        <v>1</v>
      </c>
      <c r="P591" s="12">
        <v>1</v>
      </c>
      <c r="Q591" s="12">
        <v>1</v>
      </c>
      <c r="R591" s="46">
        <v>12</v>
      </c>
      <c r="S591" s="48">
        <v>0.29016999999999998</v>
      </c>
      <c r="T591" s="10">
        <v>60</v>
      </c>
      <c r="U591" s="49">
        <v>17.41</v>
      </c>
      <c r="V591" s="17" t="s">
        <v>4403</v>
      </c>
      <c r="W591" s="49">
        <v>18.8</v>
      </c>
      <c r="X591" s="17" t="s">
        <v>7146</v>
      </c>
      <c r="Y591" s="38" t="s">
        <v>7147</v>
      </c>
      <c r="Z591" s="38" t="s">
        <v>5789</v>
      </c>
      <c r="AA591" s="38" t="s">
        <v>5517</v>
      </c>
    </row>
    <row r="592" spans="2:27" ht="37.5" x14ac:dyDescent="0.35">
      <c r="B592" s="38" t="s">
        <v>4066</v>
      </c>
      <c r="C592" s="10" t="s">
        <v>4067</v>
      </c>
      <c r="D592" s="10" t="s">
        <v>4068</v>
      </c>
      <c r="E592" s="10" t="s">
        <v>101</v>
      </c>
      <c r="F592" s="10" t="s">
        <v>111</v>
      </c>
      <c r="G592" s="10" t="s">
        <v>95</v>
      </c>
      <c r="H592" s="10">
        <v>30</v>
      </c>
      <c r="I592" s="10">
        <v>30</v>
      </c>
      <c r="J592" s="12">
        <v>1</v>
      </c>
      <c r="K592" s="12">
        <v>1</v>
      </c>
      <c r="L592" s="38">
        <v>1</v>
      </c>
      <c r="M592" s="12">
        <v>1</v>
      </c>
      <c r="N592" s="12">
        <v>1</v>
      </c>
      <c r="O592" s="12">
        <v>1</v>
      </c>
      <c r="P592" s="12">
        <v>1</v>
      </c>
      <c r="Q592" s="12">
        <v>1</v>
      </c>
      <c r="R592" s="46">
        <v>38</v>
      </c>
      <c r="S592" s="48">
        <v>0.44367000000000001</v>
      </c>
      <c r="T592" s="10">
        <v>30</v>
      </c>
      <c r="U592" s="49">
        <v>13.31</v>
      </c>
      <c r="V592" s="17" t="s">
        <v>4403</v>
      </c>
      <c r="W592" s="49">
        <v>14.37</v>
      </c>
      <c r="X592" s="17" t="s">
        <v>7148</v>
      </c>
      <c r="Y592" s="38" t="s">
        <v>7149</v>
      </c>
      <c r="Z592" s="38" t="s">
        <v>4448</v>
      </c>
      <c r="AA592" s="38" t="s">
        <v>5222</v>
      </c>
    </row>
    <row r="593" spans="2:27" ht="37.5" x14ac:dyDescent="0.35">
      <c r="B593" s="38" t="s">
        <v>4071</v>
      </c>
      <c r="C593" s="10" t="s">
        <v>193</v>
      </c>
      <c r="D593" s="10" t="s">
        <v>4072</v>
      </c>
      <c r="E593" s="10" t="s">
        <v>423</v>
      </c>
      <c r="F593" s="10" t="s">
        <v>4073</v>
      </c>
      <c r="G593" s="10" t="s">
        <v>4074</v>
      </c>
      <c r="H593" s="10">
        <v>6</v>
      </c>
      <c r="I593" s="12">
        <v>1</v>
      </c>
      <c r="J593" s="12">
        <v>1</v>
      </c>
      <c r="K593" s="12">
        <v>1</v>
      </c>
      <c r="L593" s="38">
        <v>1</v>
      </c>
      <c r="M593" s="12">
        <v>1</v>
      </c>
      <c r="N593" s="12">
        <v>1</v>
      </c>
      <c r="O593" s="12">
        <v>1</v>
      </c>
      <c r="P593" s="12">
        <v>1</v>
      </c>
      <c r="Q593" s="12">
        <v>1</v>
      </c>
      <c r="R593" s="46">
        <v>9</v>
      </c>
      <c r="S593" s="48">
        <v>4.33833</v>
      </c>
      <c r="T593" s="10">
        <v>6</v>
      </c>
      <c r="U593" s="49">
        <v>26.03</v>
      </c>
      <c r="V593" s="17" t="s">
        <v>4403</v>
      </c>
      <c r="W593" s="49">
        <v>28.11</v>
      </c>
      <c r="X593" s="17" t="s">
        <v>7150</v>
      </c>
      <c r="Y593" s="38" t="s">
        <v>7151</v>
      </c>
      <c r="Z593" s="38" t="s">
        <v>7152</v>
      </c>
      <c r="AA593" s="38" t="s">
        <v>7153</v>
      </c>
    </row>
    <row r="594" spans="2:27" ht="37.5" x14ac:dyDescent="0.35">
      <c r="B594" s="38" t="s">
        <v>4084</v>
      </c>
      <c r="C594" s="10"/>
      <c r="D594" s="10" t="s">
        <v>4085</v>
      </c>
      <c r="E594" s="10" t="s">
        <v>101</v>
      </c>
      <c r="F594" s="10" t="s">
        <v>94</v>
      </c>
      <c r="G594" s="10" t="s">
        <v>105</v>
      </c>
      <c r="H594" s="10">
        <v>20</v>
      </c>
      <c r="I594" s="10">
        <v>30</v>
      </c>
      <c r="J594" s="12">
        <v>1</v>
      </c>
      <c r="K594" s="10">
        <v>1</v>
      </c>
      <c r="L594" s="38">
        <v>1</v>
      </c>
      <c r="M594" s="12">
        <v>1</v>
      </c>
      <c r="N594" s="12">
        <v>1</v>
      </c>
      <c r="O594" s="12">
        <v>1</v>
      </c>
      <c r="P594" s="12">
        <v>1</v>
      </c>
      <c r="Q594" s="12">
        <v>1</v>
      </c>
      <c r="R594" s="46">
        <v>38</v>
      </c>
      <c r="S594" s="48">
        <v>0.186</v>
      </c>
      <c r="T594" s="10">
        <v>20</v>
      </c>
      <c r="U594" s="49">
        <v>3.72</v>
      </c>
      <c r="V594" s="17" t="s">
        <v>4403</v>
      </c>
      <c r="W594" s="49">
        <v>4.0199999999999996</v>
      </c>
      <c r="X594" s="17" t="s">
        <v>7157</v>
      </c>
      <c r="Y594" s="38" t="s">
        <v>7158</v>
      </c>
      <c r="Z594" s="38" t="s">
        <v>4969</v>
      </c>
      <c r="AA594" s="38" t="s">
        <v>5639</v>
      </c>
    </row>
    <row r="595" spans="2:27" ht="37.5" x14ac:dyDescent="0.35">
      <c r="B595" s="38" t="s">
        <v>4086</v>
      </c>
      <c r="C595" s="10" t="s">
        <v>4087</v>
      </c>
      <c r="D595" s="10" t="s">
        <v>4088</v>
      </c>
      <c r="E595" s="10" t="s">
        <v>273</v>
      </c>
      <c r="F595" s="10" t="s">
        <v>4089</v>
      </c>
      <c r="G595" s="10" t="s">
        <v>169</v>
      </c>
      <c r="H595" s="10">
        <v>28</v>
      </c>
      <c r="I595" s="10">
        <v>1</v>
      </c>
      <c r="J595" s="12">
        <v>1</v>
      </c>
      <c r="K595" s="10">
        <v>1</v>
      </c>
      <c r="L595" s="38">
        <v>1</v>
      </c>
      <c r="M595" s="12">
        <v>1</v>
      </c>
      <c r="N595" s="12">
        <v>1</v>
      </c>
      <c r="O595" s="12">
        <v>1</v>
      </c>
      <c r="P595" s="12">
        <v>1</v>
      </c>
      <c r="Q595" s="12">
        <v>1</v>
      </c>
      <c r="R595" s="46">
        <v>9</v>
      </c>
      <c r="S595" s="48">
        <v>0.42070999999999997</v>
      </c>
      <c r="T595" s="10">
        <v>28</v>
      </c>
      <c r="U595" s="49">
        <v>11.78</v>
      </c>
      <c r="V595" s="17" t="s">
        <v>4403</v>
      </c>
      <c r="W595" s="49">
        <v>12.72</v>
      </c>
      <c r="X595" s="17" t="s">
        <v>7159</v>
      </c>
      <c r="Y595" s="38" t="s">
        <v>7160</v>
      </c>
      <c r="Z595" s="38" t="s">
        <v>4715</v>
      </c>
      <c r="AA595" s="38" t="s">
        <v>6099</v>
      </c>
    </row>
    <row r="596" spans="2:27" ht="50" x14ac:dyDescent="0.35">
      <c r="B596" s="38" t="s">
        <v>4101</v>
      </c>
      <c r="C596" s="10" t="s">
        <v>4102</v>
      </c>
      <c r="D596" s="10" t="s">
        <v>4103</v>
      </c>
      <c r="E596" s="10" t="s">
        <v>156</v>
      </c>
      <c r="F596" s="10" t="s">
        <v>2096</v>
      </c>
      <c r="G596" s="10" t="s">
        <v>196</v>
      </c>
      <c r="H596" s="10">
        <v>30</v>
      </c>
      <c r="I596" s="10">
        <v>3</v>
      </c>
      <c r="J596" s="12">
        <v>1</v>
      </c>
      <c r="K596" s="10">
        <v>1</v>
      </c>
      <c r="L596" s="38">
        <v>1</v>
      </c>
      <c r="M596" s="12">
        <v>1</v>
      </c>
      <c r="N596" s="12">
        <v>1</v>
      </c>
      <c r="O596" s="12">
        <v>1</v>
      </c>
      <c r="P596" s="12">
        <v>1</v>
      </c>
      <c r="Q596" s="12">
        <v>5</v>
      </c>
      <c r="R596" s="46">
        <v>15</v>
      </c>
      <c r="S596" s="48">
        <v>0.66900000000000004</v>
      </c>
      <c r="T596" s="10">
        <v>30</v>
      </c>
      <c r="U596" s="49">
        <v>20.07</v>
      </c>
      <c r="V596" s="17" t="s">
        <v>4403</v>
      </c>
      <c r="W596" s="49">
        <v>21.68</v>
      </c>
      <c r="X596" s="17" t="s">
        <v>7161</v>
      </c>
      <c r="Y596" s="38" t="s">
        <v>7162</v>
      </c>
      <c r="Z596" s="38" t="s">
        <v>5132</v>
      </c>
      <c r="AA596" s="38" t="s">
        <v>7163</v>
      </c>
    </row>
    <row r="597" spans="2:27" ht="37.5" x14ac:dyDescent="0.35">
      <c r="B597" s="38" t="s">
        <v>4104</v>
      </c>
      <c r="C597" s="10" t="s">
        <v>1439</v>
      </c>
      <c r="D597" s="10" t="s">
        <v>4105</v>
      </c>
      <c r="E597" s="10" t="s">
        <v>121</v>
      </c>
      <c r="F597" s="67">
        <v>0.05</v>
      </c>
      <c r="G597" s="10" t="s">
        <v>531</v>
      </c>
      <c r="H597" s="10">
        <v>1</v>
      </c>
      <c r="I597" s="10">
        <v>1</v>
      </c>
      <c r="J597" s="12">
        <v>1</v>
      </c>
      <c r="K597" s="10">
        <v>3</v>
      </c>
      <c r="L597" s="38">
        <v>1</v>
      </c>
      <c r="M597" s="12">
        <v>1</v>
      </c>
      <c r="N597" s="12">
        <v>1</v>
      </c>
      <c r="O597" s="12">
        <v>1</v>
      </c>
      <c r="P597" s="12">
        <v>1</v>
      </c>
      <c r="Q597" s="12">
        <v>1</v>
      </c>
      <c r="R597" s="46">
        <v>11</v>
      </c>
      <c r="S597" s="48">
        <v>6.67</v>
      </c>
      <c r="T597" s="10">
        <v>1</v>
      </c>
      <c r="U597" s="49">
        <v>6.67</v>
      </c>
      <c r="V597" s="17" t="s">
        <v>4403</v>
      </c>
      <c r="W597" s="49">
        <v>7.2</v>
      </c>
      <c r="X597" s="17" t="s">
        <v>7164</v>
      </c>
      <c r="Y597" s="38" t="s">
        <v>7165</v>
      </c>
      <c r="Z597" s="38" t="s">
        <v>4507</v>
      </c>
      <c r="AA597" s="38" t="s">
        <v>5000</v>
      </c>
    </row>
    <row r="598" spans="2:27" ht="37.5" x14ac:dyDescent="0.35">
      <c r="B598" s="38" t="s">
        <v>4116</v>
      </c>
      <c r="C598" s="10" t="s">
        <v>145</v>
      </c>
      <c r="D598" s="10" t="s">
        <v>4117</v>
      </c>
      <c r="E598" s="10" t="s">
        <v>423</v>
      </c>
      <c r="F598" s="105">
        <v>1E-3</v>
      </c>
      <c r="G598" s="10" t="s">
        <v>27</v>
      </c>
      <c r="H598" s="10">
        <v>1</v>
      </c>
      <c r="I598" s="10">
        <v>1</v>
      </c>
      <c r="J598" s="12">
        <v>1</v>
      </c>
      <c r="K598" s="10">
        <v>24</v>
      </c>
      <c r="L598" s="38">
        <v>1</v>
      </c>
      <c r="M598" s="12">
        <v>1</v>
      </c>
      <c r="N598" s="12">
        <v>1</v>
      </c>
      <c r="O598" s="12">
        <v>1</v>
      </c>
      <c r="P598" s="12">
        <v>1</v>
      </c>
      <c r="Q598" s="12">
        <v>1</v>
      </c>
      <c r="R598" s="46">
        <v>32</v>
      </c>
      <c r="S598" s="48">
        <v>14.34</v>
      </c>
      <c r="T598" s="10">
        <v>1</v>
      </c>
      <c r="U598" s="49">
        <v>14.34</v>
      </c>
      <c r="V598" s="17" t="s">
        <v>4403</v>
      </c>
      <c r="W598" s="49">
        <v>15.49</v>
      </c>
      <c r="X598" s="17" t="s">
        <v>7169</v>
      </c>
      <c r="Y598" s="38" t="s">
        <v>7170</v>
      </c>
      <c r="Z598" s="38" t="s">
        <v>5026</v>
      </c>
      <c r="AA598" s="38" t="s">
        <v>5271</v>
      </c>
    </row>
    <row r="599" spans="2:27" ht="37.5" x14ac:dyDescent="0.35">
      <c r="B599" s="38" t="s">
        <v>4126</v>
      </c>
      <c r="C599" s="10" t="s">
        <v>1252</v>
      </c>
      <c r="D599" s="10" t="s">
        <v>4127</v>
      </c>
      <c r="E599" s="10" t="s">
        <v>121</v>
      </c>
      <c r="F599" s="10" t="s">
        <v>4128</v>
      </c>
      <c r="G599" s="10" t="s">
        <v>809</v>
      </c>
      <c r="H599" s="10">
        <v>1</v>
      </c>
      <c r="I599" s="10">
        <v>1</v>
      </c>
      <c r="J599" s="12">
        <v>1</v>
      </c>
      <c r="K599" s="10">
        <v>1</v>
      </c>
      <c r="L599" s="38">
        <v>1</v>
      </c>
      <c r="M599" s="12">
        <v>1</v>
      </c>
      <c r="N599" s="12">
        <v>1</v>
      </c>
      <c r="O599" s="12">
        <v>1</v>
      </c>
      <c r="P599" s="12">
        <v>1</v>
      </c>
      <c r="Q599" s="12">
        <v>1</v>
      </c>
      <c r="R599" s="46">
        <v>9</v>
      </c>
      <c r="S599" s="48">
        <v>11.11</v>
      </c>
      <c r="T599" s="10">
        <v>1</v>
      </c>
      <c r="U599" s="49">
        <v>11.11</v>
      </c>
      <c r="V599" s="17" t="s">
        <v>4403</v>
      </c>
      <c r="W599" s="49">
        <v>12</v>
      </c>
      <c r="X599" s="17" t="s">
        <v>7171</v>
      </c>
      <c r="Y599" s="38" t="s">
        <v>7172</v>
      </c>
      <c r="Z599" s="38" t="s">
        <v>5443</v>
      </c>
      <c r="AA599" s="38" t="s">
        <v>5639</v>
      </c>
    </row>
    <row r="600" spans="2:27" ht="37.5" x14ac:dyDescent="0.35">
      <c r="B600" s="38" t="s">
        <v>4129</v>
      </c>
      <c r="C600" s="67" t="s">
        <v>452</v>
      </c>
      <c r="D600" s="10" t="s">
        <v>4130</v>
      </c>
      <c r="E600" s="10" t="s">
        <v>101</v>
      </c>
      <c r="F600" s="10" t="s">
        <v>111</v>
      </c>
      <c r="G600" s="10" t="s">
        <v>169</v>
      </c>
      <c r="H600" s="10">
        <v>28</v>
      </c>
      <c r="I600" s="10">
        <v>2</v>
      </c>
      <c r="J600" s="12">
        <v>1</v>
      </c>
      <c r="K600" s="10">
        <v>1</v>
      </c>
      <c r="L600" s="38">
        <v>1</v>
      </c>
      <c r="M600" s="12">
        <v>1</v>
      </c>
      <c r="N600" s="12">
        <v>1</v>
      </c>
      <c r="O600" s="12">
        <v>1</v>
      </c>
      <c r="P600" s="12">
        <v>1</v>
      </c>
      <c r="Q600" s="12">
        <v>1</v>
      </c>
      <c r="R600" s="46">
        <v>10</v>
      </c>
      <c r="S600" s="48">
        <v>1.0767899999999999</v>
      </c>
      <c r="T600" s="10">
        <v>28</v>
      </c>
      <c r="U600" s="49">
        <v>30.15</v>
      </c>
      <c r="V600" s="17" t="s">
        <v>4403</v>
      </c>
      <c r="W600" s="49">
        <v>32.56</v>
      </c>
      <c r="X600" s="17" t="s">
        <v>7173</v>
      </c>
      <c r="Y600" s="38" t="s">
        <v>7174</v>
      </c>
      <c r="Z600" s="38" t="s">
        <v>5493</v>
      </c>
      <c r="AA600" s="38" t="s">
        <v>4414</v>
      </c>
    </row>
    <row r="601" spans="2:27" ht="25" x14ac:dyDescent="0.35">
      <c r="B601" s="38" t="s">
        <v>4137</v>
      </c>
      <c r="C601" s="10" t="s">
        <v>4138</v>
      </c>
      <c r="D601" s="10" t="s">
        <v>4139</v>
      </c>
      <c r="E601" s="10" t="s">
        <v>101</v>
      </c>
      <c r="F601" s="10" t="s">
        <v>170</v>
      </c>
      <c r="G601" s="10" t="s">
        <v>105</v>
      </c>
      <c r="H601" s="10">
        <v>20</v>
      </c>
      <c r="I601" s="10">
        <v>1</v>
      </c>
      <c r="J601" s="12">
        <v>1</v>
      </c>
      <c r="K601" s="10">
        <v>1</v>
      </c>
      <c r="L601" s="38">
        <v>1</v>
      </c>
      <c r="M601" s="12">
        <v>1</v>
      </c>
      <c r="N601" s="12">
        <v>1</v>
      </c>
      <c r="O601" s="12">
        <v>1</v>
      </c>
      <c r="P601" s="12">
        <v>1</v>
      </c>
      <c r="Q601" s="12">
        <v>1</v>
      </c>
      <c r="R601" s="46">
        <v>9</v>
      </c>
      <c r="S601" s="48">
        <v>0.80400000000000005</v>
      </c>
      <c r="T601" s="10">
        <v>20</v>
      </c>
      <c r="U601" s="49">
        <v>16.079999999999998</v>
      </c>
      <c r="V601" s="17" t="s">
        <v>4403</v>
      </c>
      <c r="W601" s="49">
        <v>17.37</v>
      </c>
      <c r="X601" s="17" t="s">
        <v>7175</v>
      </c>
      <c r="Y601" s="38" t="s">
        <v>7176</v>
      </c>
      <c r="Z601" s="38" t="s">
        <v>4464</v>
      </c>
      <c r="AA601" s="38" t="s">
        <v>5329</v>
      </c>
    </row>
    <row r="602" spans="2:27" ht="37.5" x14ac:dyDescent="0.35">
      <c r="B602" s="38" t="s">
        <v>4140</v>
      </c>
      <c r="C602" s="10" t="s">
        <v>1357</v>
      </c>
      <c r="D602" s="10" t="s">
        <v>4141</v>
      </c>
      <c r="E602" s="10" t="s">
        <v>469</v>
      </c>
      <c r="F602" s="10" t="s">
        <v>833</v>
      </c>
      <c r="G602" s="10" t="s">
        <v>1148</v>
      </c>
      <c r="H602" s="10">
        <v>1</v>
      </c>
      <c r="I602" s="10">
        <v>6</v>
      </c>
      <c r="J602" s="12">
        <v>1</v>
      </c>
      <c r="K602" s="10">
        <v>1</v>
      </c>
      <c r="L602" s="38">
        <v>1</v>
      </c>
      <c r="M602" s="12">
        <v>1</v>
      </c>
      <c r="N602" s="12">
        <v>1</v>
      </c>
      <c r="O602" s="12">
        <v>1</v>
      </c>
      <c r="P602" s="12">
        <v>1</v>
      </c>
      <c r="Q602" s="12">
        <v>1</v>
      </c>
      <c r="R602" s="46">
        <v>14</v>
      </c>
      <c r="S602" s="48">
        <v>252.12</v>
      </c>
      <c r="T602" s="10">
        <v>1</v>
      </c>
      <c r="U602" s="49">
        <v>252.12</v>
      </c>
      <c r="V602" s="17" t="s">
        <v>4466</v>
      </c>
      <c r="W602" s="49">
        <v>310.11</v>
      </c>
      <c r="X602" s="17" t="s">
        <v>7177</v>
      </c>
      <c r="Y602" s="38" t="s">
        <v>7178</v>
      </c>
      <c r="Z602" s="38" t="s">
        <v>5009</v>
      </c>
      <c r="AA602" s="38" t="s">
        <v>4680</v>
      </c>
    </row>
    <row r="603" spans="2:27" ht="37.5" x14ac:dyDescent="0.35">
      <c r="B603" s="38" t="s">
        <v>4142</v>
      </c>
      <c r="C603" s="10" t="s">
        <v>4002</v>
      </c>
      <c r="D603" s="10" t="s">
        <v>4003</v>
      </c>
      <c r="E603" s="10" t="s">
        <v>156</v>
      </c>
      <c r="F603" s="10" t="s">
        <v>41</v>
      </c>
      <c r="G603" s="10" t="s">
        <v>406</v>
      </c>
      <c r="H603" s="10">
        <v>100</v>
      </c>
      <c r="I603" s="10">
        <v>1</v>
      </c>
      <c r="J603" s="12">
        <v>1</v>
      </c>
      <c r="K603" s="10">
        <v>6</v>
      </c>
      <c r="L603" s="38">
        <v>1</v>
      </c>
      <c r="M603" s="12">
        <v>1</v>
      </c>
      <c r="N603" s="12">
        <v>1</v>
      </c>
      <c r="O603" s="12">
        <v>1</v>
      </c>
      <c r="P603" s="12">
        <v>1</v>
      </c>
      <c r="Q603" s="12">
        <v>1</v>
      </c>
      <c r="R603" s="46">
        <v>14</v>
      </c>
      <c r="S603" s="48">
        <v>0.61240000000000006</v>
      </c>
      <c r="T603" s="10">
        <v>100</v>
      </c>
      <c r="U603" s="49">
        <v>61.24</v>
      </c>
      <c r="V603" s="17" t="s">
        <v>4403</v>
      </c>
      <c r="W603" s="49">
        <v>66.14</v>
      </c>
      <c r="X603" s="17" t="s">
        <v>4434</v>
      </c>
      <c r="Y603" s="38" t="s">
        <v>7108</v>
      </c>
      <c r="Z603" s="38" t="s">
        <v>4435</v>
      </c>
      <c r="AA603" s="38" t="s">
        <v>4434</v>
      </c>
    </row>
    <row r="604" spans="2:27" ht="50" x14ac:dyDescent="0.35">
      <c r="B604" s="38" t="s">
        <v>4146</v>
      </c>
      <c r="C604" s="10"/>
      <c r="D604" s="10" t="s">
        <v>4147</v>
      </c>
      <c r="E604" s="10" t="s">
        <v>65</v>
      </c>
      <c r="F604" s="10" t="s">
        <v>2096</v>
      </c>
      <c r="G604" s="10" t="s">
        <v>782</v>
      </c>
      <c r="H604" s="10">
        <v>1</v>
      </c>
      <c r="I604" s="10">
        <v>78</v>
      </c>
      <c r="J604" s="12">
        <v>1</v>
      </c>
      <c r="K604" s="10">
        <v>1</v>
      </c>
      <c r="L604" s="38">
        <v>1</v>
      </c>
      <c r="M604" s="12">
        <v>1</v>
      </c>
      <c r="N604" s="12">
        <v>1</v>
      </c>
      <c r="O604" s="12">
        <v>1</v>
      </c>
      <c r="P604" s="12">
        <v>1</v>
      </c>
      <c r="Q604" s="12">
        <v>1</v>
      </c>
      <c r="R604" s="46">
        <v>86</v>
      </c>
      <c r="S604" s="48">
        <v>20.48</v>
      </c>
      <c r="T604" s="10">
        <v>1</v>
      </c>
      <c r="U604" s="49">
        <v>20.48</v>
      </c>
      <c r="V604" s="17" t="s">
        <v>4466</v>
      </c>
      <c r="W604" s="49">
        <v>25.19</v>
      </c>
      <c r="X604" s="17" t="s">
        <v>7179</v>
      </c>
      <c r="Y604" s="38" t="s">
        <v>7180</v>
      </c>
      <c r="Z604" s="38" t="s">
        <v>4759</v>
      </c>
      <c r="AA604" s="38" t="s">
        <v>7181</v>
      </c>
    </row>
    <row r="605" spans="2:27" ht="50" x14ac:dyDescent="0.35">
      <c r="B605" s="38" t="s">
        <v>4155</v>
      </c>
      <c r="C605" s="10"/>
      <c r="D605" s="10" t="s">
        <v>4156</v>
      </c>
      <c r="E605" s="10" t="s">
        <v>3906</v>
      </c>
      <c r="F605" s="10" t="s">
        <v>2096</v>
      </c>
      <c r="G605" s="10" t="s">
        <v>1145</v>
      </c>
      <c r="H605" s="10">
        <v>1</v>
      </c>
      <c r="I605" s="10">
        <v>156</v>
      </c>
      <c r="J605" s="12">
        <v>1</v>
      </c>
      <c r="K605" s="10">
        <v>22</v>
      </c>
      <c r="L605" s="38">
        <v>1</v>
      </c>
      <c r="M605" s="12">
        <v>1</v>
      </c>
      <c r="N605" s="12">
        <v>1</v>
      </c>
      <c r="O605" s="12">
        <v>1</v>
      </c>
      <c r="P605" s="12">
        <v>1</v>
      </c>
      <c r="Q605" s="12">
        <v>1</v>
      </c>
      <c r="R605" s="46">
        <v>185</v>
      </c>
      <c r="S605" s="48">
        <v>15.1</v>
      </c>
      <c r="T605" s="10">
        <v>1</v>
      </c>
      <c r="U605" s="49">
        <v>15.1</v>
      </c>
      <c r="V605" s="17" t="s">
        <v>4466</v>
      </c>
      <c r="W605" s="49">
        <v>18.57</v>
      </c>
      <c r="X605" s="17" t="s">
        <v>7184</v>
      </c>
      <c r="Y605" s="38" t="s">
        <v>7185</v>
      </c>
      <c r="Z605" s="38" t="s">
        <v>7131</v>
      </c>
      <c r="AA605" s="38" t="s">
        <v>6842</v>
      </c>
    </row>
    <row r="606" spans="2:27" ht="50" x14ac:dyDescent="0.35">
      <c r="B606" s="38" t="s">
        <v>4157</v>
      </c>
      <c r="C606" s="10" t="s">
        <v>1512</v>
      </c>
      <c r="D606" s="10" t="s">
        <v>4158</v>
      </c>
      <c r="E606" s="10" t="s">
        <v>273</v>
      </c>
      <c r="F606" s="10" t="s">
        <v>144</v>
      </c>
      <c r="G606" s="10" t="s">
        <v>3992</v>
      </c>
      <c r="H606" s="10">
        <v>7</v>
      </c>
      <c r="I606" s="10">
        <v>1</v>
      </c>
      <c r="J606" s="12">
        <v>1</v>
      </c>
      <c r="K606" s="10">
        <v>1</v>
      </c>
      <c r="L606" s="38">
        <v>1</v>
      </c>
      <c r="M606" s="12">
        <v>1</v>
      </c>
      <c r="N606" s="12">
        <v>1</v>
      </c>
      <c r="O606" s="12">
        <v>1</v>
      </c>
      <c r="P606" s="12">
        <v>1</v>
      </c>
      <c r="Q606" s="12">
        <v>1</v>
      </c>
      <c r="R606" s="46">
        <v>9</v>
      </c>
      <c r="S606" s="48">
        <v>1.5357099999999999</v>
      </c>
      <c r="T606" s="10">
        <v>7</v>
      </c>
      <c r="U606" s="49">
        <v>10.75</v>
      </c>
      <c r="V606" s="17" t="s">
        <v>4403</v>
      </c>
      <c r="W606" s="49">
        <v>11.61</v>
      </c>
      <c r="X606" s="17" t="s">
        <v>4434</v>
      </c>
      <c r="Y606" s="38" t="s">
        <v>6027</v>
      </c>
      <c r="Z606" s="38" t="s">
        <v>4435</v>
      </c>
      <c r="AA606" s="38" t="s">
        <v>4434</v>
      </c>
    </row>
    <row r="607" spans="2:27" ht="37.5" x14ac:dyDescent="0.35">
      <c r="B607" s="38" t="s">
        <v>4159</v>
      </c>
      <c r="C607" s="10" t="s">
        <v>596</v>
      </c>
      <c r="D607" s="10" t="s">
        <v>4160</v>
      </c>
      <c r="E607" s="10" t="s">
        <v>469</v>
      </c>
      <c r="F607" s="10" t="s">
        <v>805</v>
      </c>
      <c r="G607" s="10" t="s">
        <v>1148</v>
      </c>
      <c r="H607" s="10">
        <v>1</v>
      </c>
      <c r="I607" s="10">
        <v>6</v>
      </c>
      <c r="J607" s="12">
        <v>1</v>
      </c>
      <c r="K607" s="10">
        <v>1</v>
      </c>
      <c r="L607" s="38">
        <v>1</v>
      </c>
      <c r="M607" s="12">
        <v>1</v>
      </c>
      <c r="N607" s="12">
        <v>1</v>
      </c>
      <c r="O607" s="12">
        <v>1</v>
      </c>
      <c r="P607" s="12">
        <v>1</v>
      </c>
      <c r="Q607" s="12">
        <v>1</v>
      </c>
      <c r="R607" s="46">
        <v>14</v>
      </c>
      <c r="S607" s="48">
        <v>53.45</v>
      </c>
      <c r="T607" s="10">
        <v>1</v>
      </c>
      <c r="U607" s="49">
        <v>53.45</v>
      </c>
      <c r="V607" s="17" t="s">
        <v>4466</v>
      </c>
      <c r="W607" s="49">
        <v>65.739999999999995</v>
      </c>
      <c r="X607" s="17" t="s">
        <v>7186</v>
      </c>
      <c r="Y607" s="38" t="s">
        <v>7187</v>
      </c>
      <c r="Z607" s="38" t="s">
        <v>4486</v>
      </c>
      <c r="AA607" s="38" t="s">
        <v>4680</v>
      </c>
    </row>
    <row r="608" spans="2:27" ht="37.5" x14ac:dyDescent="0.35">
      <c r="B608" s="38" t="s">
        <v>4173</v>
      </c>
      <c r="C608" s="10" t="s">
        <v>15</v>
      </c>
      <c r="D608" s="10" t="s">
        <v>4174</v>
      </c>
      <c r="E608" s="10" t="s">
        <v>106</v>
      </c>
      <c r="F608" s="10" t="s">
        <v>150</v>
      </c>
      <c r="G608" s="10" t="s">
        <v>108</v>
      </c>
      <c r="H608" s="10">
        <v>10</v>
      </c>
      <c r="I608" s="10">
        <v>1</v>
      </c>
      <c r="J608" s="12">
        <v>1</v>
      </c>
      <c r="K608" s="10">
        <v>4</v>
      </c>
      <c r="L608" s="38">
        <v>1</v>
      </c>
      <c r="M608" s="12">
        <v>1</v>
      </c>
      <c r="N608" s="12">
        <v>1</v>
      </c>
      <c r="O608" s="12">
        <v>1</v>
      </c>
      <c r="P608" s="12">
        <v>1</v>
      </c>
      <c r="Q608" s="12">
        <v>1</v>
      </c>
      <c r="R608" s="46">
        <v>12</v>
      </c>
      <c r="S608" s="48">
        <v>0.438</v>
      </c>
      <c r="T608" s="10">
        <v>10</v>
      </c>
      <c r="U608" s="49">
        <v>4.38</v>
      </c>
      <c r="V608" s="17" t="s">
        <v>4403</v>
      </c>
      <c r="W608" s="49">
        <v>4.7300000000000004</v>
      </c>
      <c r="X608" s="17" t="s">
        <v>7188</v>
      </c>
      <c r="Y608" s="38" t="s">
        <v>7189</v>
      </c>
      <c r="Z608" s="38" t="s">
        <v>5265</v>
      </c>
      <c r="AA608" s="38" t="s">
        <v>4631</v>
      </c>
    </row>
    <row r="609" spans="2:27" ht="37.5" x14ac:dyDescent="0.35">
      <c r="B609" s="38" t="s">
        <v>4183</v>
      </c>
      <c r="C609" s="108"/>
      <c r="D609" s="108" t="s">
        <v>4184</v>
      </c>
      <c r="E609" s="108" t="s">
        <v>921</v>
      </c>
      <c r="F609" s="108" t="s">
        <v>4185</v>
      </c>
      <c r="G609" s="108" t="s">
        <v>924</v>
      </c>
      <c r="H609" s="108">
        <v>60</v>
      </c>
      <c r="I609" s="108">
        <v>25</v>
      </c>
      <c r="J609" s="12">
        <v>1</v>
      </c>
      <c r="K609" s="108">
        <v>1</v>
      </c>
      <c r="L609" s="38">
        <v>1</v>
      </c>
      <c r="M609" s="12">
        <v>1</v>
      </c>
      <c r="N609" s="12">
        <v>1</v>
      </c>
      <c r="O609" s="12">
        <v>1</v>
      </c>
      <c r="P609" s="12">
        <v>1</v>
      </c>
      <c r="Q609" s="12">
        <v>1</v>
      </c>
      <c r="R609" s="46">
        <v>33</v>
      </c>
      <c r="S609" s="48">
        <v>0.85675000000000001</v>
      </c>
      <c r="T609" s="10">
        <v>120</v>
      </c>
      <c r="U609" s="49">
        <v>102.81</v>
      </c>
      <c r="V609" s="17" t="s">
        <v>4403</v>
      </c>
      <c r="W609" s="49">
        <v>111.03</v>
      </c>
      <c r="X609" s="17" t="s">
        <v>7193</v>
      </c>
      <c r="Y609" s="38" t="s">
        <v>7194</v>
      </c>
      <c r="Z609" s="38" t="s">
        <v>4667</v>
      </c>
      <c r="AA609" s="38" t="s">
        <v>4897</v>
      </c>
    </row>
    <row r="610" spans="2:27" ht="37.5" x14ac:dyDescent="0.35">
      <c r="B610" s="38" t="s">
        <v>4189</v>
      </c>
      <c r="C610" s="108" t="s">
        <v>4190</v>
      </c>
      <c r="D610" s="108" t="s">
        <v>4191</v>
      </c>
      <c r="E610" s="108" t="s">
        <v>67</v>
      </c>
      <c r="F610" s="109">
        <v>0.01</v>
      </c>
      <c r="G610" s="108" t="s">
        <v>4192</v>
      </c>
      <c r="H610" s="108">
        <v>1</v>
      </c>
      <c r="I610" s="108">
        <v>6</v>
      </c>
      <c r="J610" s="12">
        <v>1</v>
      </c>
      <c r="K610" s="108">
        <v>1</v>
      </c>
      <c r="L610" s="38">
        <v>1</v>
      </c>
      <c r="M610" s="12">
        <v>1</v>
      </c>
      <c r="N610" s="12">
        <v>1</v>
      </c>
      <c r="O610" s="12">
        <v>1</v>
      </c>
      <c r="P610" s="12">
        <v>1</v>
      </c>
      <c r="Q610" s="12">
        <v>1</v>
      </c>
      <c r="R610" s="46">
        <v>14</v>
      </c>
      <c r="S610" s="48">
        <v>30.96</v>
      </c>
      <c r="T610" s="10">
        <v>1</v>
      </c>
      <c r="U610" s="49">
        <v>30.96</v>
      </c>
      <c r="V610" s="17" t="s">
        <v>4403</v>
      </c>
      <c r="W610" s="49">
        <v>33.44</v>
      </c>
      <c r="X610" s="17" t="s">
        <v>7195</v>
      </c>
      <c r="Y610" s="38" t="s">
        <v>7196</v>
      </c>
      <c r="Z610" s="38" t="s">
        <v>4749</v>
      </c>
      <c r="AA610" s="38" t="s">
        <v>5650</v>
      </c>
    </row>
    <row r="611" spans="2:27" ht="25" x14ac:dyDescent="0.35">
      <c r="B611" s="38" t="s">
        <v>4203</v>
      </c>
      <c r="C611" s="108" t="s">
        <v>4024</v>
      </c>
      <c r="D611" s="108" t="s">
        <v>4025</v>
      </c>
      <c r="E611" s="108" t="s">
        <v>600</v>
      </c>
      <c r="F611" s="108" t="s">
        <v>1322</v>
      </c>
      <c r="G611" s="108" t="s">
        <v>17</v>
      </c>
      <c r="H611" s="108">
        <v>1</v>
      </c>
      <c r="I611" s="108">
        <v>1</v>
      </c>
      <c r="J611" s="12">
        <v>1</v>
      </c>
      <c r="K611" s="108">
        <v>2</v>
      </c>
      <c r="L611" s="38">
        <v>1</v>
      </c>
      <c r="M611" s="12">
        <v>1</v>
      </c>
      <c r="N611" s="12">
        <v>1</v>
      </c>
      <c r="O611" s="12">
        <v>1</v>
      </c>
      <c r="P611" s="12">
        <v>1</v>
      </c>
      <c r="Q611" s="12">
        <v>1</v>
      </c>
      <c r="R611" s="46">
        <v>10</v>
      </c>
      <c r="S611" s="48">
        <v>14.34</v>
      </c>
      <c r="T611" s="10">
        <v>1</v>
      </c>
      <c r="U611" s="49">
        <v>14.34</v>
      </c>
      <c r="V611" s="17" t="s">
        <v>4403</v>
      </c>
      <c r="W611" s="49">
        <v>15.49</v>
      </c>
      <c r="X611" s="17" t="s">
        <v>4434</v>
      </c>
      <c r="Y611" s="38" t="s">
        <v>7121</v>
      </c>
      <c r="Z611" s="38" t="s">
        <v>4435</v>
      </c>
      <c r="AA611" s="38" t="s">
        <v>4434</v>
      </c>
    </row>
    <row r="612" spans="2:27" ht="50" x14ac:dyDescent="0.35">
      <c r="B612" s="38" t="s">
        <v>4216</v>
      </c>
      <c r="C612" s="12" t="s">
        <v>4217</v>
      </c>
      <c r="D612" s="51" t="s">
        <v>4218</v>
      </c>
      <c r="E612" s="12" t="s">
        <v>3945</v>
      </c>
      <c r="F612" s="12" t="s">
        <v>4219</v>
      </c>
      <c r="G612" s="12" t="s">
        <v>114</v>
      </c>
      <c r="H612" s="12">
        <v>60</v>
      </c>
      <c r="I612" s="12">
        <v>1</v>
      </c>
      <c r="J612" s="12">
        <v>1</v>
      </c>
      <c r="K612" s="12">
        <v>1</v>
      </c>
      <c r="L612" s="38">
        <v>1</v>
      </c>
      <c r="M612" s="12">
        <v>1</v>
      </c>
      <c r="N612" s="12">
        <v>2</v>
      </c>
      <c r="O612" s="12">
        <v>1</v>
      </c>
      <c r="P612" s="12">
        <v>1</v>
      </c>
      <c r="Q612" s="12">
        <v>1</v>
      </c>
      <c r="R612" s="46">
        <v>10</v>
      </c>
      <c r="S612" s="48">
        <v>0.65700000000000003</v>
      </c>
      <c r="T612" s="10">
        <v>60</v>
      </c>
      <c r="U612" s="49">
        <v>39.42</v>
      </c>
      <c r="V612" s="17" t="s">
        <v>4403</v>
      </c>
      <c r="W612" s="49">
        <v>42.57</v>
      </c>
      <c r="X612" s="17" t="s">
        <v>7205</v>
      </c>
      <c r="Y612" s="38" t="s">
        <v>7206</v>
      </c>
      <c r="Z612" s="38" t="s">
        <v>4422</v>
      </c>
      <c r="AA612" s="38" t="s">
        <v>4625</v>
      </c>
    </row>
    <row r="613" spans="2:27" ht="37.5" x14ac:dyDescent="0.35">
      <c r="B613" s="38" t="s">
        <v>4231</v>
      </c>
      <c r="C613" s="12" t="s">
        <v>4232</v>
      </c>
      <c r="D613" s="12" t="s">
        <v>1484</v>
      </c>
      <c r="E613" s="12" t="s">
        <v>4233</v>
      </c>
      <c r="F613" s="12" t="s">
        <v>4234</v>
      </c>
      <c r="G613" s="12" t="s">
        <v>20</v>
      </c>
      <c r="H613" s="12">
        <v>1</v>
      </c>
      <c r="I613" s="12">
        <v>10</v>
      </c>
      <c r="J613" s="12">
        <v>1</v>
      </c>
      <c r="K613" s="12">
        <v>1</v>
      </c>
      <c r="L613" s="38">
        <v>1</v>
      </c>
      <c r="M613" s="12">
        <v>1</v>
      </c>
      <c r="N613" s="12">
        <v>1</v>
      </c>
      <c r="O613" s="12">
        <v>1</v>
      </c>
      <c r="P613" s="12">
        <v>1</v>
      </c>
      <c r="Q613" s="12">
        <v>1</v>
      </c>
      <c r="R613" s="46">
        <v>18</v>
      </c>
      <c r="S613" s="48">
        <v>71.680000000000007</v>
      </c>
      <c r="T613" s="10">
        <v>1</v>
      </c>
      <c r="U613" s="49">
        <v>71.680000000000007</v>
      </c>
      <c r="V613" s="17" t="s">
        <v>4403</v>
      </c>
      <c r="W613" s="49">
        <v>77.41</v>
      </c>
      <c r="X613" s="17" t="s">
        <v>7213</v>
      </c>
      <c r="Y613" s="38" t="s">
        <v>7214</v>
      </c>
      <c r="Z613" s="38" t="s">
        <v>4571</v>
      </c>
      <c r="AA613" s="38" t="s">
        <v>4684</v>
      </c>
    </row>
    <row r="614" spans="2:27" ht="37.5" x14ac:dyDescent="0.35">
      <c r="B614" s="38" t="s">
        <v>4235</v>
      </c>
      <c r="C614" s="10" t="s">
        <v>717</v>
      </c>
      <c r="D614" s="10" t="s">
        <v>4236</v>
      </c>
      <c r="E614" s="10" t="s">
        <v>156</v>
      </c>
      <c r="F614" s="10" t="s">
        <v>1403</v>
      </c>
      <c r="G614" s="10" t="s">
        <v>1685</v>
      </c>
      <c r="H614" s="10">
        <v>36</v>
      </c>
      <c r="I614" s="12">
        <v>1</v>
      </c>
      <c r="J614" s="12">
        <v>1</v>
      </c>
      <c r="K614" s="12">
        <v>1</v>
      </c>
      <c r="L614" s="12">
        <v>3</v>
      </c>
      <c r="M614" s="12">
        <v>1</v>
      </c>
      <c r="N614" s="12">
        <v>1</v>
      </c>
      <c r="O614" s="12">
        <v>1</v>
      </c>
      <c r="P614" s="12">
        <v>1</v>
      </c>
      <c r="Q614" s="12">
        <v>1</v>
      </c>
      <c r="R614" s="46">
        <v>11</v>
      </c>
      <c r="S614" s="48">
        <v>0.31889000000000001</v>
      </c>
      <c r="T614" s="10">
        <v>36</v>
      </c>
      <c r="U614" s="49">
        <v>11.48</v>
      </c>
      <c r="V614" s="17" t="s">
        <v>4403</v>
      </c>
      <c r="W614" s="49">
        <v>12.4</v>
      </c>
      <c r="X614" s="17" t="s">
        <v>7215</v>
      </c>
      <c r="Y614" s="38" t="s">
        <v>7216</v>
      </c>
      <c r="Z614" s="38" t="s">
        <v>5162</v>
      </c>
      <c r="AA614" s="38" t="s">
        <v>5163</v>
      </c>
    </row>
    <row r="615" spans="2:27" ht="50" x14ac:dyDescent="0.35">
      <c r="B615" s="38" t="s">
        <v>4237</v>
      </c>
      <c r="C615" s="10" t="s">
        <v>368</v>
      </c>
      <c r="D615" s="10" t="s">
        <v>4238</v>
      </c>
      <c r="E615" s="10" t="s">
        <v>156</v>
      </c>
      <c r="F615" s="10" t="s">
        <v>4239</v>
      </c>
      <c r="G615" s="10" t="s">
        <v>1041</v>
      </c>
      <c r="H615" s="10">
        <v>10</v>
      </c>
      <c r="I615" s="12">
        <v>1</v>
      </c>
      <c r="J615" s="12">
        <v>1</v>
      </c>
      <c r="K615" s="12">
        <v>1</v>
      </c>
      <c r="L615" s="12">
        <v>54</v>
      </c>
      <c r="M615" s="12">
        <v>1</v>
      </c>
      <c r="N615" s="12">
        <v>1</v>
      </c>
      <c r="O615" s="12">
        <v>1</v>
      </c>
      <c r="P615" s="12">
        <v>1</v>
      </c>
      <c r="Q615" s="12">
        <v>1</v>
      </c>
      <c r="R615" s="46">
        <v>62</v>
      </c>
      <c r="S615" s="48">
        <v>0.377</v>
      </c>
      <c r="T615" s="10">
        <v>10</v>
      </c>
      <c r="U615" s="49">
        <v>3.77</v>
      </c>
      <c r="V615" s="17" t="s">
        <v>4403</v>
      </c>
      <c r="W615" s="49">
        <v>4.07</v>
      </c>
      <c r="X615" s="17" t="s">
        <v>4434</v>
      </c>
      <c r="Y615" s="38" t="s">
        <v>5345</v>
      </c>
      <c r="Z615" s="38" t="s">
        <v>4435</v>
      </c>
      <c r="AA615" s="38" t="s">
        <v>4434</v>
      </c>
    </row>
    <row r="616" spans="2:27" ht="37.5" x14ac:dyDescent="0.35">
      <c r="B616" s="38" t="s">
        <v>4240</v>
      </c>
      <c r="C616" s="38" t="s">
        <v>1173</v>
      </c>
      <c r="D616" s="17" t="s">
        <v>1172</v>
      </c>
      <c r="E616" s="38" t="s">
        <v>93</v>
      </c>
      <c r="F616" s="12" t="s">
        <v>57</v>
      </c>
      <c r="G616" s="12" t="s">
        <v>392</v>
      </c>
      <c r="H616" s="12">
        <v>100</v>
      </c>
      <c r="I616" s="12">
        <v>1</v>
      </c>
      <c r="J616" s="12">
        <v>1</v>
      </c>
      <c r="K616" s="12">
        <v>1</v>
      </c>
      <c r="L616" s="12">
        <v>1</v>
      </c>
      <c r="M616" s="12">
        <v>1</v>
      </c>
      <c r="N616" s="12">
        <v>1</v>
      </c>
      <c r="O616" s="12">
        <v>1</v>
      </c>
      <c r="P616" s="12">
        <v>1</v>
      </c>
      <c r="Q616" s="12">
        <v>5</v>
      </c>
      <c r="R616" s="46">
        <v>13</v>
      </c>
      <c r="S616" s="48">
        <v>0.2286</v>
      </c>
      <c r="T616" s="10">
        <v>100</v>
      </c>
      <c r="U616" s="49">
        <v>22.86</v>
      </c>
      <c r="V616" s="17" t="s">
        <v>4403</v>
      </c>
      <c r="W616" s="49">
        <v>24.69</v>
      </c>
      <c r="X616" s="17" t="s">
        <v>7217</v>
      </c>
      <c r="Y616" s="38" t="s">
        <v>7218</v>
      </c>
      <c r="Z616" s="38" t="s">
        <v>6763</v>
      </c>
      <c r="AA616" s="38" t="s">
        <v>6764</v>
      </c>
    </row>
    <row r="617" spans="2:27" ht="37.5" x14ac:dyDescent="0.35">
      <c r="B617" s="38" t="s">
        <v>4267</v>
      </c>
      <c r="C617" s="25" t="s">
        <v>4246</v>
      </c>
      <c r="D617" s="25" t="s">
        <v>4247</v>
      </c>
      <c r="E617" s="25" t="s">
        <v>4248</v>
      </c>
      <c r="F617" s="25" t="s">
        <v>4249</v>
      </c>
      <c r="G617" s="25" t="s">
        <v>4250</v>
      </c>
      <c r="H617" s="27">
        <v>28</v>
      </c>
      <c r="I617" s="25"/>
      <c r="J617" s="25"/>
      <c r="K617" s="25">
        <v>5</v>
      </c>
      <c r="L617" s="12"/>
      <c r="M617" s="25">
        <v>5</v>
      </c>
      <c r="N617" s="12"/>
      <c r="O617" s="12"/>
      <c r="P617" s="12"/>
      <c r="Q617" s="12"/>
      <c r="R617" s="12">
        <v>10</v>
      </c>
      <c r="S617" s="48">
        <v>0.67320999999999998</v>
      </c>
      <c r="T617" s="10">
        <v>56</v>
      </c>
      <c r="U617" s="49">
        <v>37.700000000000003</v>
      </c>
      <c r="V617" s="17" t="s">
        <v>4403</v>
      </c>
      <c r="W617" s="49">
        <v>40.72</v>
      </c>
      <c r="X617" s="17" t="s">
        <v>7219</v>
      </c>
      <c r="Y617" s="38" t="s">
        <v>7220</v>
      </c>
      <c r="Z617" s="38" t="s">
        <v>5047</v>
      </c>
      <c r="AA617" s="38" t="s">
        <v>5129</v>
      </c>
    </row>
    <row r="618" spans="2:27" ht="37.5" x14ac:dyDescent="0.35">
      <c r="B618" s="38" t="s">
        <v>4241</v>
      </c>
      <c r="C618" s="25" t="s">
        <v>4246</v>
      </c>
      <c r="D618" s="25" t="s">
        <v>4247</v>
      </c>
      <c r="E618" s="25" t="s">
        <v>4248</v>
      </c>
      <c r="F618" s="25" t="s">
        <v>4251</v>
      </c>
      <c r="G618" s="25" t="s">
        <v>4250</v>
      </c>
      <c r="H618" s="25">
        <v>28</v>
      </c>
      <c r="I618" s="25"/>
      <c r="J618" s="25"/>
      <c r="K618" s="25">
        <v>5</v>
      </c>
      <c r="L618" s="12"/>
      <c r="M618" s="25">
        <v>5</v>
      </c>
      <c r="N618" s="12"/>
      <c r="O618" s="12"/>
      <c r="P618" s="12"/>
      <c r="Q618" s="12"/>
      <c r="R618" s="12">
        <v>10</v>
      </c>
      <c r="S618" s="48">
        <v>0.67320999999999998</v>
      </c>
      <c r="T618" s="10">
        <v>56</v>
      </c>
      <c r="U618" s="49">
        <v>37.700000000000003</v>
      </c>
      <c r="V618" s="17" t="s">
        <v>4403</v>
      </c>
      <c r="W618" s="49">
        <v>40.72</v>
      </c>
      <c r="X618" s="17" t="s">
        <v>7221</v>
      </c>
      <c r="Y618" s="38" t="s">
        <v>7222</v>
      </c>
      <c r="Z618" s="38" t="s">
        <v>5047</v>
      </c>
      <c r="AA618" s="38" t="s">
        <v>5129</v>
      </c>
    </row>
    <row r="619" spans="2:27" ht="37.5" x14ac:dyDescent="0.35">
      <c r="B619" s="38" t="s">
        <v>4287</v>
      </c>
      <c r="C619" s="25" t="s">
        <v>4269</v>
      </c>
      <c r="D619" s="25" t="s">
        <v>4270</v>
      </c>
      <c r="E619" s="25" t="s">
        <v>4261</v>
      </c>
      <c r="F619" s="25" t="s">
        <v>4271</v>
      </c>
      <c r="G619" s="25" t="s">
        <v>143</v>
      </c>
      <c r="H619" s="25">
        <v>10</v>
      </c>
      <c r="I619" s="25"/>
      <c r="J619" s="25"/>
      <c r="K619" s="25">
        <v>5</v>
      </c>
      <c r="L619" s="25"/>
      <c r="M619" s="25">
        <v>5</v>
      </c>
      <c r="N619" s="12">
        <v>4</v>
      </c>
      <c r="O619" s="12"/>
      <c r="P619" s="12"/>
      <c r="Q619" s="12"/>
      <c r="R619" s="12">
        <v>14</v>
      </c>
      <c r="S619" s="48">
        <v>1.7509999999999999</v>
      </c>
      <c r="T619" s="10">
        <v>10</v>
      </c>
      <c r="U619" s="49">
        <v>17.510000000000002</v>
      </c>
      <c r="V619" s="17" t="s">
        <v>4403</v>
      </c>
      <c r="W619" s="49">
        <v>18.91</v>
      </c>
      <c r="X619" s="17" t="s">
        <v>7229</v>
      </c>
      <c r="Y619" s="38" t="s">
        <v>7230</v>
      </c>
      <c r="Z619" s="38" t="s">
        <v>4993</v>
      </c>
      <c r="AA619" s="38" t="s">
        <v>4443</v>
      </c>
    </row>
    <row r="620" spans="2:27" ht="37.5" x14ac:dyDescent="0.35">
      <c r="B620" s="38" t="s">
        <v>4288</v>
      </c>
      <c r="C620" s="25" t="s">
        <v>4272</v>
      </c>
      <c r="D620" s="25" t="s">
        <v>4273</v>
      </c>
      <c r="E620" s="25" t="s">
        <v>4274</v>
      </c>
      <c r="F620" s="25" t="s">
        <v>4275</v>
      </c>
      <c r="G620" s="25" t="s">
        <v>4276</v>
      </c>
      <c r="H620" s="25">
        <v>30</v>
      </c>
      <c r="I620" s="25"/>
      <c r="J620" s="25"/>
      <c r="K620" s="25">
        <v>5</v>
      </c>
      <c r="L620" s="25"/>
      <c r="M620" s="25">
        <v>5</v>
      </c>
      <c r="N620" s="12">
        <v>4</v>
      </c>
      <c r="O620" s="12"/>
      <c r="P620" s="12"/>
      <c r="Q620" s="12"/>
      <c r="R620" s="12">
        <v>14</v>
      </c>
      <c r="S620" s="48">
        <v>3.379</v>
      </c>
      <c r="T620" s="10">
        <v>30</v>
      </c>
      <c r="U620" s="49">
        <v>101.37</v>
      </c>
      <c r="V620" s="17" t="s">
        <v>4403</v>
      </c>
      <c r="W620" s="49">
        <v>109.48</v>
      </c>
      <c r="X620" s="17" t="s">
        <v>7231</v>
      </c>
      <c r="Y620" s="38" t="s">
        <v>7232</v>
      </c>
      <c r="Z620" s="38" t="s">
        <v>5199</v>
      </c>
      <c r="AA620" s="38" t="s">
        <v>5888</v>
      </c>
    </row>
    <row r="621" spans="2:27" ht="37.5" x14ac:dyDescent="0.35">
      <c r="B621" s="38" t="s">
        <v>4289</v>
      </c>
      <c r="C621" s="25" t="s">
        <v>4277</v>
      </c>
      <c r="D621" s="25" t="s">
        <v>4278</v>
      </c>
      <c r="E621" s="25" t="s">
        <v>4279</v>
      </c>
      <c r="F621" s="25" t="s">
        <v>4280</v>
      </c>
      <c r="G621" s="25" t="s">
        <v>4281</v>
      </c>
      <c r="H621" s="25">
        <v>1</v>
      </c>
      <c r="I621" s="25"/>
      <c r="J621" s="25"/>
      <c r="K621" s="25">
        <v>5</v>
      </c>
      <c r="L621" s="25"/>
      <c r="M621" s="25">
        <v>5</v>
      </c>
      <c r="N621" s="12">
        <v>2</v>
      </c>
      <c r="O621" s="12"/>
      <c r="P621" s="12"/>
      <c r="Q621" s="12"/>
      <c r="R621" s="12">
        <v>12</v>
      </c>
      <c r="S621" s="48">
        <v>49.43</v>
      </c>
      <c r="T621" s="10">
        <v>1</v>
      </c>
      <c r="U621" s="49">
        <v>49.43</v>
      </c>
      <c r="V621" s="17" t="s">
        <v>4403</v>
      </c>
      <c r="W621" s="49">
        <v>53.38</v>
      </c>
      <c r="X621" s="17" t="s">
        <v>7233</v>
      </c>
      <c r="Y621" s="38" t="s">
        <v>7234</v>
      </c>
      <c r="Z621" s="38" t="s">
        <v>7235</v>
      </c>
      <c r="AA621" s="38" t="s">
        <v>7236</v>
      </c>
    </row>
    <row r="623" spans="2:27" ht="37.5" x14ac:dyDescent="0.35">
      <c r="B623" s="38" t="s">
        <v>2129</v>
      </c>
      <c r="C623" s="38" t="s">
        <v>638</v>
      </c>
      <c r="D623" s="38" t="s">
        <v>637</v>
      </c>
      <c r="E623" s="38" t="s">
        <v>101</v>
      </c>
      <c r="F623" s="38" t="s">
        <v>150</v>
      </c>
      <c r="G623" s="38" t="s">
        <v>95</v>
      </c>
      <c r="H623" s="38">
        <v>30</v>
      </c>
      <c r="I623" s="38">
        <v>10</v>
      </c>
      <c r="J623" s="45">
        <v>1</v>
      </c>
      <c r="K623" s="38">
        <v>1</v>
      </c>
      <c r="L623" s="38">
        <v>14</v>
      </c>
      <c r="M623" s="38">
        <v>15</v>
      </c>
      <c r="N623" s="38">
        <v>1</v>
      </c>
      <c r="O623" s="38">
        <v>1</v>
      </c>
      <c r="P623" s="38">
        <v>1</v>
      </c>
      <c r="Q623" s="38">
        <v>1</v>
      </c>
      <c r="R623" s="46">
        <v>45</v>
      </c>
      <c r="S623" s="48">
        <v>0.16400000000000001</v>
      </c>
      <c r="T623" s="17">
        <v>30</v>
      </c>
      <c r="U623" s="49">
        <v>4.92</v>
      </c>
      <c r="V623" s="17" t="s">
        <v>4403</v>
      </c>
      <c r="W623" s="49">
        <v>5.31</v>
      </c>
      <c r="X623" s="17" t="s">
        <v>4408</v>
      </c>
      <c r="Y623" s="38" t="s">
        <v>4409</v>
      </c>
      <c r="Z623" s="38" t="s">
        <v>4410</v>
      </c>
      <c r="AA623" s="38" t="s">
        <v>4411</v>
      </c>
    </row>
    <row r="624" spans="2:27" ht="37.5" x14ac:dyDescent="0.35">
      <c r="B624" s="38" t="s">
        <v>2127</v>
      </c>
      <c r="C624" s="38" t="s">
        <v>638</v>
      </c>
      <c r="D624" s="38" t="s">
        <v>637</v>
      </c>
      <c r="E624" s="38" t="s">
        <v>101</v>
      </c>
      <c r="F624" s="38" t="s">
        <v>97</v>
      </c>
      <c r="G624" s="38" t="s">
        <v>95</v>
      </c>
      <c r="H624" s="38">
        <v>30</v>
      </c>
      <c r="I624" s="38">
        <v>8</v>
      </c>
      <c r="J624" s="45">
        <v>1</v>
      </c>
      <c r="K624" s="38">
        <v>1</v>
      </c>
      <c r="L624" s="38">
        <v>1</v>
      </c>
      <c r="M624" s="38">
        <v>1</v>
      </c>
      <c r="N624" s="38">
        <v>1</v>
      </c>
      <c r="O624" s="38">
        <v>4</v>
      </c>
      <c r="P624" s="38">
        <v>1</v>
      </c>
      <c r="Q624" s="38">
        <v>1</v>
      </c>
      <c r="R624" s="46">
        <v>19</v>
      </c>
      <c r="S624" s="48">
        <v>0.32100000000000001</v>
      </c>
      <c r="T624" s="17">
        <v>30</v>
      </c>
      <c r="U624" s="49">
        <v>9.6300000000000008</v>
      </c>
      <c r="V624" s="17" t="s">
        <v>4403</v>
      </c>
      <c r="W624" s="49">
        <v>10.4</v>
      </c>
      <c r="X624" s="17" t="s">
        <v>4412</v>
      </c>
      <c r="Y624" s="38" t="s">
        <v>4413</v>
      </c>
      <c r="Z624" s="38" t="s">
        <v>4410</v>
      </c>
      <c r="AA624" s="38" t="s">
        <v>4414</v>
      </c>
    </row>
    <row r="625" spans="2:27" ht="37.5" x14ac:dyDescent="0.35">
      <c r="B625" s="38" t="s">
        <v>2141</v>
      </c>
      <c r="C625" s="38" t="s">
        <v>643</v>
      </c>
      <c r="D625" s="38" t="s">
        <v>642</v>
      </c>
      <c r="E625" s="38" t="s">
        <v>93</v>
      </c>
      <c r="F625" s="38" t="s">
        <v>97</v>
      </c>
      <c r="G625" s="38" t="s">
        <v>114</v>
      </c>
      <c r="H625" s="38">
        <v>60</v>
      </c>
      <c r="I625" s="12">
        <v>10</v>
      </c>
      <c r="J625" s="45">
        <v>1</v>
      </c>
      <c r="K625" s="12">
        <v>6</v>
      </c>
      <c r="L625" s="38">
        <v>1</v>
      </c>
      <c r="M625" s="12">
        <v>3</v>
      </c>
      <c r="N625" s="38">
        <v>1</v>
      </c>
      <c r="O625" s="38">
        <v>1</v>
      </c>
      <c r="P625" s="12">
        <v>1</v>
      </c>
      <c r="Q625" s="12">
        <v>1</v>
      </c>
      <c r="R625" s="46">
        <v>25</v>
      </c>
      <c r="S625" s="48">
        <v>0.47782999999999998</v>
      </c>
      <c r="T625" s="10">
        <v>60</v>
      </c>
      <c r="U625" s="49">
        <v>28.67</v>
      </c>
      <c r="V625" s="17" t="s">
        <v>4403</v>
      </c>
      <c r="W625" s="49">
        <v>30.96</v>
      </c>
      <c r="X625" s="17" t="s">
        <v>4420</v>
      </c>
      <c r="Y625" s="38" t="s">
        <v>4421</v>
      </c>
      <c r="Z625" s="38" t="s">
        <v>4422</v>
      </c>
      <c r="AA625" s="38" t="s">
        <v>4423</v>
      </c>
    </row>
    <row r="626" spans="2:27" ht="50" x14ac:dyDescent="0.35">
      <c r="B626" s="38" t="s">
        <v>2143</v>
      </c>
      <c r="C626" s="38" t="s">
        <v>914</v>
      </c>
      <c r="D626" s="38" t="s">
        <v>913</v>
      </c>
      <c r="E626" s="38" t="s">
        <v>101</v>
      </c>
      <c r="F626" s="38" t="s">
        <v>303</v>
      </c>
      <c r="G626" s="38" t="s">
        <v>114</v>
      </c>
      <c r="H626" s="38">
        <v>60</v>
      </c>
      <c r="I626" s="12">
        <v>6</v>
      </c>
      <c r="J626" s="45">
        <v>1</v>
      </c>
      <c r="K626" s="12">
        <v>1</v>
      </c>
      <c r="L626" s="12">
        <v>4</v>
      </c>
      <c r="M626" s="12">
        <v>1</v>
      </c>
      <c r="N626" s="38">
        <v>1</v>
      </c>
      <c r="O626" s="38">
        <v>1</v>
      </c>
      <c r="P626" s="12">
        <v>1</v>
      </c>
      <c r="Q626" s="12">
        <v>5</v>
      </c>
      <c r="R626" s="46">
        <v>21</v>
      </c>
      <c r="S626" s="48">
        <v>0.14499999999999999</v>
      </c>
      <c r="T626" s="10">
        <v>60</v>
      </c>
      <c r="U626" s="49">
        <v>8.6999999999999993</v>
      </c>
      <c r="V626" s="17" t="s">
        <v>4403</v>
      </c>
      <c r="W626" s="49">
        <v>9.4</v>
      </c>
      <c r="X626" s="17" t="s">
        <v>4428</v>
      </c>
      <c r="Y626" s="38" t="s">
        <v>4429</v>
      </c>
      <c r="Z626" s="38" t="s">
        <v>4426</v>
      </c>
      <c r="AA626" s="38" t="s">
        <v>4427</v>
      </c>
    </row>
    <row r="627" spans="2:27" ht="50" x14ac:dyDescent="0.35">
      <c r="B627" s="38" t="s">
        <v>2144</v>
      </c>
      <c r="C627" s="38" t="s">
        <v>124</v>
      </c>
      <c r="D627" s="38" t="s">
        <v>124</v>
      </c>
      <c r="E627" s="38" t="s">
        <v>5</v>
      </c>
      <c r="F627" s="38" t="s">
        <v>291</v>
      </c>
      <c r="G627" s="38" t="s">
        <v>33</v>
      </c>
      <c r="H627" s="38">
        <v>5</v>
      </c>
      <c r="I627" s="12">
        <v>328</v>
      </c>
      <c r="J627" s="45">
        <v>5</v>
      </c>
      <c r="K627" s="12">
        <v>28</v>
      </c>
      <c r="L627" s="12">
        <v>22</v>
      </c>
      <c r="M627" s="12">
        <v>4</v>
      </c>
      <c r="N627" s="38">
        <v>170</v>
      </c>
      <c r="O627" s="38">
        <v>1</v>
      </c>
      <c r="P627" s="12">
        <v>30</v>
      </c>
      <c r="Q627" s="12">
        <v>10</v>
      </c>
      <c r="R627" s="46">
        <v>598</v>
      </c>
      <c r="S627" s="48">
        <v>6.14</v>
      </c>
      <c r="T627" s="10">
        <v>5</v>
      </c>
      <c r="U627" s="49">
        <v>30.7</v>
      </c>
      <c r="V627" s="17" t="s">
        <v>4403</v>
      </c>
      <c r="W627" s="49">
        <v>33.159999999999997</v>
      </c>
      <c r="X627" s="17" t="s">
        <v>4436</v>
      </c>
      <c r="Y627" s="38" t="s">
        <v>4437</v>
      </c>
      <c r="Z627" s="38" t="s">
        <v>4438</v>
      </c>
      <c r="AA627" s="38" t="s">
        <v>4439</v>
      </c>
    </row>
    <row r="628" spans="2:27" ht="37.5" x14ac:dyDescent="0.35">
      <c r="B628" s="38" t="s">
        <v>2145</v>
      </c>
      <c r="C628" s="38" t="s">
        <v>418</v>
      </c>
      <c r="D628" s="38" t="s">
        <v>417</v>
      </c>
      <c r="E628" s="38" t="s">
        <v>93</v>
      </c>
      <c r="F628" s="38" t="s">
        <v>97</v>
      </c>
      <c r="G628" s="38" t="s">
        <v>95</v>
      </c>
      <c r="H628" s="38">
        <v>30</v>
      </c>
      <c r="I628" s="38">
        <v>1</v>
      </c>
      <c r="J628" s="45">
        <v>1</v>
      </c>
      <c r="K628" s="38">
        <v>1</v>
      </c>
      <c r="L628" s="38">
        <v>4</v>
      </c>
      <c r="M628" s="38">
        <v>1</v>
      </c>
      <c r="N628" s="38">
        <v>1</v>
      </c>
      <c r="O628" s="38">
        <v>1</v>
      </c>
      <c r="P628" s="38">
        <v>1</v>
      </c>
      <c r="Q628" s="38">
        <v>1</v>
      </c>
      <c r="R628" s="46">
        <v>12</v>
      </c>
      <c r="S628" s="48">
        <v>0.27667000000000003</v>
      </c>
      <c r="T628" s="17">
        <v>30</v>
      </c>
      <c r="U628" s="49">
        <v>8.3000000000000007</v>
      </c>
      <c r="V628" s="17" t="s">
        <v>4403</v>
      </c>
      <c r="W628" s="49">
        <v>8.9600000000000009</v>
      </c>
      <c r="X628" s="17" t="s">
        <v>4446</v>
      </c>
      <c r="Y628" s="38" t="s">
        <v>4447</v>
      </c>
      <c r="Z628" s="38" t="s">
        <v>4448</v>
      </c>
      <c r="AA628" s="38" t="s">
        <v>4449</v>
      </c>
    </row>
    <row r="629" spans="2:27" ht="37.5" x14ac:dyDescent="0.35">
      <c r="B629" s="38" t="s">
        <v>2147</v>
      </c>
      <c r="C629" s="12" t="s">
        <v>418</v>
      </c>
      <c r="D629" s="12" t="s">
        <v>2094</v>
      </c>
      <c r="E629" s="12" t="s">
        <v>101</v>
      </c>
      <c r="F629" s="12" t="s">
        <v>2095</v>
      </c>
      <c r="G629" s="12" t="s">
        <v>158</v>
      </c>
      <c r="H629" s="12">
        <v>50</v>
      </c>
      <c r="I629" s="12">
        <v>1</v>
      </c>
      <c r="J629" s="45">
        <v>1</v>
      </c>
      <c r="K629" s="12">
        <v>1</v>
      </c>
      <c r="L629" s="38">
        <v>1</v>
      </c>
      <c r="M629" s="12">
        <v>1</v>
      </c>
      <c r="N629" s="38">
        <v>1</v>
      </c>
      <c r="O629" s="38">
        <v>1</v>
      </c>
      <c r="P629" s="12">
        <v>1</v>
      </c>
      <c r="Q629" s="12">
        <v>1</v>
      </c>
      <c r="R629" s="46">
        <v>9</v>
      </c>
      <c r="S629" s="48">
        <v>2.048</v>
      </c>
      <c r="T629" s="10">
        <v>50</v>
      </c>
      <c r="U629" s="49">
        <v>102.4</v>
      </c>
      <c r="V629" s="17" t="s">
        <v>4403</v>
      </c>
      <c r="W629" s="49">
        <v>110.59</v>
      </c>
      <c r="X629" s="17" t="s">
        <v>4454</v>
      </c>
      <c r="Y629" s="38" t="s">
        <v>4455</v>
      </c>
      <c r="Z629" s="38" t="s">
        <v>4456</v>
      </c>
      <c r="AA629" s="38" t="s">
        <v>4457</v>
      </c>
    </row>
    <row r="630" spans="2:27" ht="50" x14ac:dyDescent="0.35">
      <c r="B630" s="38" t="s">
        <v>2149</v>
      </c>
      <c r="C630" s="38" t="s">
        <v>418</v>
      </c>
      <c r="D630" s="38" t="s">
        <v>3488</v>
      </c>
      <c r="E630" s="38" t="s">
        <v>93</v>
      </c>
      <c r="F630" s="38" t="s">
        <v>94</v>
      </c>
      <c r="G630" s="38" t="s">
        <v>114</v>
      </c>
      <c r="H630" s="38">
        <v>60</v>
      </c>
      <c r="I630" s="12">
        <v>58</v>
      </c>
      <c r="J630" s="45">
        <v>20</v>
      </c>
      <c r="K630" s="12">
        <v>26</v>
      </c>
      <c r="L630" s="12">
        <v>27</v>
      </c>
      <c r="M630" s="12">
        <v>30</v>
      </c>
      <c r="N630" s="38">
        <v>1</v>
      </c>
      <c r="O630" s="38">
        <v>10</v>
      </c>
      <c r="P630" s="12">
        <v>15</v>
      </c>
      <c r="Q630" s="12">
        <v>1</v>
      </c>
      <c r="R630" s="46">
        <v>188</v>
      </c>
      <c r="S630" s="48">
        <v>0.1195</v>
      </c>
      <c r="T630" s="10">
        <v>60</v>
      </c>
      <c r="U630" s="49">
        <v>7.17</v>
      </c>
      <c r="V630" s="17" t="s">
        <v>4403</v>
      </c>
      <c r="W630" s="49">
        <v>7.74</v>
      </c>
      <c r="X630" s="17" t="s">
        <v>4460</v>
      </c>
      <c r="Y630" s="38" t="s">
        <v>4461</v>
      </c>
      <c r="Z630" s="38" t="s">
        <v>4422</v>
      </c>
      <c r="AA630" s="38" t="s">
        <v>4427</v>
      </c>
    </row>
    <row r="631" spans="2:27" ht="50" x14ac:dyDescent="0.35">
      <c r="B631" s="38" t="s">
        <v>2150</v>
      </c>
      <c r="C631" s="38" t="s">
        <v>418</v>
      </c>
      <c r="D631" s="38" t="s">
        <v>998</v>
      </c>
      <c r="E631" s="38" t="s">
        <v>101</v>
      </c>
      <c r="F631" s="38" t="s">
        <v>184</v>
      </c>
      <c r="G631" s="38" t="s">
        <v>105</v>
      </c>
      <c r="H631" s="38">
        <v>20</v>
      </c>
      <c r="I631" s="38">
        <v>86</v>
      </c>
      <c r="J631" s="45">
        <v>85</v>
      </c>
      <c r="K631" s="38">
        <v>33</v>
      </c>
      <c r="L631" s="38">
        <v>11</v>
      </c>
      <c r="M631" s="38">
        <v>39</v>
      </c>
      <c r="N631" s="38">
        <v>15</v>
      </c>
      <c r="O631" s="38">
        <v>20</v>
      </c>
      <c r="P631" s="38">
        <v>6</v>
      </c>
      <c r="Q631" s="38">
        <v>50</v>
      </c>
      <c r="R631" s="46">
        <v>345</v>
      </c>
      <c r="S631" s="48">
        <v>0.34799999999999998</v>
      </c>
      <c r="T631" s="10">
        <v>20</v>
      </c>
      <c r="U631" s="49">
        <v>6.96</v>
      </c>
      <c r="V631" s="17" t="s">
        <v>4403</v>
      </c>
      <c r="W631" s="49">
        <v>7.52</v>
      </c>
      <c r="X631" s="17" t="s">
        <v>4462</v>
      </c>
      <c r="Y631" s="38" t="s">
        <v>4463</v>
      </c>
      <c r="Z631" s="38" t="s">
        <v>4464</v>
      </c>
      <c r="AA631" s="38" t="s">
        <v>4465</v>
      </c>
    </row>
    <row r="632" spans="2:27" ht="37.5" x14ac:dyDescent="0.35">
      <c r="B632" s="38" t="s">
        <v>2152</v>
      </c>
      <c r="C632" s="38" t="s">
        <v>172</v>
      </c>
      <c r="D632" s="38" t="s">
        <v>168</v>
      </c>
      <c r="E632" s="38" t="s">
        <v>5</v>
      </c>
      <c r="F632" s="38" t="s">
        <v>111</v>
      </c>
      <c r="G632" s="38" t="s">
        <v>11</v>
      </c>
      <c r="H632" s="38">
        <v>10</v>
      </c>
      <c r="I632" s="12">
        <v>31</v>
      </c>
      <c r="J632" s="45">
        <v>1</v>
      </c>
      <c r="K632" s="12">
        <v>1</v>
      </c>
      <c r="L632" s="38">
        <v>1</v>
      </c>
      <c r="M632" s="12">
        <v>70</v>
      </c>
      <c r="N632" s="38">
        <v>1</v>
      </c>
      <c r="O632" s="38">
        <v>1</v>
      </c>
      <c r="P632" s="12">
        <v>1</v>
      </c>
      <c r="Q632" s="12">
        <v>40</v>
      </c>
      <c r="R632" s="46">
        <v>147</v>
      </c>
      <c r="S632" s="48">
        <v>15.974</v>
      </c>
      <c r="T632" s="17">
        <v>5</v>
      </c>
      <c r="U632" s="49">
        <v>79.87</v>
      </c>
      <c r="V632" s="17" t="s">
        <v>4403</v>
      </c>
      <c r="W632" s="49">
        <v>86.26</v>
      </c>
      <c r="X632" s="17" t="s">
        <v>4467</v>
      </c>
      <c r="Y632" s="38" t="s">
        <v>4468</v>
      </c>
      <c r="Z632" s="38" t="s">
        <v>4469</v>
      </c>
      <c r="AA632" s="38" t="s">
        <v>4470</v>
      </c>
    </row>
    <row r="633" spans="2:27" ht="37.5" x14ac:dyDescent="0.35">
      <c r="B633" s="38" t="s">
        <v>2153</v>
      </c>
      <c r="C633" s="38" t="s">
        <v>172</v>
      </c>
      <c r="D633" s="38" t="s">
        <v>641</v>
      </c>
      <c r="E633" s="38" t="s">
        <v>101</v>
      </c>
      <c r="F633" s="38" t="s">
        <v>341</v>
      </c>
      <c r="G633" s="38" t="s">
        <v>95</v>
      </c>
      <c r="H633" s="38">
        <v>30</v>
      </c>
      <c r="I633" s="12">
        <v>28</v>
      </c>
      <c r="J633" s="45">
        <v>1</v>
      </c>
      <c r="K633" s="12">
        <v>2</v>
      </c>
      <c r="L633" s="12">
        <v>2</v>
      </c>
      <c r="M633" s="12">
        <v>14</v>
      </c>
      <c r="N633" s="38">
        <v>1</v>
      </c>
      <c r="O633" s="38">
        <v>2</v>
      </c>
      <c r="P633" s="12">
        <v>1</v>
      </c>
      <c r="Q633" s="12">
        <v>30</v>
      </c>
      <c r="R633" s="46">
        <v>81</v>
      </c>
      <c r="S633" s="48">
        <v>0.92632999999999999</v>
      </c>
      <c r="T633" s="10">
        <v>30</v>
      </c>
      <c r="U633" s="49">
        <v>27.79</v>
      </c>
      <c r="V633" s="17" t="s">
        <v>4403</v>
      </c>
      <c r="W633" s="49">
        <v>30.01</v>
      </c>
      <c r="X633" s="17" t="s">
        <v>4471</v>
      </c>
      <c r="Y633" s="38" t="s">
        <v>4472</v>
      </c>
      <c r="Z633" s="38" t="s">
        <v>4410</v>
      </c>
      <c r="AA633" s="38" t="s">
        <v>4473</v>
      </c>
    </row>
    <row r="634" spans="2:27" ht="37.5" x14ac:dyDescent="0.35">
      <c r="B634" s="38" t="s">
        <v>2155</v>
      </c>
      <c r="C634" s="38" t="s">
        <v>172</v>
      </c>
      <c r="D634" s="38" t="s">
        <v>999</v>
      </c>
      <c r="E634" s="38" t="s">
        <v>67</v>
      </c>
      <c r="F634" s="38" t="s">
        <v>1004</v>
      </c>
      <c r="G634" s="38" t="s">
        <v>68</v>
      </c>
      <c r="H634" s="38">
        <v>1</v>
      </c>
      <c r="I634" s="38">
        <v>3</v>
      </c>
      <c r="J634" s="45">
        <v>1</v>
      </c>
      <c r="K634" s="38">
        <v>1</v>
      </c>
      <c r="L634" s="38">
        <v>1</v>
      </c>
      <c r="M634" s="38">
        <v>1</v>
      </c>
      <c r="N634" s="38">
        <v>8</v>
      </c>
      <c r="O634" s="38">
        <v>1</v>
      </c>
      <c r="P634" s="12">
        <v>1</v>
      </c>
      <c r="Q634" s="38">
        <v>1</v>
      </c>
      <c r="R634" s="46">
        <v>18</v>
      </c>
      <c r="S634" s="48">
        <v>7.56</v>
      </c>
      <c r="T634" s="17">
        <v>1</v>
      </c>
      <c r="U634" s="49">
        <v>7.56</v>
      </c>
      <c r="V634" s="17" t="s">
        <v>4403</v>
      </c>
      <c r="W634" s="49">
        <v>8.16</v>
      </c>
      <c r="X634" s="17" t="s">
        <v>4477</v>
      </c>
      <c r="Y634" s="38" t="s">
        <v>4478</v>
      </c>
      <c r="Z634" s="38" t="s">
        <v>4479</v>
      </c>
      <c r="AA634" s="38" t="s">
        <v>4480</v>
      </c>
    </row>
    <row r="635" spans="2:27" ht="37.5" x14ac:dyDescent="0.35">
      <c r="B635" s="38" t="s">
        <v>2156</v>
      </c>
      <c r="C635" s="38" t="s">
        <v>172</v>
      </c>
      <c r="D635" s="38" t="s">
        <v>419</v>
      </c>
      <c r="E635" s="38" t="s">
        <v>121</v>
      </c>
      <c r="F635" s="38" t="s">
        <v>420</v>
      </c>
      <c r="G635" s="38" t="s">
        <v>68</v>
      </c>
      <c r="H635" s="38">
        <v>1</v>
      </c>
      <c r="I635" s="38">
        <v>1</v>
      </c>
      <c r="J635" s="45">
        <v>1</v>
      </c>
      <c r="K635" s="38">
        <v>1</v>
      </c>
      <c r="L635" s="38">
        <v>1</v>
      </c>
      <c r="M635" s="38">
        <v>1</v>
      </c>
      <c r="N635" s="38">
        <v>1</v>
      </c>
      <c r="O635" s="38">
        <v>1</v>
      </c>
      <c r="P635" s="12">
        <v>1</v>
      </c>
      <c r="Q635" s="38">
        <v>1</v>
      </c>
      <c r="R635" s="46">
        <v>9</v>
      </c>
      <c r="S635" s="48">
        <v>25.55</v>
      </c>
      <c r="T635" s="17">
        <v>1</v>
      </c>
      <c r="U635" s="49">
        <v>25.55</v>
      </c>
      <c r="V635" s="17" t="s">
        <v>4403</v>
      </c>
      <c r="W635" s="49">
        <v>27.59</v>
      </c>
      <c r="X635" s="17" t="s">
        <v>4481</v>
      </c>
      <c r="Y635" s="38" t="s">
        <v>4482</v>
      </c>
      <c r="Z635" s="38" t="s">
        <v>4483</v>
      </c>
      <c r="AA635" s="38" t="s">
        <v>4484</v>
      </c>
    </row>
    <row r="636" spans="2:27" ht="37.5" x14ac:dyDescent="0.35">
      <c r="B636" s="38" t="s">
        <v>2163</v>
      </c>
      <c r="C636" s="38" t="s">
        <v>1008</v>
      </c>
      <c r="D636" s="38" t="s">
        <v>1000</v>
      </c>
      <c r="E636" s="38" t="s">
        <v>101</v>
      </c>
      <c r="F636" s="38" t="s">
        <v>1005</v>
      </c>
      <c r="G636" s="38" t="s">
        <v>966</v>
      </c>
      <c r="H636" s="38">
        <v>4</v>
      </c>
      <c r="I636" s="38">
        <v>1</v>
      </c>
      <c r="J636" s="45">
        <v>10</v>
      </c>
      <c r="K636" s="38">
        <v>1</v>
      </c>
      <c r="L636" s="38">
        <v>1</v>
      </c>
      <c r="M636" s="38">
        <v>1</v>
      </c>
      <c r="N636" s="38">
        <v>1</v>
      </c>
      <c r="O636" s="38">
        <v>1</v>
      </c>
      <c r="P636" s="38">
        <v>1</v>
      </c>
      <c r="Q636" s="39">
        <v>1</v>
      </c>
      <c r="R636" s="46">
        <v>18</v>
      </c>
      <c r="S636" s="48">
        <v>1.28</v>
      </c>
      <c r="T636" s="17">
        <v>4</v>
      </c>
      <c r="U636" s="49">
        <v>5.12</v>
      </c>
      <c r="V636" s="17" t="s">
        <v>4403</v>
      </c>
      <c r="W636" s="49">
        <v>5.53</v>
      </c>
      <c r="X636" s="17" t="s">
        <v>4496</v>
      </c>
      <c r="Y636" s="38" t="s">
        <v>4497</v>
      </c>
      <c r="Z636" s="38" t="s">
        <v>4498</v>
      </c>
      <c r="AA636" s="38" t="s">
        <v>4499</v>
      </c>
    </row>
    <row r="637" spans="2:27" ht="37.5" x14ac:dyDescent="0.35">
      <c r="B637" s="38" t="s">
        <v>2166</v>
      </c>
      <c r="C637" s="38" t="s">
        <v>1017</v>
      </c>
      <c r="D637" s="38" t="s">
        <v>1015</v>
      </c>
      <c r="E637" s="38" t="s">
        <v>121</v>
      </c>
      <c r="F637" s="38" t="s">
        <v>531</v>
      </c>
      <c r="G637" s="38" t="s">
        <v>68</v>
      </c>
      <c r="H637" s="38">
        <v>1</v>
      </c>
      <c r="I637" s="38">
        <v>294</v>
      </c>
      <c r="J637" s="45">
        <v>5</v>
      </c>
      <c r="K637" s="38">
        <v>15</v>
      </c>
      <c r="L637" s="38">
        <v>1</v>
      </c>
      <c r="M637" s="38">
        <v>5</v>
      </c>
      <c r="N637" s="38">
        <v>1</v>
      </c>
      <c r="O637" s="38">
        <v>20</v>
      </c>
      <c r="P637" s="38">
        <v>1</v>
      </c>
      <c r="Q637" s="38">
        <v>260</v>
      </c>
      <c r="R637" s="46">
        <v>602</v>
      </c>
      <c r="S637" s="48">
        <v>5.89</v>
      </c>
      <c r="T637" s="17">
        <v>1</v>
      </c>
      <c r="U637" s="49">
        <v>5.89</v>
      </c>
      <c r="V637" s="17" t="s">
        <v>4403</v>
      </c>
      <c r="W637" s="49">
        <v>6.36</v>
      </c>
      <c r="X637" s="17" t="s">
        <v>4505</v>
      </c>
      <c r="Y637" s="38" t="s">
        <v>4506</v>
      </c>
      <c r="Z637" s="38" t="s">
        <v>4507</v>
      </c>
      <c r="AA637" s="38" t="s">
        <v>4508</v>
      </c>
    </row>
    <row r="638" spans="2:27" ht="37.5" x14ac:dyDescent="0.35">
      <c r="B638" s="38" t="s">
        <v>2167</v>
      </c>
      <c r="C638" s="38" t="s">
        <v>1017</v>
      </c>
      <c r="D638" s="38" t="s">
        <v>1016</v>
      </c>
      <c r="E638" s="38" t="s">
        <v>67</v>
      </c>
      <c r="F638" s="38" t="s">
        <v>770</v>
      </c>
      <c r="G638" s="38" t="s">
        <v>68</v>
      </c>
      <c r="H638" s="38">
        <v>1</v>
      </c>
      <c r="I638" s="38">
        <v>62</v>
      </c>
      <c r="J638" s="45">
        <v>2</v>
      </c>
      <c r="K638" s="38">
        <v>5</v>
      </c>
      <c r="L638" s="38">
        <v>13</v>
      </c>
      <c r="M638" s="38">
        <v>1</v>
      </c>
      <c r="N638" s="38">
        <v>1</v>
      </c>
      <c r="O638" s="38">
        <v>5</v>
      </c>
      <c r="P638" s="38">
        <v>30</v>
      </c>
      <c r="Q638" s="38">
        <v>25</v>
      </c>
      <c r="R638" s="46">
        <v>144</v>
      </c>
      <c r="S638" s="48">
        <v>6.25</v>
      </c>
      <c r="T638" s="10">
        <v>1</v>
      </c>
      <c r="U638" s="49">
        <v>6.25</v>
      </c>
      <c r="V638" s="17" t="s">
        <v>4403</v>
      </c>
      <c r="W638" s="49">
        <v>6.75</v>
      </c>
      <c r="X638" s="17" t="s">
        <v>4510</v>
      </c>
      <c r="Y638" s="38" t="s">
        <v>4511</v>
      </c>
      <c r="Z638" s="38" t="s">
        <v>4512</v>
      </c>
      <c r="AA638" s="38" t="s">
        <v>4508</v>
      </c>
    </row>
    <row r="639" spans="2:27" ht="37.5" x14ac:dyDescent="0.35">
      <c r="B639" s="38" t="s">
        <v>2169</v>
      </c>
      <c r="C639" s="38" t="s">
        <v>626</v>
      </c>
      <c r="D639" s="38" t="s">
        <v>1882</v>
      </c>
      <c r="E639" s="38" t="s">
        <v>101</v>
      </c>
      <c r="F639" s="38" t="s">
        <v>97</v>
      </c>
      <c r="G639" s="38" t="s">
        <v>158</v>
      </c>
      <c r="H639" s="38">
        <v>50</v>
      </c>
      <c r="I639" s="12">
        <v>93</v>
      </c>
      <c r="J639" s="45">
        <v>34</v>
      </c>
      <c r="K639" s="12">
        <v>27</v>
      </c>
      <c r="L639" s="12">
        <v>68</v>
      </c>
      <c r="M639" s="12">
        <v>8</v>
      </c>
      <c r="N639" s="38">
        <v>35</v>
      </c>
      <c r="O639" s="38">
        <v>15</v>
      </c>
      <c r="P639" s="12">
        <v>4</v>
      </c>
      <c r="Q639" s="12">
        <v>55</v>
      </c>
      <c r="R639" s="46">
        <v>339</v>
      </c>
      <c r="S639" s="48">
        <v>0.105</v>
      </c>
      <c r="T639" s="10">
        <v>50</v>
      </c>
      <c r="U639" s="49">
        <v>5.25</v>
      </c>
      <c r="V639" s="17" t="s">
        <v>4403</v>
      </c>
      <c r="W639" s="49">
        <v>5.67</v>
      </c>
      <c r="X639" s="17" t="s">
        <v>4515</v>
      </c>
      <c r="Y639" s="38" t="s">
        <v>4516</v>
      </c>
      <c r="Z639" s="38" t="s">
        <v>4517</v>
      </c>
      <c r="AA639" s="38" t="s">
        <v>4518</v>
      </c>
    </row>
    <row r="640" spans="2:27" ht="37.5" x14ac:dyDescent="0.35">
      <c r="B640" s="38" t="s">
        <v>2170</v>
      </c>
      <c r="C640" s="38" t="s">
        <v>626</v>
      </c>
      <c r="D640" s="38" t="s">
        <v>1882</v>
      </c>
      <c r="E640" s="38" t="s">
        <v>101</v>
      </c>
      <c r="F640" s="38" t="s">
        <v>184</v>
      </c>
      <c r="G640" s="38" t="s">
        <v>392</v>
      </c>
      <c r="H640" s="38">
        <v>100</v>
      </c>
      <c r="I640" s="12">
        <v>105</v>
      </c>
      <c r="J640" s="45">
        <v>23</v>
      </c>
      <c r="K640" s="12">
        <v>44</v>
      </c>
      <c r="L640" s="12">
        <v>2</v>
      </c>
      <c r="M640" s="12">
        <v>10</v>
      </c>
      <c r="N640" s="38">
        <v>10</v>
      </c>
      <c r="O640" s="38">
        <v>7</v>
      </c>
      <c r="P640" s="12">
        <v>3</v>
      </c>
      <c r="Q640" s="12">
        <v>30</v>
      </c>
      <c r="R640" s="46">
        <v>234</v>
      </c>
      <c r="S640" s="48">
        <v>0.31490000000000001</v>
      </c>
      <c r="T640" s="10">
        <v>100</v>
      </c>
      <c r="U640" s="49">
        <v>31.49</v>
      </c>
      <c r="V640" s="17" t="s">
        <v>4403</v>
      </c>
      <c r="W640" s="49">
        <v>34.01</v>
      </c>
      <c r="X640" s="17" t="s">
        <v>4519</v>
      </c>
      <c r="Y640" s="38" t="s">
        <v>4520</v>
      </c>
      <c r="Z640" s="38" t="s">
        <v>4521</v>
      </c>
      <c r="AA640" s="38" t="s">
        <v>4518</v>
      </c>
    </row>
    <row r="641" spans="2:27" ht="50" x14ac:dyDescent="0.35">
      <c r="B641" s="38" t="s">
        <v>2175</v>
      </c>
      <c r="C641" s="38" t="s">
        <v>1033</v>
      </c>
      <c r="D641" s="38" t="s">
        <v>1023</v>
      </c>
      <c r="E641" s="38" t="s">
        <v>5</v>
      </c>
      <c r="F641" s="38" t="s">
        <v>1024</v>
      </c>
      <c r="G641" s="38" t="s">
        <v>33</v>
      </c>
      <c r="H641" s="38">
        <v>5</v>
      </c>
      <c r="I641" s="38">
        <v>1</v>
      </c>
      <c r="J641" s="45">
        <v>1</v>
      </c>
      <c r="K641" s="38">
        <v>1</v>
      </c>
      <c r="L641" s="38">
        <v>1</v>
      </c>
      <c r="M641" s="38">
        <v>1</v>
      </c>
      <c r="N641" s="38">
        <v>1</v>
      </c>
      <c r="O641" s="38">
        <v>1</v>
      </c>
      <c r="P641" s="12">
        <v>1</v>
      </c>
      <c r="Q641" s="38">
        <v>1</v>
      </c>
      <c r="R641" s="46">
        <v>9</v>
      </c>
      <c r="S641" s="48">
        <v>498.27199999999999</v>
      </c>
      <c r="T641" s="17">
        <v>5</v>
      </c>
      <c r="U641" s="49">
        <v>2491.36</v>
      </c>
      <c r="V641" s="17" t="s">
        <v>4403</v>
      </c>
      <c r="W641" s="49">
        <v>2690.67</v>
      </c>
      <c r="X641" s="17" t="s">
        <v>4527</v>
      </c>
      <c r="Y641" s="38" t="s">
        <v>4528</v>
      </c>
      <c r="Z641" s="38" t="s">
        <v>4529</v>
      </c>
      <c r="AA641" s="38" t="s">
        <v>4530</v>
      </c>
    </row>
    <row r="642" spans="2:27" ht="37.5" x14ac:dyDescent="0.35">
      <c r="B642" s="38" t="s">
        <v>2176</v>
      </c>
      <c r="C642" s="38" t="s">
        <v>633</v>
      </c>
      <c r="D642" s="38" t="s">
        <v>634</v>
      </c>
      <c r="E642" s="38" t="s">
        <v>5</v>
      </c>
      <c r="F642" s="38" t="s">
        <v>57</v>
      </c>
      <c r="G642" s="38" t="s">
        <v>19</v>
      </c>
      <c r="H642" s="38">
        <v>1</v>
      </c>
      <c r="I642" s="38">
        <v>1</v>
      </c>
      <c r="J642" s="45">
        <v>1</v>
      </c>
      <c r="K642" s="38">
        <v>1</v>
      </c>
      <c r="L642" s="38">
        <v>1</v>
      </c>
      <c r="M642" s="38">
        <v>50</v>
      </c>
      <c r="N642" s="38">
        <v>2</v>
      </c>
      <c r="O642" s="38">
        <v>1</v>
      </c>
      <c r="P642" s="12">
        <v>1</v>
      </c>
      <c r="Q642" s="38">
        <v>30</v>
      </c>
      <c r="R642" s="46">
        <v>88</v>
      </c>
      <c r="S642" s="48">
        <v>691.2</v>
      </c>
      <c r="T642" s="17">
        <v>1</v>
      </c>
      <c r="U642" s="49">
        <v>691.2</v>
      </c>
      <c r="V642" s="17" t="s">
        <v>4403</v>
      </c>
      <c r="W642" s="49">
        <v>746.5</v>
      </c>
      <c r="X642" s="17" t="s">
        <v>4531</v>
      </c>
      <c r="Y642" s="38" t="s">
        <v>4532</v>
      </c>
      <c r="Z642" s="38" t="s">
        <v>4533</v>
      </c>
      <c r="AA642" s="38" t="s">
        <v>4534</v>
      </c>
    </row>
    <row r="643" spans="2:27" ht="37.5" x14ac:dyDescent="0.35">
      <c r="B643" s="38" t="s">
        <v>2177</v>
      </c>
      <c r="C643" s="38" t="s">
        <v>633</v>
      </c>
      <c r="D643" s="38" t="s">
        <v>632</v>
      </c>
      <c r="E643" s="38" t="s">
        <v>5</v>
      </c>
      <c r="F643" s="38" t="s">
        <v>187</v>
      </c>
      <c r="G643" s="38" t="s">
        <v>19</v>
      </c>
      <c r="H643" s="38">
        <v>1</v>
      </c>
      <c r="I643" s="38">
        <v>88</v>
      </c>
      <c r="J643" s="45">
        <v>5</v>
      </c>
      <c r="K643" s="38">
        <v>1</v>
      </c>
      <c r="L643" s="38">
        <v>2</v>
      </c>
      <c r="M643" s="38">
        <v>120</v>
      </c>
      <c r="N643" s="38">
        <v>1</v>
      </c>
      <c r="O643" s="38">
        <v>1</v>
      </c>
      <c r="P643" s="12">
        <v>1</v>
      </c>
      <c r="Q643" s="38">
        <v>50</v>
      </c>
      <c r="R643" s="46">
        <v>269</v>
      </c>
      <c r="S643" s="48">
        <v>1064.96</v>
      </c>
      <c r="T643" s="17">
        <v>1</v>
      </c>
      <c r="U643" s="49">
        <v>1064.96</v>
      </c>
      <c r="V643" s="17" t="s">
        <v>4403</v>
      </c>
      <c r="W643" s="49">
        <v>1150.1600000000001</v>
      </c>
      <c r="X643" s="17" t="s">
        <v>4535</v>
      </c>
      <c r="Y643" s="38" t="s">
        <v>4536</v>
      </c>
      <c r="Z643" s="38" t="s">
        <v>4537</v>
      </c>
      <c r="AA643" s="38" t="s">
        <v>4534</v>
      </c>
    </row>
    <row r="644" spans="2:27" ht="37.5" x14ac:dyDescent="0.35">
      <c r="B644" s="38" t="s">
        <v>2178</v>
      </c>
      <c r="C644" s="38" t="s">
        <v>633</v>
      </c>
      <c r="D644" s="38" t="s">
        <v>644</v>
      </c>
      <c r="E644" s="38" t="s">
        <v>5</v>
      </c>
      <c r="F644" s="38" t="s">
        <v>150</v>
      </c>
      <c r="G644" s="38" t="s">
        <v>19</v>
      </c>
      <c r="H644" s="38">
        <v>1</v>
      </c>
      <c r="I644" s="38">
        <v>21</v>
      </c>
      <c r="J644" s="45">
        <v>10</v>
      </c>
      <c r="K644" s="38">
        <v>1</v>
      </c>
      <c r="L644" s="38">
        <v>1</v>
      </c>
      <c r="M644" s="38">
        <v>12</v>
      </c>
      <c r="N644" s="38">
        <v>1</v>
      </c>
      <c r="O644" s="38">
        <v>1</v>
      </c>
      <c r="P644" s="12">
        <v>1</v>
      </c>
      <c r="Q644" s="38">
        <v>70</v>
      </c>
      <c r="R644" s="46">
        <v>118</v>
      </c>
      <c r="S644" s="48">
        <v>2296.83</v>
      </c>
      <c r="T644" s="17">
        <v>1</v>
      </c>
      <c r="U644" s="49">
        <v>2296.83</v>
      </c>
      <c r="V644" s="17" t="s">
        <v>4403</v>
      </c>
      <c r="W644" s="49">
        <v>2480.58</v>
      </c>
      <c r="X644" s="17" t="s">
        <v>4538</v>
      </c>
      <c r="Y644" s="38" t="s">
        <v>4539</v>
      </c>
      <c r="Z644" s="38" t="s">
        <v>4540</v>
      </c>
      <c r="AA644" s="38" t="s">
        <v>4534</v>
      </c>
    </row>
    <row r="645" spans="2:27" ht="37.5" x14ac:dyDescent="0.35">
      <c r="B645" s="38" t="s">
        <v>2182</v>
      </c>
      <c r="C645" s="38" t="s">
        <v>351</v>
      </c>
      <c r="D645" s="38" t="s">
        <v>350</v>
      </c>
      <c r="E645" s="38" t="s">
        <v>5</v>
      </c>
      <c r="F645" s="38" t="s">
        <v>1790</v>
      </c>
      <c r="G645" s="38" t="s">
        <v>352</v>
      </c>
      <c r="H645" s="38">
        <v>10</v>
      </c>
      <c r="I645" s="38">
        <v>1</v>
      </c>
      <c r="J645" s="45">
        <v>1</v>
      </c>
      <c r="K645" s="38">
        <v>1</v>
      </c>
      <c r="L645" s="38">
        <v>1</v>
      </c>
      <c r="M645" s="38">
        <v>1</v>
      </c>
      <c r="N645" s="38">
        <v>1</v>
      </c>
      <c r="O645" s="38">
        <v>1</v>
      </c>
      <c r="P645" s="38">
        <v>1</v>
      </c>
      <c r="Q645" s="38">
        <v>5</v>
      </c>
      <c r="R645" s="46">
        <v>13</v>
      </c>
      <c r="S645" s="48">
        <v>50.688000000000002</v>
      </c>
      <c r="T645" s="17">
        <v>10</v>
      </c>
      <c r="U645" s="49">
        <v>506.88</v>
      </c>
      <c r="V645" s="17" t="s">
        <v>4403</v>
      </c>
      <c r="W645" s="49">
        <v>547.42999999999995</v>
      </c>
      <c r="X645" s="17" t="s">
        <v>4550</v>
      </c>
      <c r="Y645" s="38" t="s">
        <v>4551</v>
      </c>
      <c r="Z645" s="38" t="s">
        <v>4552</v>
      </c>
      <c r="AA645" s="38" t="s">
        <v>4553</v>
      </c>
    </row>
    <row r="646" spans="2:27" ht="37.5" x14ac:dyDescent="0.35">
      <c r="B646" s="38" t="s">
        <v>2183</v>
      </c>
      <c r="C646" s="38" t="s">
        <v>351</v>
      </c>
      <c r="D646" s="38" t="s">
        <v>350</v>
      </c>
      <c r="E646" s="38" t="s">
        <v>93</v>
      </c>
      <c r="F646" s="38" t="s">
        <v>97</v>
      </c>
      <c r="G646" s="38" t="s">
        <v>392</v>
      </c>
      <c r="H646" s="38">
        <v>100</v>
      </c>
      <c r="I646" s="38">
        <v>2</v>
      </c>
      <c r="J646" s="45">
        <v>1</v>
      </c>
      <c r="K646" s="38">
        <v>1</v>
      </c>
      <c r="L646" s="38">
        <v>4</v>
      </c>
      <c r="M646" s="38">
        <v>3</v>
      </c>
      <c r="N646" s="38">
        <v>2</v>
      </c>
      <c r="O646" s="38">
        <v>1</v>
      </c>
      <c r="P646" s="38">
        <v>4</v>
      </c>
      <c r="Q646" s="38">
        <v>5</v>
      </c>
      <c r="R646" s="46">
        <v>23</v>
      </c>
      <c r="S646" s="48">
        <v>0.46850000000000003</v>
      </c>
      <c r="T646" s="10">
        <v>100</v>
      </c>
      <c r="U646" s="49">
        <v>46.85</v>
      </c>
      <c r="V646" s="17" t="s">
        <v>4403</v>
      </c>
      <c r="W646" s="49">
        <v>50.6</v>
      </c>
      <c r="X646" s="17" t="s">
        <v>4554</v>
      </c>
      <c r="Y646" s="38" t="s">
        <v>4555</v>
      </c>
      <c r="Z646" s="38" t="s">
        <v>4556</v>
      </c>
      <c r="AA646" s="38" t="s">
        <v>4557</v>
      </c>
    </row>
    <row r="647" spans="2:27" ht="37.5" x14ac:dyDescent="0.35">
      <c r="B647" s="38" t="s">
        <v>2185</v>
      </c>
      <c r="C647" s="38" t="s">
        <v>203</v>
      </c>
      <c r="D647" s="38" t="s">
        <v>1913</v>
      </c>
      <c r="E647" s="38" t="s">
        <v>190</v>
      </c>
      <c r="F647" s="38" t="s">
        <v>464</v>
      </c>
      <c r="G647" s="38" t="s">
        <v>495</v>
      </c>
      <c r="H647" s="38">
        <v>1</v>
      </c>
      <c r="I647" s="12">
        <v>2</v>
      </c>
      <c r="J647" s="45">
        <v>1</v>
      </c>
      <c r="K647" s="12">
        <v>14</v>
      </c>
      <c r="L647" s="38">
        <v>1</v>
      </c>
      <c r="M647" s="38">
        <v>1</v>
      </c>
      <c r="N647" s="38">
        <v>35</v>
      </c>
      <c r="O647" s="38">
        <v>1</v>
      </c>
      <c r="P647" s="12">
        <v>2</v>
      </c>
      <c r="Q647" s="12">
        <v>5</v>
      </c>
      <c r="R647" s="46">
        <v>62</v>
      </c>
      <c r="S647" s="48">
        <v>6.5</v>
      </c>
      <c r="T647" s="17">
        <v>1</v>
      </c>
      <c r="U647" s="49">
        <v>6.5</v>
      </c>
      <c r="V647" s="17" t="s">
        <v>4403</v>
      </c>
      <c r="W647" s="49">
        <v>7.02</v>
      </c>
      <c r="X647" s="17" t="s">
        <v>4562</v>
      </c>
      <c r="Y647" s="38" t="s">
        <v>4563</v>
      </c>
      <c r="Z647" s="38" t="s">
        <v>4564</v>
      </c>
      <c r="AA647" s="38" t="s">
        <v>4487</v>
      </c>
    </row>
    <row r="648" spans="2:27" ht="37.5" x14ac:dyDescent="0.35">
      <c r="B648" s="38" t="s">
        <v>2186</v>
      </c>
      <c r="C648" s="38" t="s">
        <v>203</v>
      </c>
      <c r="D648" s="38" t="s">
        <v>1038</v>
      </c>
      <c r="E648" s="38" t="s">
        <v>156</v>
      </c>
      <c r="F648" s="38" t="s">
        <v>548</v>
      </c>
      <c r="G648" s="38" t="s">
        <v>1041</v>
      </c>
      <c r="H648" s="38">
        <v>10</v>
      </c>
      <c r="I648" s="12">
        <v>1</v>
      </c>
      <c r="J648" s="45">
        <v>30</v>
      </c>
      <c r="K648" s="12">
        <v>2</v>
      </c>
      <c r="L648" s="38">
        <v>1</v>
      </c>
      <c r="M648" s="38">
        <v>6</v>
      </c>
      <c r="N648" s="38">
        <v>1</v>
      </c>
      <c r="O648" s="38">
        <v>1</v>
      </c>
      <c r="P648" s="12">
        <v>1</v>
      </c>
      <c r="Q648" s="12">
        <v>5</v>
      </c>
      <c r="R648" s="46">
        <v>48</v>
      </c>
      <c r="S648" s="48">
        <v>1.29</v>
      </c>
      <c r="T648" s="17">
        <v>10</v>
      </c>
      <c r="U648" s="49">
        <v>12.9</v>
      </c>
      <c r="V648" s="17" t="s">
        <v>4403</v>
      </c>
      <c r="W648" s="49">
        <v>13.93</v>
      </c>
      <c r="X648" s="17" t="s">
        <v>4565</v>
      </c>
      <c r="Y648" s="38" t="s">
        <v>4566</v>
      </c>
      <c r="Z648" s="38" t="s">
        <v>4567</v>
      </c>
      <c r="AA648" s="38" t="s">
        <v>4568</v>
      </c>
    </row>
    <row r="649" spans="2:27" ht="50" x14ac:dyDescent="0.35">
      <c r="B649" s="38" t="s">
        <v>2190</v>
      </c>
      <c r="C649" s="38" t="s">
        <v>1042</v>
      </c>
      <c r="D649" s="38" t="s">
        <v>1039</v>
      </c>
      <c r="E649" s="38" t="s">
        <v>5</v>
      </c>
      <c r="F649" s="38" t="s">
        <v>1046</v>
      </c>
      <c r="G649" s="38" t="s">
        <v>584</v>
      </c>
      <c r="H649" s="38">
        <v>1</v>
      </c>
      <c r="I649" s="38">
        <v>40</v>
      </c>
      <c r="J649" s="45">
        <v>15</v>
      </c>
      <c r="K649" s="38">
        <v>6</v>
      </c>
      <c r="L649" s="38">
        <v>28</v>
      </c>
      <c r="M649" s="38">
        <v>25</v>
      </c>
      <c r="N649" s="38">
        <v>250</v>
      </c>
      <c r="O649" s="38">
        <v>1</v>
      </c>
      <c r="P649" s="38">
        <v>1</v>
      </c>
      <c r="Q649" s="38">
        <v>125</v>
      </c>
      <c r="R649" s="46">
        <v>491</v>
      </c>
      <c r="S649" s="48">
        <v>12.36</v>
      </c>
      <c r="T649" s="17">
        <v>1</v>
      </c>
      <c r="U649" s="49">
        <v>12.36</v>
      </c>
      <c r="V649" s="17" t="s">
        <v>4403</v>
      </c>
      <c r="W649" s="49">
        <v>13.35</v>
      </c>
      <c r="X649" s="17" t="s">
        <v>4574</v>
      </c>
      <c r="Y649" s="38" t="s">
        <v>4575</v>
      </c>
      <c r="Z649" s="38" t="s">
        <v>4576</v>
      </c>
      <c r="AA649" s="38" t="s">
        <v>4577</v>
      </c>
    </row>
    <row r="650" spans="2:27" ht="37.5" x14ac:dyDescent="0.35">
      <c r="B650" s="38" t="s">
        <v>2191</v>
      </c>
      <c r="C650" s="38" t="s">
        <v>1042</v>
      </c>
      <c r="D650" s="38" t="s">
        <v>1039</v>
      </c>
      <c r="E650" s="38" t="s">
        <v>5</v>
      </c>
      <c r="F650" s="38" t="s">
        <v>1045</v>
      </c>
      <c r="G650" s="38" t="s">
        <v>584</v>
      </c>
      <c r="H650" s="38">
        <v>1</v>
      </c>
      <c r="I650" s="12">
        <v>1172</v>
      </c>
      <c r="J650" s="45">
        <v>190</v>
      </c>
      <c r="K650" s="12">
        <v>120</v>
      </c>
      <c r="L650" s="12">
        <v>142</v>
      </c>
      <c r="M650" s="12">
        <v>369</v>
      </c>
      <c r="N650" s="38">
        <v>100</v>
      </c>
      <c r="O650" s="38">
        <v>70</v>
      </c>
      <c r="P650" s="12">
        <v>50</v>
      </c>
      <c r="Q650" s="12">
        <v>420</v>
      </c>
      <c r="R650" s="46">
        <v>2633</v>
      </c>
      <c r="S650" s="48">
        <v>7.1</v>
      </c>
      <c r="T650" s="10">
        <v>1</v>
      </c>
      <c r="U650" s="49">
        <v>7.1</v>
      </c>
      <c r="V650" s="17" t="s">
        <v>4403</v>
      </c>
      <c r="W650" s="49">
        <v>7.67</v>
      </c>
      <c r="X650" s="17" t="s">
        <v>4578</v>
      </c>
      <c r="Y650" s="38" t="s">
        <v>4579</v>
      </c>
      <c r="Z650" s="38" t="s">
        <v>4580</v>
      </c>
      <c r="AA650" s="38" t="s">
        <v>4577</v>
      </c>
    </row>
    <row r="651" spans="2:27" ht="37.5" x14ac:dyDescent="0.35">
      <c r="B651" s="38" t="s">
        <v>2192</v>
      </c>
      <c r="C651" s="38" t="s">
        <v>1042</v>
      </c>
      <c r="D651" s="38" t="s">
        <v>1039</v>
      </c>
      <c r="E651" s="38" t="s">
        <v>5</v>
      </c>
      <c r="F651" s="38" t="s">
        <v>897</v>
      </c>
      <c r="G651" s="38" t="s">
        <v>584</v>
      </c>
      <c r="H651" s="38">
        <v>1</v>
      </c>
      <c r="I651" s="12">
        <v>183</v>
      </c>
      <c r="J651" s="45">
        <v>380</v>
      </c>
      <c r="K651" s="12">
        <v>1</v>
      </c>
      <c r="L651" s="38">
        <v>1</v>
      </c>
      <c r="M651" s="12">
        <v>17</v>
      </c>
      <c r="N651" s="38">
        <v>1</v>
      </c>
      <c r="O651" s="38">
        <v>30</v>
      </c>
      <c r="P651" s="12">
        <v>20</v>
      </c>
      <c r="Q651" s="12">
        <v>35</v>
      </c>
      <c r="R651" s="46">
        <v>668</v>
      </c>
      <c r="S651" s="48">
        <v>4.4000000000000004</v>
      </c>
      <c r="T651" s="17">
        <v>1</v>
      </c>
      <c r="U651" s="49">
        <v>4.4000000000000004</v>
      </c>
      <c r="V651" s="17" t="s">
        <v>4403</v>
      </c>
      <c r="W651" s="49">
        <v>4.75</v>
      </c>
      <c r="X651" s="17" t="s">
        <v>4581</v>
      </c>
      <c r="Y651" s="38" t="s">
        <v>4582</v>
      </c>
      <c r="Z651" s="38" t="s">
        <v>4583</v>
      </c>
      <c r="AA651" s="38" t="s">
        <v>4577</v>
      </c>
    </row>
    <row r="652" spans="2:27" ht="50" x14ac:dyDescent="0.35">
      <c r="B652" s="38" t="s">
        <v>2193</v>
      </c>
      <c r="C652" s="38" t="s">
        <v>1042</v>
      </c>
      <c r="D652" s="38" t="s">
        <v>1044</v>
      </c>
      <c r="E652" s="38" t="s">
        <v>423</v>
      </c>
      <c r="F652" s="38" t="s">
        <v>950</v>
      </c>
      <c r="G652" s="38" t="s">
        <v>1043</v>
      </c>
      <c r="H652" s="38">
        <v>1</v>
      </c>
      <c r="I652" s="38">
        <v>1</v>
      </c>
      <c r="J652" s="45">
        <v>18</v>
      </c>
      <c r="K652" s="38">
        <v>1</v>
      </c>
      <c r="L652" s="38">
        <v>1</v>
      </c>
      <c r="M652" s="38">
        <v>7</v>
      </c>
      <c r="N652" s="38">
        <v>1</v>
      </c>
      <c r="O652" s="38">
        <v>10</v>
      </c>
      <c r="P652" s="38">
        <v>12</v>
      </c>
      <c r="Q652" s="38">
        <v>20</v>
      </c>
      <c r="R652" s="46">
        <v>71</v>
      </c>
      <c r="S652" s="48">
        <v>16.190000000000001</v>
      </c>
      <c r="T652" s="17">
        <v>1</v>
      </c>
      <c r="U652" s="49">
        <v>16.190000000000001</v>
      </c>
      <c r="V652" s="17" t="s">
        <v>4403</v>
      </c>
      <c r="W652" s="49">
        <v>17.489999999999998</v>
      </c>
      <c r="X652" s="17" t="s">
        <v>4584</v>
      </c>
      <c r="Y652" s="38" t="s">
        <v>4585</v>
      </c>
      <c r="Z652" s="38" t="s">
        <v>4586</v>
      </c>
      <c r="AA652" s="38" t="s">
        <v>4427</v>
      </c>
    </row>
    <row r="653" spans="2:27" ht="37.5" x14ac:dyDescent="0.35">
      <c r="B653" s="38" t="s">
        <v>2194</v>
      </c>
      <c r="C653" s="38" t="s">
        <v>1048</v>
      </c>
      <c r="D653" s="38" t="s">
        <v>1040</v>
      </c>
      <c r="E653" s="38" t="s">
        <v>101</v>
      </c>
      <c r="F653" s="38" t="s">
        <v>1050</v>
      </c>
      <c r="G653" s="38" t="s">
        <v>158</v>
      </c>
      <c r="H653" s="38">
        <v>50</v>
      </c>
      <c r="I653" s="12">
        <v>3</v>
      </c>
      <c r="J653" s="45">
        <v>53</v>
      </c>
      <c r="K653" s="12">
        <v>1</v>
      </c>
      <c r="L653" s="38">
        <v>1</v>
      </c>
      <c r="M653" s="38">
        <v>1</v>
      </c>
      <c r="N653" s="38">
        <v>1</v>
      </c>
      <c r="O653" s="38">
        <v>1</v>
      </c>
      <c r="P653" s="12">
        <v>1</v>
      </c>
      <c r="Q653" s="12">
        <v>1</v>
      </c>
      <c r="R653" s="46">
        <v>63</v>
      </c>
      <c r="S653" s="48">
        <v>0.106</v>
      </c>
      <c r="T653" s="17">
        <v>50</v>
      </c>
      <c r="U653" s="49">
        <v>5.3</v>
      </c>
      <c r="V653" s="17" t="s">
        <v>4403</v>
      </c>
      <c r="W653" s="49">
        <v>5.72</v>
      </c>
      <c r="X653" s="17" t="s">
        <v>4587</v>
      </c>
      <c r="Y653" s="38" t="s">
        <v>4588</v>
      </c>
      <c r="Z653" s="38" t="s">
        <v>4589</v>
      </c>
      <c r="AA653" s="38" t="s">
        <v>4465</v>
      </c>
    </row>
    <row r="654" spans="2:27" ht="37.5" x14ac:dyDescent="0.35">
      <c r="B654" s="38" t="s">
        <v>2136</v>
      </c>
      <c r="C654" s="38" t="s">
        <v>1048</v>
      </c>
      <c r="D654" s="38" t="s">
        <v>1047</v>
      </c>
      <c r="E654" s="38" t="s">
        <v>101</v>
      </c>
      <c r="F654" s="38" t="s">
        <v>1049</v>
      </c>
      <c r="G654" s="38" t="s">
        <v>158</v>
      </c>
      <c r="H654" s="38">
        <v>50</v>
      </c>
      <c r="I654" s="38">
        <v>1</v>
      </c>
      <c r="J654" s="45">
        <v>15</v>
      </c>
      <c r="K654" s="38">
        <v>1</v>
      </c>
      <c r="L654" s="38">
        <v>1</v>
      </c>
      <c r="M654" s="38">
        <v>1</v>
      </c>
      <c r="N654" s="38">
        <v>1</v>
      </c>
      <c r="O654" s="38">
        <v>1</v>
      </c>
      <c r="P654" s="38">
        <v>3</v>
      </c>
      <c r="Q654" s="38">
        <v>1</v>
      </c>
      <c r="R654" s="46">
        <v>25</v>
      </c>
      <c r="S654" s="48">
        <v>9.8599999999999993E-2</v>
      </c>
      <c r="T654" s="17">
        <v>50</v>
      </c>
      <c r="U654" s="49">
        <v>4.93</v>
      </c>
      <c r="V654" s="17" t="s">
        <v>4403</v>
      </c>
      <c r="W654" s="49">
        <v>5.32</v>
      </c>
      <c r="X654" s="17" t="s">
        <v>4590</v>
      </c>
      <c r="Y654" s="38" t="s">
        <v>4591</v>
      </c>
      <c r="Z654" s="38" t="s">
        <v>4589</v>
      </c>
      <c r="AA654" s="38" t="s">
        <v>4453</v>
      </c>
    </row>
    <row r="655" spans="2:27" ht="37.5" x14ac:dyDescent="0.35">
      <c r="B655" s="38" t="s">
        <v>2197</v>
      </c>
      <c r="C655" s="38" t="s">
        <v>279</v>
      </c>
      <c r="D655" s="38" t="s">
        <v>278</v>
      </c>
      <c r="E655" s="38" t="s">
        <v>5</v>
      </c>
      <c r="F655" s="38" t="s">
        <v>280</v>
      </c>
      <c r="G655" s="38" t="s">
        <v>281</v>
      </c>
      <c r="H655" s="38">
        <v>6</v>
      </c>
      <c r="I655" s="38">
        <v>148</v>
      </c>
      <c r="J655" s="45">
        <v>1</v>
      </c>
      <c r="K655" s="38">
        <v>70</v>
      </c>
      <c r="L655" s="38">
        <v>28</v>
      </c>
      <c r="M655" s="38">
        <v>141</v>
      </c>
      <c r="N655" s="38">
        <v>10</v>
      </c>
      <c r="O655" s="38">
        <v>10</v>
      </c>
      <c r="P655" s="38">
        <v>20</v>
      </c>
      <c r="Q655" s="38">
        <v>150</v>
      </c>
      <c r="R655" s="46">
        <v>578</v>
      </c>
      <c r="S655" s="48">
        <v>2.7466699999999999</v>
      </c>
      <c r="T655" s="10">
        <v>6</v>
      </c>
      <c r="U655" s="49">
        <v>16.48</v>
      </c>
      <c r="V655" s="17" t="s">
        <v>4403</v>
      </c>
      <c r="W655" s="49">
        <v>17.8</v>
      </c>
      <c r="X655" s="17" t="s">
        <v>4597</v>
      </c>
      <c r="Y655" s="38" t="s">
        <v>4598</v>
      </c>
      <c r="Z655" s="38" t="s">
        <v>4599</v>
      </c>
      <c r="AA655" s="38" t="s">
        <v>4443</v>
      </c>
    </row>
    <row r="656" spans="2:27" ht="37.5" x14ac:dyDescent="0.35">
      <c r="B656" s="38" t="s">
        <v>2134</v>
      </c>
      <c r="C656" s="38" t="s">
        <v>1052</v>
      </c>
      <c r="D656" s="38" t="s">
        <v>1051</v>
      </c>
      <c r="E656" s="38" t="s">
        <v>93</v>
      </c>
      <c r="F656" s="38" t="s">
        <v>57</v>
      </c>
      <c r="G656" s="38" t="s">
        <v>114</v>
      </c>
      <c r="H656" s="38">
        <v>60</v>
      </c>
      <c r="I656" s="38">
        <v>1</v>
      </c>
      <c r="J656" s="45">
        <v>20</v>
      </c>
      <c r="K656" s="38">
        <v>2</v>
      </c>
      <c r="L656" s="38">
        <v>1</v>
      </c>
      <c r="M656" s="38">
        <v>1</v>
      </c>
      <c r="N656" s="38">
        <v>9</v>
      </c>
      <c r="O656" s="38">
        <v>1</v>
      </c>
      <c r="P656" s="38">
        <v>1</v>
      </c>
      <c r="Q656" s="38">
        <v>1</v>
      </c>
      <c r="R656" s="46">
        <v>37</v>
      </c>
      <c r="S656" s="48">
        <v>9.3829999999999997E-2</v>
      </c>
      <c r="T656" s="17">
        <v>60</v>
      </c>
      <c r="U656" s="49">
        <v>5.63</v>
      </c>
      <c r="V656" s="17" t="s">
        <v>4403</v>
      </c>
      <c r="W656" s="49">
        <v>6.08</v>
      </c>
      <c r="X656" s="17" t="s">
        <v>4600</v>
      </c>
      <c r="Y656" s="38" t="s">
        <v>4601</v>
      </c>
      <c r="Z656" s="38" t="s">
        <v>4602</v>
      </c>
      <c r="AA656" s="38" t="s">
        <v>4603</v>
      </c>
    </row>
    <row r="657" spans="2:27" ht="37.5" x14ac:dyDescent="0.35">
      <c r="B657" s="38" t="s">
        <v>2199</v>
      </c>
      <c r="C657" s="38" t="s">
        <v>1052</v>
      </c>
      <c r="D657" s="38" t="s">
        <v>1051</v>
      </c>
      <c r="E657" s="38" t="s">
        <v>93</v>
      </c>
      <c r="F657" s="38" t="s">
        <v>358</v>
      </c>
      <c r="G657" s="38" t="s">
        <v>114</v>
      </c>
      <c r="H657" s="38">
        <v>60</v>
      </c>
      <c r="I657" s="12">
        <v>1</v>
      </c>
      <c r="J657" s="45">
        <v>15</v>
      </c>
      <c r="K657" s="12">
        <v>1</v>
      </c>
      <c r="L657" s="38">
        <v>1</v>
      </c>
      <c r="M657" s="12">
        <v>11</v>
      </c>
      <c r="N657" s="38">
        <v>3</v>
      </c>
      <c r="O657" s="38">
        <v>1</v>
      </c>
      <c r="P657" s="12">
        <v>1</v>
      </c>
      <c r="Q657" s="12">
        <v>1</v>
      </c>
      <c r="R657" s="46">
        <v>35</v>
      </c>
      <c r="S657" s="48">
        <v>0.15367</v>
      </c>
      <c r="T657" s="17">
        <v>60</v>
      </c>
      <c r="U657" s="49">
        <v>9.2200000000000006</v>
      </c>
      <c r="V657" s="17" t="s">
        <v>4403</v>
      </c>
      <c r="W657" s="49">
        <v>9.9600000000000009</v>
      </c>
      <c r="X657" s="17" t="s">
        <v>4604</v>
      </c>
      <c r="Y657" s="38" t="s">
        <v>4605</v>
      </c>
      <c r="Z657" s="38" t="s">
        <v>4602</v>
      </c>
      <c r="AA657" s="38" t="s">
        <v>4603</v>
      </c>
    </row>
    <row r="658" spans="2:27" ht="37.5" x14ac:dyDescent="0.35">
      <c r="B658" s="38" t="s">
        <v>2201</v>
      </c>
      <c r="C658" s="38" t="s">
        <v>251</v>
      </c>
      <c r="D658" s="38" t="s">
        <v>250</v>
      </c>
      <c r="E658" s="38" t="s">
        <v>101</v>
      </c>
      <c r="F658" s="38" t="s">
        <v>1796</v>
      </c>
      <c r="G658" s="38" t="s">
        <v>95</v>
      </c>
      <c r="H658" s="38">
        <v>30</v>
      </c>
      <c r="I658" s="38">
        <v>1</v>
      </c>
      <c r="J658" s="45">
        <v>1</v>
      </c>
      <c r="K658" s="38">
        <v>1</v>
      </c>
      <c r="L658" s="38">
        <v>1</v>
      </c>
      <c r="M658" s="38">
        <v>1</v>
      </c>
      <c r="N658" s="38">
        <v>1</v>
      </c>
      <c r="O658" s="38">
        <v>1</v>
      </c>
      <c r="P658" s="38">
        <v>1</v>
      </c>
      <c r="Q658" s="38">
        <v>10</v>
      </c>
      <c r="R658" s="46">
        <v>18</v>
      </c>
      <c r="S658" s="48">
        <v>0.36567</v>
      </c>
      <c r="T658" s="17">
        <v>30</v>
      </c>
      <c r="U658" s="49">
        <v>10.97</v>
      </c>
      <c r="V658" s="17" t="s">
        <v>4403</v>
      </c>
      <c r="W658" s="49">
        <v>11.85</v>
      </c>
      <c r="X658" s="17" t="s">
        <v>4608</v>
      </c>
      <c r="Y658" s="38" t="s">
        <v>4609</v>
      </c>
      <c r="Z658" s="38" t="s">
        <v>4448</v>
      </c>
      <c r="AA658" s="38" t="s">
        <v>4610</v>
      </c>
    </row>
    <row r="659" spans="2:27" ht="37.5" x14ac:dyDescent="0.35">
      <c r="B659" s="38" t="s">
        <v>2202</v>
      </c>
      <c r="C659" s="38" t="s">
        <v>251</v>
      </c>
      <c r="D659" s="38" t="s">
        <v>250</v>
      </c>
      <c r="E659" s="38" t="s">
        <v>101</v>
      </c>
      <c r="F659" s="38" t="s">
        <v>1797</v>
      </c>
      <c r="G659" s="38" t="s">
        <v>95</v>
      </c>
      <c r="H659" s="38">
        <v>30</v>
      </c>
      <c r="I659" s="38">
        <v>1</v>
      </c>
      <c r="J659" s="45">
        <v>1</v>
      </c>
      <c r="K659" s="38">
        <v>1</v>
      </c>
      <c r="L659" s="38">
        <v>2</v>
      </c>
      <c r="M659" s="38">
        <v>1</v>
      </c>
      <c r="N659" s="38">
        <v>1</v>
      </c>
      <c r="O659" s="38">
        <v>1</v>
      </c>
      <c r="P659" s="38">
        <v>1</v>
      </c>
      <c r="Q659" s="38">
        <v>5</v>
      </c>
      <c r="R659" s="46">
        <v>14</v>
      </c>
      <c r="S659" s="48">
        <v>0.39967000000000003</v>
      </c>
      <c r="T659" s="17">
        <v>30</v>
      </c>
      <c r="U659" s="49">
        <v>11.99</v>
      </c>
      <c r="V659" s="17" t="s">
        <v>4403</v>
      </c>
      <c r="W659" s="49">
        <v>12.95</v>
      </c>
      <c r="X659" s="17" t="s">
        <v>4611</v>
      </c>
      <c r="Y659" s="38" t="s">
        <v>4612</v>
      </c>
      <c r="Z659" s="38" t="s">
        <v>4448</v>
      </c>
      <c r="AA659" s="38" t="s">
        <v>4610</v>
      </c>
    </row>
    <row r="660" spans="2:27" ht="50" x14ac:dyDescent="0.35">
      <c r="B660" s="38" t="s">
        <v>2203</v>
      </c>
      <c r="C660" s="38" t="s">
        <v>247</v>
      </c>
      <c r="D660" s="38" t="s">
        <v>246</v>
      </c>
      <c r="E660" s="38" t="s">
        <v>101</v>
      </c>
      <c r="F660" s="38" t="s">
        <v>248</v>
      </c>
      <c r="G660" s="38" t="s">
        <v>224</v>
      </c>
      <c r="H660" s="38">
        <v>90</v>
      </c>
      <c r="I660" s="38">
        <v>4</v>
      </c>
      <c r="J660" s="45">
        <v>1</v>
      </c>
      <c r="K660" s="38">
        <v>1</v>
      </c>
      <c r="L660" s="38">
        <v>1</v>
      </c>
      <c r="M660" s="38">
        <v>1</v>
      </c>
      <c r="N660" s="38">
        <v>1</v>
      </c>
      <c r="O660" s="38">
        <v>1</v>
      </c>
      <c r="P660" s="38">
        <v>2</v>
      </c>
      <c r="Q660" s="38">
        <v>5</v>
      </c>
      <c r="R660" s="46">
        <v>17</v>
      </c>
      <c r="S660" s="48">
        <v>0.80200000000000005</v>
      </c>
      <c r="T660" s="17">
        <v>30</v>
      </c>
      <c r="U660" s="49">
        <v>24.06</v>
      </c>
      <c r="V660" s="17" t="s">
        <v>4403</v>
      </c>
      <c r="W660" s="49">
        <v>25.98</v>
      </c>
      <c r="X660" s="17" t="s">
        <v>4613</v>
      </c>
      <c r="Y660" s="38" t="s">
        <v>4614</v>
      </c>
      <c r="Z660" s="38" t="s">
        <v>4410</v>
      </c>
      <c r="AA660" s="38" t="s">
        <v>4610</v>
      </c>
    </row>
    <row r="661" spans="2:27" ht="37.5" x14ac:dyDescent="0.35">
      <c r="B661" s="38" t="s">
        <v>2204</v>
      </c>
      <c r="C661" s="38" t="s">
        <v>247</v>
      </c>
      <c r="D661" s="38" t="s">
        <v>246</v>
      </c>
      <c r="E661" s="38" t="s">
        <v>101</v>
      </c>
      <c r="F661" s="38" t="s">
        <v>249</v>
      </c>
      <c r="G661" s="38" t="s">
        <v>224</v>
      </c>
      <c r="H661" s="38">
        <v>90</v>
      </c>
      <c r="I661" s="38">
        <v>1</v>
      </c>
      <c r="J661" s="45">
        <v>1</v>
      </c>
      <c r="K661" s="38">
        <v>1</v>
      </c>
      <c r="L661" s="38">
        <v>1</v>
      </c>
      <c r="M661" s="38">
        <v>1</v>
      </c>
      <c r="N661" s="38">
        <v>1</v>
      </c>
      <c r="O661" s="38">
        <v>1</v>
      </c>
      <c r="P661" s="38">
        <v>1</v>
      </c>
      <c r="Q661" s="38">
        <v>1</v>
      </c>
      <c r="R661" s="46">
        <v>9</v>
      </c>
      <c r="S661" s="48">
        <v>0.85333000000000003</v>
      </c>
      <c r="T661" s="10">
        <v>30</v>
      </c>
      <c r="U661" s="49">
        <v>25.6</v>
      </c>
      <c r="V661" s="17" t="s">
        <v>4403</v>
      </c>
      <c r="W661" s="49">
        <v>27.65</v>
      </c>
      <c r="X661" s="17" t="s">
        <v>4615</v>
      </c>
      <c r="Y661" s="38" t="s">
        <v>4616</v>
      </c>
      <c r="Z661" s="38" t="s">
        <v>4410</v>
      </c>
      <c r="AA661" s="38" t="s">
        <v>4610</v>
      </c>
    </row>
    <row r="662" spans="2:27" ht="50" x14ac:dyDescent="0.35">
      <c r="B662" s="38" t="s">
        <v>2205</v>
      </c>
      <c r="C662" s="38" t="s">
        <v>663</v>
      </c>
      <c r="D662" s="38" t="s">
        <v>662</v>
      </c>
      <c r="E662" s="38" t="s">
        <v>101</v>
      </c>
      <c r="F662" s="38" t="s">
        <v>664</v>
      </c>
      <c r="G662" s="38" t="s">
        <v>95</v>
      </c>
      <c r="H662" s="38">
        <v>30</v>
      </c>
      <c r="I662" s="38">
        <v>1</v>
      </c>
      <c r="J662" s="45">
        <v>1</v>
      </c>
      <c r="K662" s="38">
        <v>1</v>
      </c>
      <c r="L662" s="38">
        <v>1</v>
      </c>
      <c r="M662" s="38">
        <v>2</v>
      </c>
      <c r="N662" s="38">
        <v>1</v>
      </c>
      <c r="O662" s="38">
        <v>1</v>
      </c>
      <c r="P662" s="38">
        <v>1</v>
      </c>
      <c r="Q662" s="38">
        <v>1</v>
      </c>
      <c r="R662" s="46">
        <v>10</v>
      </c>
      <c r="S662" s="48">
        <v>0.437</v>
      </c>
      <c r="T662" s="17">
        <v>30</v>
      </c>
      <c r="U662" s="49">
        <v>13.11</v>
      </c>
      <c r="V662" s="17" t="s">
        <v>4403</v>
      </c>
      <c r="W662" s="49">
        <v>14.16</v>
      </c>
      <c r="X662" s="17" t="s">
        <v>4617</v>
      </c>
      <c r="Y662" s="38" t="s">
        <v>4618</v>
      </c>
      <c r="Z662" s="38" t="s">
        <v>4448</v>
      </c>
      <c r="AA662" s="38" t="s">
        <v>4619</v>
      </c>
    </row>
    <row r="663" spans="2:27" ht="50" x14ac:dyDescent="0.35">
      <c r="B663" s="38" t="s">
        <v>2206</v>
      </c>
      <c r="C663" s="38" t="s">
        <v>663</v>
      </c>
      <c r="D663" s="38" t="s">
        <v>662</v>
      </c>
      <c r="E663" s="38" t="s">
        <v>101</v>
      </c>
      <c r="F663" s="38" t="s">
        <v>665</v>
      </c>
      <c r="G663" s="38" t="s">
        <v>95</v>
      </c>
      <c r="H663" s="38">
        <v>30</v>
      </c>
      <c r="I663" s="38">
        <v>1</v>
      </c>
      <c r="J663" s="45">
        <v>1</v>
      </c>
      <c r="K663" s="38">
        <v>1</v>
      </c>
      <c r="L663" s="38">
        <v>1</v>
      </c>
      <c r="M663" s="38">
        <v>2</v>
      </c>
      <c r="N663" s="38">
        <v>1</v>
      </c>
      <c r="O663" s="38">
        <v>1</v>
      </c>
      <c r="P663" s="38">
        <v>3</v>
      </c>
      <c r="Q663" s="38">
        <v>1</v>
      </c>
      <c r="R663" s="46">
        <v>12</v>
      </c>
      <c r="S663" s="48">
        <v>0.59567000000000003</v>
      </c>
      <c r="T663" s="17">
        <v>30</v>
      </c>
      <c r="U663" s="49">
        <v>17.87</v>
      </c>
      <c r="V663" s="17" t="s">
        <v>4403</v>
      </c>
      <c r="W663" s="49">
        <v>19.3</v>
      </c>
      <c r="X663" s="17" t="s">
        <v>4620</v>
      </c>
      <c r="Y663" s="38" t="s">
        <v>4621</v>
      </c>
      <c r="Z663" s="38" t="s">
        <v>4448</v>
      </c>
      <c r="AA663" s="38" t="s">
        <v>4619</v>
      </c>
    </row>
    <row r="664" spans="2:27" ht="37.5" x14ac:dyDescent="0.35">
      <c r="B664" s="38" t="s">
        <v>2207</v>
      </c>
      <c r="C664" s="38" t="s">
        <v>235</v>
      </c>
      <c r="D664" s="38" t="s">
        <v>233</v>
      </c>
      <c r="E664" s="38" t="s">
        <v>101</v>
      </c>
      <c r="F664" s="38" t="s">
        <v>234</v>
      </c>
      <c r="G664" s="38" t="s">
        <v>224</v>
      </c>
      <c r="H664" s="38">
        <v>90</v>
      </c>
      <c r="I664" s="38">
        <v>2</v>
      </c>
      <c r="J664" s="45">
        <v>2</v>
      </c>
      <c r="K664" s="38">
        <v>4</v>
      </c>
      <c r="L664" s="38">
        <v>18</v>
      </c>
      <c r="M664" s="38">
        <v>4</v>
      </c>
      <c r="N664" s="38">
        <v>6</v>
      </c>
      <c r="O664" s="38">
        <v>7</v>
      </c>
      <c r="P664" s="38">
        <v>1</v>
      </c>
      <c r="Q664" s="38">
        <v>20</v>
      </c>
      <c r="R664" s="46">
        <v>64</v>
      </c>
      <c r="S664" s="48">
        <v>0.47432999999999997</v>
      </c>
      <c r="T664" s="10">
        <v>30</v>
      </c>
      <c r="U664" s="49">
        <v>14.23</v>
      </c>
      <c r="V664" s="17" t="s">
        <v>4403</v>
      </c>
      <c r="W664" s="49">
        <v>15.37</v>
      </c>
      <c r="X664" s="17" t="s">
        <v>4622</v>
      </c>
      <c r="Y664" s="38" t="s">
        <v>4623</v>
      </c>
      <c r="Z664" s="38" t="s">
        <v>4624</v>
      </c>
      <c r="AA664" s="38" t="s">
        <v>4625</v>
      </c>
    </row>
    <row r="665" spans="2:27" ht="37.5" x14ac:dyDescent="0.35">
      <c r="B665" s="38" t="s">
        <v>2208</v>
      </c>
      <c r="C665" s="38" t="s">
        <v>235</v>
      </c>
      <c r="D665" s="38" t="s">
        <v>233</v>
      </c>
      <c r="E665" s="38" t="s">
        <v>101</v>
      </c>
      <c r="F665" s="38" t="s">
        <v>1795</v>
      </c>
      <c r="G665" s="38" t="s">
        <v>224</v>
      </c>
      <c r="H665" s="38">
        <v>90</v>
      </c>
      <c r="I665" s="38">
        <v>1</v>
      </c>
      <c r="J665" s="45">
        <v>2</v>
      </c>
      <c r="K665" s="38">
        <v>1</v>
      </c>
      <c r="L665" s="38">
        <v>1</v>
      </c>
      <c r="M665" s="38">
        <v>2</v>
      </c>
      <c r="N665" s="38">
        <v>1</v>
      </c>
      <c r="O665" s="38">
        <v>4</v>
      </c>
      <c r="P665" s="38">
        <v>1</v>
      </c>
      <c r="Q665" s="38">
        <v>5</v>
      </c>
      <c r="R665" s="46">
        <v>18</v>
      </c>
      <c r="S665" s="48">
        <v>0.47432999999999997</v>
      </c>
      <c r="T665" s="10">
        <v>30</v>
      </c>
      <c r="U665" s="49">
        <v>14.23</v>
      </c>
      <c r="V665" s="17" t="s">
        <v>4403</v>
      </c>
      <c r="W665" s="49">
        <v>15.37</v>
      </c>
      <c r="X665" s="17" t="s">
        <v>4626</v>
      </c>
      <c r="Y665" s="38" t="s">
        <v>4627</v>
      </c>
      <c r="Z665" s="38" t="s">
        <v>4624</v>
      </c>
      <c r="AA665" s="38" t="s">
        <v>4625</v>
      </c>
    </row>
    <row r="666" spans="2:27" ht="37.5" x14ac:dyDescent="0.35">
      <c r="B666" s="38" t="s">
        <v>2209</v>
      </c>
      <c r="C666" s="38" t="s">
        <v>235</v>
      </c>
      <c r="D666" s="38" t="s">
        <v>233</v>
      </c>
      <c r="E666" s="38" t="s">
        <v>101</v>
      </c>
      <c r="F666" s="38" t="s">
        <v>664</v>
      </c>
      <c r="G666" s="38" t="s">
        <v>224</v>
      </c>
      <c r="H666" s="38">
        <v>90</v>
      </c>
      <c r="I666" s="12">
        <v>1</v>
      </c>
      <c r="J666" s="45">
        <v>2</v>
      </c>
      <c r="K666" s="12">
        <v>1</v>
      </c>
      <c r="L666" s="38">
        <v>1</v>
      </c>
      <c r="M666" s="12">
        <v>2</v>
      </c>
      <c r="N666" s="38">
        <v>1</v>
      </c>
      <c r="O666" s="38">
        <v>7</v>
      </c>
      <c r="P666" s="38">
        <v>1</v>
      </c>
      <c r="Q666" s="12">
        <v>1</v>
      </c>
      <c r="R666" s="46">
        <v>17</v>
      </c>
      <c r="S666" s="48">
        <v>0.78166999999999998</v>
      </c>
      <c r="T666" s="10">
        <v>30</v>
      </c>
      <c r="U666" s="49">
        <v>23.45</v>
      </c>
      <c r="V666" s="17" t="s">
        <v>4403</v>
      </c>
      <c r="W666" s="49">
        <v>25.33</v>
      </c>
      <c r="X666" s="17" t="s">
        <v>4628</v>
      </c>
      <c r="Y666" s="38" t="s">
        <v>4629</v>
      </c>
      <c r="Z666" s="38" t="s">
        <v>4624</v>
      </c>
      <c r="AA666" s="38" t="s">
        <v>4625</v>
      </c>
    </row>
    <row r="667" spans="2:27" ht="62.5" x14ac:dyDescent="0.35">
      <c r="B667" s="38" t="s">
        <v>2211</v>
      </c>
      <c r="C667" s="38" t="s">
        <v>128</v>
      </c>
      <c r="D667" s="38" t="s">
        <v>1929</v>
      </c>
      <c r="E667" s="38" t="s">
        <v>443</v>
      </c>
      <c r="F667" s="38" t="s">
        <v>41</v>
      </c>
      <c r="G667" s="38" t="s">
        <v>105</v>
      </c>
      <c r="H667" s="38">
        <v>20</v>
      </c>
      <c r="I667" s="12">
        <v>19</v>
      </c>
      <c r="J667" s="45">
        <v>10</v>
      </c>
      <c r="K667" s="12">
        <v>1</v>
      </c>
      <c r="L667" s="38">
        <v>1</v>
      </c>
      <c r="M667" s="12">
        <v>5</v>
      </c>
      <c r="N667" s="38">
        <v>1</v>
      </c>
      <c r="O667" s="38">
        <v>6</v>
      </c>
      <c r="P667" s="12">
        <v>6</v>
      </c>
      <c r="Q667" s="12">
        <v>30</v>
      </c>
      <c r="R667" s="46">
        <v>79</v>
      </c>
      <c r="S667" s="48">
        <v>0.28799999999999998</v>
      </c>
      <c r="T667" s="10">
        <v>20</v>
      </c>
      <c r="U667" s="49">
        <v>5.76</v>
      </c>
      <c r="V667" s="17" t="s">
        <v>4403</v>
      </c>
      <c r="W667" s="49">
        <v>6.22</v>
      </c>
      <c r="X667" s="17" t="s">
        <v>4632</v>
      </c>
      <c r="Y667" s="38" t="s">
        <v>4633</v>
      </c>
      <c r="Z667" s="38" t="s">
        <v>4452</v>
      </c>
      <c r="AA667" s="38" t="s">
        <v>4634</v>
      </c>
    </row>
    <row r="668" spans="2:27" ht="37.5" x14ac:dyDescent="0.35">
      <c r="B668" s="38" t="s">
        <v>2214</v>
      </c>
      <c r="C668" s="38" t="s">
        <v>128</v>
      </c>
      <c r="D668" s="38" t="s">
        <v>115</v>
      </c>
      <c r="E668" s="38" t="s">
        <v>93</v>
      </c>
      <c r="F668" s="38" t="s">
        <v>42</v>
      </c>
      <c r="G668" s="38" t="s">
        <v>129</v>
      </c>
      <c r="H668" s="38">
        <v>16</v>
      </c>
      <c r="I668" s="12">
        <v>109</v>
      </c>
      <c r="J668" s="45">
        <v>13</v>
      </c>
      <c r="K668" s="12">
        <v>28</v>
      </c>
      <c r="L668" s="38">
        <v>1</v>
      </c>
      <c r="M668" s="12">
        <v>2</v>
      </c>
      <c r="N668" s="38">
        <v>35</v>
      </c>
      <c r="O668" s="38">
        <v>1</v>
      </c>
      <c r="P668" s="12">
        <v>5</v>
      </c>
      <c r="Q668" s="12">
        <v>50</v>
      </c>
      <c r="R668" s="46">
        <v>244</v>
      </c>
      <c r="S668" s="48">
        <v>0.57625000000000004</v>
      </c>
      <c r="T668" s="10">
        <v>16</v>
      </c>
      <c r="U668" s="49">
        <v>9.2200000000000006</v>
      </c>
      <c r="V668" s="17" t="s">
        <v>4403</v>
      </c>
      <c r="W668" s="49">
        <v>9.9600000000000009</v>
      </c>
      <c r="X668" s="17" t="s">
        <v>4642</v>
      </c>
      <c r="Y668" s="38" t="s">
        <v>4643</v>
      </c>
      <c r="Z668" s="38" t="s">
        <v>4644</v>
      </c>
      <c r="AA668" s="38" t="s">
        <v>4518</v>
      </c>
    </row>
    <row r="669" spans="2:27" ht="50" x14ac:dyDescent="0.35">
      <c r="B669" s="38" t="s">
        <v>2216</v>
      </c>
      <c r="C669" s="38" t="s">
        <v>131</v>
      </c>
      <c r="D669" s="38" t="s">
        <v>3494</v>
      </c>
      <c r="E669" s="38" t="s">
        <v>101</v>
      </c>
      <c r="F669" s="38" t="s">
        <v>119</v>
      </c>
      <c r="G669" s="38" t="s">
        <v>130</v>
      </c>
      <c r="H669" s="38">
        <v>14</v>
      </c>
      <c r="I669" s="12">
        <v>2</v>
      </c>
      <c r="J669" s="45">
        <v>50</v>
      </c>
      <c r="K669" s="12">
        <v>1</v>
      </c>
      <c r="L669" s="12">
        <v>27</v>
      </c>
      <c r="M669" s="12">
        <v>3</v>
      </c>
      <c r="N669" s="38">
        <v>1</v>
      </c>
      <c r="O669" s="38">
        <v>1</v>
      </c>
      <c r="P669" s="12">
        <v>1</v>
      </c>
      <c r="Q669" s="12">
        <v>1</v>
      </c>
      <c r="R669" s="46">
        <v>87</v>
      </c>
      <c r="S669" s="48">
        <v>0.66356999999999999</v>
      </c>
      <c r="T669" s="10">
        <v>14</v>
      </c>
      <c r="U669" s="49">
        <v>9.2899999999999991</v>
      </c>
      <c r="V669" s="17" t="s">
        <v>4403</v>
      </c>
      <c r="W669" s="49">
        <v>10.029999999999999</v>
      </c>
      <c r="X669" s="17" t="s">
        <v>4645</v>
      </c>
      <c r="Y669" s="38" t="s">
        <v>4646</v>
      </c>
      <c r="Z669" s="38" t="s">
        <v>4647</v>
      </c>
      <c r="AA669" s="38" t="s">
        <v>4492</v>
      </c>
    </row>
    <row r="670" spans="2:27" ht="50" x14ac:dyDescent="0.35">
      <c r="B670" s="38" t="s">
        <v>2220</v>
      </c>
      <c r="C670" s="12" t="s">
        <v>574</v>
      </c>
      <c r="D670" s="12" t="s">
        <v>571</v>
      </c>
      <c r="E670" s="12" t="s">
        <v>5</v>
      </c>
      <c r="F670" s="12" t="s">
        <v>1896</v>
      </c>
      <c r="G670" s="12" t="s">
        <v>19</v>
      </c>
      <c r="H670" s="12">
        <v>1</v>
      </c>
      <c r="I670" s="12">
        <v>1</v>
      </c>
      <c r="J670" s="45">
        <v>5</v>
      </c>
      <c r="K670" s="12">
        <v>1</v>
      </c>
      <c r="L670" s="38">
        <v>1</v>
      </c>
      <c r="M670" s="38">
        <v>1</v>
      </c>
      <c r="N670" s="38">
        <v>1</v>
      </c>
      <c r="O670" s="38">
        <v>3</v>
      </c>
      <c r="P670" s="12">
        <v>1</v>
      </c>
      <c r="Q670" s="12">
        <v>1</v>
      </c>
      <c r="R670" s="46">
        <v>15</v>
      </c>
      <c r="S670" s="48">
        <v>38.270000000000003</v>
      </c>
      <c r="T670" s="10">
        <v>1</v>
      </c>
      <c r="U670" s="49">
        <v>38.270000000000003</v>
      </c>
      <c r="V670" s="17" t="s">
        <v>4403</v>
      </c>
      <c r="W670" s="49">
        <v>41.33</v>
      </c>
      <c r="X670" s="17" t="s">
        <v>4651</v>
      </c>
      <c r="Y670" s="38" t="s">
        <v>4652</v>
      </c>
      <c r="Z670" s="38" t="s">
        <v>4636</v>
      </c>
      <c r="AA670" s="38" t="s">
        <v>4634</v>
      </c>
    </row>
    <row r="671" spans="2:27" ht="50" x14ac:dyDescent="0.35">
      <c r="B671" s="38" t="s">
        <v>2221</v>
      </c>
      <c r="C671" s="38" t="s">
        <v>574</v>
      </c>
      <c r="D671" s="38" t="s">
        <v>574</v>
      </c>
      <c r="E671" s="38" t="s">
        <v>5</v>
      </c>
      <c r="F671" s="38" t="s">
        <v>42</v>
      </c>
      <c r="G671" s="38" t="s">
        <v>19</v>
      </c>
      <c r="H671" s="38">
        <v>1</v>
      </c>
      <c r="I671" s="12">
        <v>1</v>
      </c>
      <c r="J671" s="45">
        <v>80</v>
      </c>
      <c r="K671" s="12">
        <v>1</v>
      </c>
      <c r="L671" s="12">
        <v>65</v>
      </c>
      <c r="M671" s="12">
        <v>250</v>
      </c>
      <c r="N671" s="38">
        <v>1</v>
      </c>
      <c r="O671" s="38">
        <v>60</v>
      </c>
      <c r="P671" s="12">
        <v>20</v>
      </c>
      <c r="Q671" s="12">
        <v>20</v>
      </c>
      <c r="R671" s="46">
        <v>498</v>
      </c>
      <c r="S671" s="48">
        <v>9.7799999999999994</v>
      </c>
      <c r="T671" s="17">
        <v>1</v>
      </c>
      <c r="U671" s="49">
        <v>9.7799999999999994</v>
      </c>
      <c r="V671" s="17" t="s">
        <v>4403</v>
      </c>
      <c r="W671" s="49">
        <v>10.56</v>
      </c>
      <c r="X671" s="17" t="s">
        <v>4653</v>
      </c>
      <c r="Y671" s="38" t="s">
        <v>4654</v>
      </c>
      <c r="Z671" s="38" t="s">
        <v>4655</v>
      </c>
      <c r="AA671" s="38" t="s">
        <v>4634</v>
      </c>
    </row>
    <row r="672" spans="2:27" ht="50" x14ac:dyDescent="0.35">
      <c r="B672" s="38" t="s">
        <v>2223</v>
      </c>
      <c r="C672" s="38" t="s">
        <v>574</v>
      </c>
      <c r="D672" s="38" t="s">
        <v>574</v>
      </c>
      <c r="E672" s="38" t="s">
        <v>5</v>
      </c>
      <c r="F672" s="38" t="s">
        <v>41</v>
      </c>
      <c r="G672" s="38" t="s">
        <v>19</v>
      </c>
      <c r="H672" s="38">
        <v>1</v>
      </c>
      <c r="I672" s="38">
        <v>355</v>
      </c>
      <c r="J672" s="45">
        <v>200</v>
      </c>
      <c r="K672" s="38">
        <v>1</v>
      </c>
      <c r="L672" s="38">
        <v>1</v>
      </c>
      <c r="M672" s="38">
        <v>1</v>
      </c>
      <c r="N672" s="38">
        <v>1</v>
      </c>
      <c r="O672" s="38">
        <v>200</v>
      </c>
      <c r="P672" s="38">
        <v>30</v>
      </c>
      <c r="Q672" s="38">
        <v>160</v>
      </c>
      <c r="R672" s="46">
        <v>949</v>
      </c>
      <c r="S672" s="48">
        <v>6.66</v>
      </c>
      <c r="T672" s="10">
        <v>1</v>
      </c>
      <c r="U672" s="49">
        <v>6.66</v>
      </c>
      <c r="V672" s="17" t="s">
        <v>4403</v>
      </c>
      <c r="W672" s="49">
        <v>7.19</v>
      </c>
      <c r="X672" s="17" t="s">
        <v>4658</v>
      </c>
      <c r="Y672" s="38" t="s">
        <v>4659</v>
      </c>
      <c r="Z672" s="38" t="s">
        <v>4636</v>
      </c>
      <c r="AA672" s="38" t="s">
        <v>4634</v>
      </c>
    </row>
    <row r="673" spans="2:27" ht="50" x14ac:dyDescent="0.35">
      <c r="B673" s="38" t="s">
        <v>2224</v>
      </c>
      <c r="C673" s="12" t="s">
        <v>574</v>
      </c>
      <c r="D673" s="12" t="s">
        <v>571</v>
      </c>
      <c r="E673" s="12" t="s">
        <v>5</v>
      </c>
      <c r="F673" s="12" t="s">
        <v>1930</v>
      </c>
      <c r="G673" s="12" t="s">
        <v>19</v>
      </c>
      <c r="H673" s="12">
        <v>1</v>
      </c>
      <c r="I673" s="38">
        <v>1</v>
      </c>
      <c r="J673" s="45">
        <v>1</v>
      </c>
      <c r="K673" s="38">
        <v>1</v>
      </c>
      <c r="L673" s="38">
        <v>1</v>
      </c>
      <c r="M673" s="38">
        <v>1</v>
      </c>
      <c r="N673" s="38">
        <v>1</v>
      </c>
      <c r="O673" s="38">
        <v>1</v>
      </c>
      <c r="P673" s="38">
        <v>1</v>
      </c>
      <c r="Q673" s="38">
        <v>1</v>
      </c>
      <c r="R673" s="46">
        <v>9</v>
      </c>
      <c r="S673" s="48">
        <v>23.92</v>
      </c>
      <c r="T673" s="17">
        <v>1</v>
      </c>
      <c r="U673" s="49">
        <v>23.92</v>
      </c>
      <c r="V673" s="17" t="s">
        <v>4403</v>
      </c>
      <c r="W673" s="49">
        <v>25.83</v>
      </c>
      <c r="X673" s="17" t="s">
        <v>4660</v>
      </c>
      <c r="Y673" s="38" t="s">
        <v>4661</v>
      </c>
      <c r="Z673" s="38" t="s">
        <v>4636</v>
      </c>
      <c r="AA673" s="38" t="s">
        <v>4634</v>
      </c>
    </row>
    <row r="674" spans="2:27" ht="50" x14ac:dyDescent="0.35">
      <c r="B674" s="38" t="s">
        <v>2225</v>
      </c>
      <c r="C674" s="38" t="s">
        <v>1060</v>
      </c>
      <c r="D674" s="38" t="s">
        <v>1056</v>
      </c>
      <c r="E674" s="38" t="s">
        <v>5</v>
      </c>
      <c r="F674" s="38" t="s">
        <v>153</v>
      </c>
      <c r="G674" s="38" t="s">
        <v>59</v>
      </c>
      <c r="H674" s="38">
        <v>10</v>
      </c>
      <c r="I674" s="38">
        <v>26</v>
      </c>
      <c r="J674" s="45">
        <v>60</v>
      </c>
      <c r="K674" s="38">
        <v>9</v>
      </c>
      <c r="L674" s="38">
        <v>1</v>
      </c>
      <c r="M674" s="38">
        <v>19</v>
      </c>
      <c r="N674" s="38">
        <v>5</v>
      </c>
      <c r="O674" s="38">
        <v>20</v>
      </c>
      <c r="P674" s="38">
        <v>17</v>
      </c>
      <c r="Q674" s="38">
        <v>55</v>
      </c>
      <c r="R674" s="46">
        <v>212</v>
      </c>
      <c r="S674" s="48">
        <v>3.7160000000000002</v>
      </c>
      <c r="T674" s="10">
        <v>10</v>
      </c>
      <c r="U674" s="49">
        <v>37.159999999999997</v>
      </c>
      <c r="V674" s="17" t="s">
        <v>4403</v>
      </c>
      <c r="W674" s="49">
        <v>40.130000000000003</v>
      </c>
      <c r="X674" s="17" t="s">
        <v>4662</v>
      </c>
      <c r="Y674" s="38" t="s">
        <v>4663</v>
      </c>
      <c r="Z674" s="38" t="s">
        <v>4664</v>
      </c>
      <c r="AA674" s="38" t="s">
        <v>4427</v>
      </c>
    </row>
    <row r="675" spans="2:27" ht="37.5" x14ac:dyDescent="0.35">
      <c r="B675" s="38" t="s">
        <v>2227</v>
      </c>
      <c r="C675" s="12" t="s">
        <v>1879</v>
      </c>
      <c r="D675" s="12" t="s">
        <v>3495</v>
      </c>
      <c r="E675" s="12" t="s">
        <v>5</v>
      </c>
      <c r="F675" s="12" t="s">
        <v>3496</v>
      </c>
      <c r="G675" s="12" t="s">
        <v>584</v>
      </c>
      <c r="H675" s="12">
        <v>1</v>
      </c>
      <c r="I675" s="12">
        <v>31</v>
      </c>
      <c r="J675" s="45">
        <v>70</v>
      </c>
      <c r="K675" s="12">
        <v>1</v>
      </c>
      <c r="L675" s="12">
        <v>1</v>
      </c>
      <c r="M675" s="12">
        <v>18</v>
      </c>
      <c r="N675" s="38">
        <v>1</v>
      </c>
      <c r="O675" s="38">
        <v>1</v>
      </c>
      <c r="P675" s="12">
        <v>1</v>
      </c>
      <c r="Q675" s="12">
        <v>30</v>
      </c>
      <c r="R675" s="46">
        <v>154</v>
      </c>
      <c r="S675" s="48">
        <v>191.13</v>
      </c>
      <c r="T675" s="17">
        <v>1</v>
      </c>
      <c r="U675" s="49">
        <v>191.13</v>
      </c>
      <c r="V675" s="17" t="s">
        <v>4403</v>
      </c>
      <c r="W675" s="49">
        <v>206.42</v>
      </c>
      <c r="X675" s="17" t="s">
        <v>4668</v>
      </c>
      <c r="Y675" s="38" t="s">
        <v>4669</v>
      </c>
      <c r="Z675" s="38" t="s">
        <v>4583</v>
      </c>
      <c r="AA675" s="38" t="s">
        <v>4670</v>
      </c>
    </row>
    <row r="676" spans="2:27" ht="37.5" x14ac:dyDescent="0.35">
      <c r="B676" s="38" t="s">
        <v>2228</v>
      </c>
      <c r="C676" s="12" t="s">
        <v>1879</v>
      </c>
      <c r="D676" s="12" t="s">
        <v>3497</v>
      </c>
      <c r="E676" s="12" t="s">
        <v>5</v>
      </c>
      <c r="F676" s="12" t="s">
        <v>3498</v>
      </c>
      <c r="G676" s="12" t="s">
        <v>584</v>
      </c>
      <c r="H676" s="12">
        <v>1</v>
      </c>
      <c r="I676" s="12">
        <v>5</v>
      </c>
      <c r="J676" s="45">
        <v>20</v>
      </c>
      <c r="K676" s="12">
        <v>1</v>
      </c>
      <c r="L676" s="12">
        <v>1</v>
      </c>
      <c r="M676" s="12">
        <v>3</v>
      </c>
      <c r="N676" s="38">
        <v>1</v>
      </c>
      <c r="O676" s="38">
        <v>1</v>
      </c>
      <c r="P676" s="12">
        <v>1</v>
      </c>
      <c r="Q676" s="12">
        <v>10</v>
      </c>
      <c r="R676" s="46">
        <v>43</v>
      </c>
      <c r="S676" s="48">
        <v>90.91</v>
      </c>
      <c r="T676" s="17">
        <v>1</v>
      </c>
      <c r="U676" s="49">
        <v>90.91</v>
      </c>
      <c r="V676" s="17" t="s">
        <v>4403</v>
      </c>
      <c r="W676" s="49">
        <v>98.18</v>
      </c>
      <c r="X676" s="17" t="s">
        <v>4671</v>
      </c>
      <c r="Y676" s="38" t="s">
        <v>4672</v>
      </c>
      <c r="Z676" s="38" t="s">
        <v>4673</v>
      </c>
      <c r="AA676" s="38" t="s">
        <v>4670</v>
      </c>
    </row>
    <row r="677" spans="2:27" ht="50" x14ac:dyDescent="0.35">
      <c r="B677" s="38" t="s">
        <v>2235</v>
      </c>
      <c r="C677" s="38" t="s">
        <v>1831</v>
      </c>
      <c r="D677" s="38" t="s">
        <v>954</v>
      </c>
      <c r="E677" s="38" t="s">
        <v>121</v>
      </c>
      <c r="F677" s="38" t="s">
        <v>531</v>
      </c>
      <c r="G677" s="38" t="s">
        <v>68</v>
      </c>
      <c r="H677" s="38">
        <v>1</v>
      </c>
      <c r="I677" s="38">
        <v>1</v>
      </c>
      <c r="J677" s="45">
        <v>1</v>
      </c>
      <c r="K677" s="38">
        <v>1</v>
      </c>
      <c r="L677" s="38">
        <v>1</v>
      </c>
      <c r="M677" s="38">
        <v>1</v>
      </c>
      <c r="N677" s="38">
        <v>1</v>
      </c>
      <c r="O677" s="38">
        <v>40</v>
      </c>
      <c r="P677" s="38">
        <v>5</v>
      </c>
      <c r="Q677" s="38">
        <v>1</v>
      </c>
      <c r="R677" s="46">
        <v>52</v>
      </c>
      <c r="S677" s="48">
        <v>11</v>
      </c>
      <c r="T677" s="10">
        <v>1</v>
      </c>
      <c r="U677" s="49">
        <v>11</v>
      </c>
      <c r="V677" s="17" t="s">
        <v>4403</v>
      </c>
      <c r="W677" s="49">
        <v>11.88</v>
      </c>
      <c r="X677" s="17" t="s">
        <v>4691</v>
      </c>
      <c r="Y677" s="38" t="s">
        <v>4692</v>
      </c>
      <c r="Z677" s="38" t="s">
        <v>4507</v>
      </c>
      <c r="AA677" s="38" t="s">
        <v>4523</v>
      </c>
    </row>
    <row r="678" spans="2:27" ht="37.5" x14ac:dyDescent="0.35">
      <c r="B678" s="38" t="s">
        <v>2237</v>
      </c>
      <c r="C678" s="38" t="s">
        <v>421</v>
      </c>
      <c r="D678" s="38" t="s">
        <v>622</v>
      </c>
      <c r="E678" s="38" t="s">
        <v>570</v>
      </c>
      <c r="F678" s="38" t="s">
        <v>290</v>
      </c>
      <c r="G678" s="38" t="s">
        <v>623</v>
      </c>
      <c r="H678" s="38">
        <v>1</v>
      </c>
      <c r="I678" s="12">
        <v>1</v>
      </c>
      <c r="J678" s="45">
        <v>2</v>
      </c>
      <c r="K678" s="12">
        <v>1</v>
      </c>
      <c r="L678" s="38">
        <v>1</v>
      </c>
      <c r="M678" s="38">
        <v>1</v>
      </c>
      <c r="N678" s="38">
        <v>1</v>
      </c>
      <c r="O678" s="38">
        <v>1</v>
      </c>
      <c r="P678" s="12">
        <v>40</v>
      </c>
      <c r="Q678" s="12">
        <v>1</v>
      </c>
      <c r="R678" s="46">
        <v>49</v>
      </c>
      <c r="S678" s="48">
        <v>10.220000000000001</v>
      </c>
      <c r="T678" s="10">
        <v>1</v>
      </c>
      <c r="U678" s="49">
        <v>10.220000000000001</v>
      </c>
      <c r="V678" s="17" t="s">
        <v>4403</v>
      </c>
      <c r="W678" s="49">
        <v>11.04</v>
      </c>
      <c r="X678" s="17" t="s">
        <v>4697</v>
      </c>
      <c r="Y678" s="38" t="s">
        <v>4698</v>
      </c>
      <c r="Z678" s="38" t="s">
        <v>4699</v>
      </c>
      <c r="AA678" s="38" t="s">
        <v>4487</v>
      </c>
    </row>
    <row r="679" spans="2:27" ht="37.5" x14ac:dyDescent="0.35">
      <c r="B679" s="38" t="s">
        <v>2239</v>
      </c>
      <c r="C679" s="38" t="s">
        <v>421</v>
      </c>
      <c r="D679" s="38" t="s">
        <v>422</v>
      </c>
      <c r="E679" s="38" t="s">
        <v>101</v>
      </c>
      <c r="F679" s="38" t="s">
        <v>183</v>
      </c>
      <c r="G679" s="38" t="s">
        <v>158</v>
      </c>
      <c r="H679" s="38">
        <v>50</v>
      </c>
      <c r="I679" s="12">
        <v>10</v>
      </c>
      <c r="J679" s="45">
        <v>8</v>
      </c>
      <c r="K679" s="12">
        <v>43</v>
      </c>
      <c r="L679" s="38">
        <v>1</v>
      </c>
      <c r="M679" s="12">
        <v>40</v>
      </c>
      <c r="N679" s="38">
        <v>6</v>
      </c>
      <c r="O679" s="38">
        <v>1</v>
      </c>
      <c r="P679" s="12">
        <v>8</v>
      </c>
      <c r="Q679" s="12">
        <v>5</v>
      </c>
      <c r="R679" s="46">
        <v>122</v>
      </c>
      <c r="S679" s="48">
        <v>0.12540000000000001</v>
      </c>
      <c r="T679" s="17">
        <v>50</v>
      </c>
      <c r="U679" s="49">
        <v>6.27</v>
      </c>
      <c r="V679" s="17" t="s">
        <v>4403</v>
      </c>
      <c r="W679" s="49">
        <v>6.77</v>
      </c>
      <c r="X679" s="17" t="s">
        <v>4700</v>
      </c>
      <c r="Y679" s="38" t="s">
        <v>4701</v>
      </c>
      <c r="Z679" s="38" t="s">
        <v>4702</v>
      </c>
      <c r="AA679" s="38" t="s">
        <v>4703</v>
      </c>
    </row>
    <row r="680" spans="2:27" ht="37.5" x14ac:dyDescent="0.35">
      <c r="B680" s="38" t="s">
        <v>2241</v>
      </c>
      <c r="C680" s="38" t="s">
        <v>1838</v>
      </c>
      <c r="D680" s="38" t="s">
        <v>1126</v>
      </c>
      <c r="E680" s="38" t="s">
        <v>1127</v>
      </c>
      <c r="F680" s="38" t="s">
        <v>2096</v>
      </c>
      <c r="G680" s="38" t="s">
        <v>105</v>
      </c>
      <c r="H680" s="38">
        <v>20</v>
      </c>
      <c r="I680" s="38">
        <v>49</v>
      </c>
      <c r="J680" s="45">
        <v>18</v>
      </c>
      <c r="K680" s="38">
        <v>1</v>
      </c>
      <c r="L680" s="38">
        <v>1</v>
      </c>
      <c r="M680" s="38">
        <v>1</v>
      </c>
      <c r="N680" s="38">
        <v>1</v>
      </c>
      <c r="O680" s="38">
        <v>1</v>
      </c>
      <c r="P680" s="38">
        <v>1</v>
      </c>
      <c r="Q680" s="38">
        <v>1</v>
      </c>
      <c r="R680" s="46">
        <v>74</v>
      </c>
      <c r="S680" s="48">
        <v>0.22</v>
      </c>
      <c r="T680" s="10">
        <v>20</v>
      </c>
      <c r="U680" s="49">
        <v>4.4000000000000004</v>
      </c>
      <c r="V680" s="17" t="s">
        <v>4403</v>
      </c>
      <c r="W680" s="49">
        <v>4.75</v>
      </c>
      <c r="X680" s="17" t="s">
        <v>4705</v>
      </c>
      <c r="Y680" s="38" t="s">
        <v>4706</v>
      </c>
      <c r="Z680" s="38" t="s">
        <v>4707</v>
      </c>
      <c r="AA680" s="38" t="s">
        <v>4708</v>
      </c>
    </row>
    <row r="681" spans="2:27" ht="50" x14ac:dyDescent="0.35">
      <c r="B681" s="38" t="s">
        <v>2249</v>
      </c>
      <c r="C681" s="38" t="s">
        <v>461</v>
      </c>
      <c r="D681" s="38" t="s">
        <v>3504</v>
      </c>
      <c r="E681" s="38" t="s">
        <v>5</v>
      </c>
      <c r="F681" s="38" t="s">
        <v>3505</v>
      </c>
      <c r="G681" s="38" t="s">
        <v>19</v>
      </c>
      <c r="H681" s="38">
        <v>1</v>
      </c>
      <c r="I681" s="12">
        <v>1</v>
      </c>
      <c r="J681" s="45">
        <v>2</v>
      </c>
      <c r="K681" s="12">
        <v>1</v>
      </c>
      <c r="L681" s="38">
        <v>1</v>
      </c>
      <c r="M681" s="12">
        <v>12</v>
      </c>
      <c r="N681" s="38">
        <v>1</v>
      </c>
      <c r="O681" s="38">
        <v>1</v>
      </c>
      <c r="P681" s="12">
        <v>1</v>
      </c>
      <c r="Q681" s="12">
        <v>5</v>
      </c>
      <c r="R681" s="46">
        <v>25</v>
      </c>
      <c r="S681" s="48">
        <v>79</v>
      </c>
      <c r="T681" s="10">
        <v>1</v>
      </c>
      <c r="U681" s="49">
        <v>79</v>
      </c>
      <c r="V681" s="17" t="s">
        <v>4403</v>
      </c>
      <c r="W681" s="49">
        <v>85.32</v>
      </c>
      <c r="X681" s="17" t="s">
        <v>4723</v>
      </c>
      <c r="Y681" s="38" t="s">
        <v>4724</v>
      </c>
      <c r="Z681" s="38" t="s">
        <v>4655</v>
      </c>
      <c r="AA681" s="38" t="s">
        <v>4725</v>
      </c>
    </row>
    <row r="682" spans="2:27" ht="50" x14ac:dyDescent="0.35">
      <c r="B682" s="38" t="s">
        <v>2253</v>
      </c>
      <c r="C682" s="38" t="s">
        <v>940</v>
      </c>
      <c r="D682" s="38" t="s">
        <v>939</v>
      </c>
      <c r="E682" s="38" t="s">
        <v>5</v>
      </c>
      <c r="F682" s="38" t="s">
        <v>510</v>
      </c>
      <c r="G682" s="38" t="s">
        <v>59</v>
      </c>
      <c r="H682" s="38">
        <v>10</v>
      </c>
      <c r="I682" s="38">
        <v>115</v>
      </c>
      <c r="J682" s="45">
        <v>95</v>
      </c>
      <c r="K682" s="38">
        <v>38</v>
      </c>
      <c r="L682" s="38">
        <v>7</v>
      </c>
      <c r="M682" s="38">
        <v>60</v>
      </c>
      <c r="N682" s="38">
        <v>40</v>
      </c>
      <c r="O682" s="38">
        <v>1</v>
      </c>
      <c r="P682" s="38">
        <v>11</v>
      </c>
      <c r="Q682" s="38">
        <v>110</v>
      </c>
      <c r="R682" s="46">
        <v>477</v>
      </c>
      <c r="S682" s="48">
        <v>2.8759999999999999</v>
      </c>
      <c r="T682" s="10">
        <v>10</v>
      </c>
      <c r="U682" s="49">
        <v>28.76</v>
      </c>
      <c r="V682" s="17" t="s">
        <v>4403</v>
      </c>
      <c r="W682" s="49">
        <v>31.06</v>
      </c>
      <c r="X682" s="17" t="s">
        <v>4731</v>
      </c>
      <c r="Y682" s="38" t="s">
        <v>4732</v>
      </c>
      <c r="Z682" s="38" t="s">
        <v>4733</v>
      </c>
      <c r="AA682" s="38" t="s">
        <v>4734</v>
      </c>
    </row>
    <row r="683" spans="2:27" ht="50" x14ac:dyDescent="0.35">
      <c r="B683" s="38" t="s">
        <v>2255</v>
      </c>
      <c r="C683" s="38" t="s">
        <v>940</v>
      </c>
      <c r="D683" s="38" t="s">
        <v>939</v>
      </c>
      <c r="E683" s="38" t="s">
        <v>5</v>
      </c>
      <c r="F683" s="38" t="s">
        <v>781</v>
      </c>
      <c r="G683" s="38" t="s">
        <v>59</v>
      </c>
      <c r="H683" s="38">
        <v>10</v>
      </c>
      <c r="I683" s="12">
        <v>17</v>
      </c>
      <c r="J683" s="45">
        <v>10</v>
      </c>
      <c r="K683" s="12">
        <v>10</v>
      </c>
      <c r="L683" s="12">
        <v>52</v>
      </c>
      <c r="M683" s="12">
        <v>1</v>
      </c>
      <c r="N683" s="38">
        <v>1</v>
      </c>
      <c r="O683" s="38">
        <v>5</v>
      </c>
      <c r="P683" s="12">
        <v>1</v>
      </c>
      <c r="Q683" s="12">
        <v>5</v>
      </c>
      <c r="R683" s="46">
        <v>102</v>
      </c>
      <c r="S683" s="48">
        <v>2.5859999999999999</v>
      </c>
      <c r="T683" s="17">
        <v>10</v>
      </c>
      <c r="U683" s="49">
        <v>25.86</v>
      </c>
      <c r="V683" s="17" t="s">
        <v>4403</v>
      </c>
      <c r="W683" s="49">
        <v>27.93</v>
      </c>
      <c r="X683" s="17" t="s">
        <v>4737</v>
      </c>
      <c r="Y683" s="38" t="s">
        <v>4738</v>
      </c>
      <c r="Z683" s="38" t="s">
        <v>4739</v>
      </c>
      <c r="AA683" s="38" t="s">
        <v>4734</v>
      </c>
    </row>
    <row r="684" spans="2:27" ht="37.5" x14ac:dyDescent="0.35">
      <c r="B684" s="38" t="s">
        <v>2260</v>
      </c>
      <c r="C684" s="38" t="s">
        <v>1061</v>
      </c>
      <c r="D684" s="38" t="s">
        <v>1058</v>
      </c>
      <c r="E684" s="38" t="s">
        <v>101</v>
      </c>
      <c r="F684" s="38" t="s">
        <v>57</v>
      </c>
      <c r="G684" s="38" t="s">
        <v>158</v>
      </c>
      <c r="H684" s="38">
        <v>50</v>
      </c>
      <c r="I684" s="38">
        <v>5</v>
      </c>
      <c r="J684" s="45">
        <v>3</v>
      </c>
      <c r="K684" s="38">
        <v>17</v>
      </c>
      <c r="L684" s="38">
        <v>30</v>
      </c>
      <c r="M684" s="38">
        <v>30</v>
      </c>
      <c r="N684" s="38">
        <v>7</v>
      </c>
      <c r="O684" s="38">
        <v>75</v>
      </c>
      <c r="P684" s="38">
        <v>2</v>
      </c>
      <c r="Q684" s="38">
        <v>15</v>
      </c>
      <c r="R684" s="46">
        <v>184</v>
      </c>
      <c r="S684" s="48">
        <v>0.1648</v>
      </c>
      <c r="T684" s="17">
        <v>50</v>
      </c>
      <c r="U684" s="49">
        <v>8.24</v>
      </c>
      <c r="V684" s="17" t="s">
        <v>4403</v>
      </c>
      <c r="W684" s="49">
        <v>8.9</v>
      </c>
      <c r="X684" s="17" t="s">
        <v>4750</v>
      </c>
      <c r="Y684" s="38" t="s">
        <v>4751</v>
      </c>
      <c r="Z684" s="38" t="s">
        <v>4456</v>
      </c>
      <c r="AA684" s="38" t="s">
        <v>4453</v>
      </c>
    </row>
    <row r="685" spans="2:27" ht="37.5" x14ac:dyDescent="0.35">
      <c r="B685" s="38" t="s">
        <v>2261</v>
      </c>
      <c r="C685" s="38" t="s">
        <v>1061</v>
      </c>
      <c r="D685" s="38" t="s">
        <v>1058</v>
      </c>
      <c r="E685" s="38" t="s">
        <v>101</v>
      </c>
      <c r="F685" s="38" t="s">
        <v>358</v>
      </c>
      <c r="G685" s="38" t="s">
        <v>158</v>
      </c>
      <c r="H685" s="38">
        <v>50</v>
      </c>
      <c r="I685" s="38">
        <v>4</v>
      </c>
      <c r="J685" s="45">
        <v>3</v>
      </c>
      <c r="K685" s="38">
        <v>27</v>
      </c>
      <c r="L685" s="38">
        <v>1</v>
      </c>
      <c r="M685" s="38">
        <v>3</v>
      </c>
      <c r="N685" s="38">
        <v>3</v>
      </c>
      <c r="O685" s="38">
        <v>40</v>
      </c>
      <c r="P685" s="38">
        <v>1</v>
      </c>
      <c r="Q685" s="38">
        <v>5</v>
      </c>
      <c r="R685" s="46">
        <v>87</v>
      </c>
      <c r="S685" s="48">
        <v>0.20580000000000001</v>
      </c>
      <c r="T685" s="17">
        <v>50</v>
      </c>
      <c r="U685" s="49">
        <v>10.29</v>
      </c>
      <c r="V685" s="17" t="s">
        <v>4403</v>
      </c>
      <c r="W685" s="49">
        <v>11.11</v>
      </c>
      <c r="X685" s="17" t="s">
        <v>4752</v>
      </c>
      <c r="Y685" s="38" t="s">
        <v>4753</v>
      </c>
      <c r="Z685" s="38" t="s">
        <v>4456</v>
      </c>
      <c r="AA685" s="38" t="s">
        <v>4453</v>
      </c>
    </row>
    <row r="686" spans="2:27" ht="62.5" x14ac:dyDescent="0.35">
      <c r="B686" s="38" t="s">
        <v>2263</v>
      </c>
      <c r="C686" s="38" t="s">
        <v>1062</v>
      </c>
      <c r="D686" s="38" t="s">
        <v>1782</v>
      </c>
      <c r="E686" s="38" t="s">
        <v>600</v>
      </c>
      <c r="F686" s="38" t="s">
        <v>782</v>
      </c>
      <c r="G686" s="38" t="s">
        <v>21</v>
      </c>
      <c r="H686" s="38">
        <v>1</v>
      </c>
      <c r="I686" s="38">
        <v>1</v>
      </c>
      <c r="J686" s="45">
        <v>1</v>
      </c>
      <c r="K686" s="38">
        <v>1</v>
      </c>
      <c r="L686" s="38">
        <v>1</v>
      </c>
      <c r="M686" s="38">
        <v>12</v>
      </c>
      <c r="N686" s="38">
        <v>1</v>
      </c>
      <c r="O686" s="38">
        <v>1</v>
      </c>
      <c r="P686" s="38">
        <v>1</v>
      </c>
      <c r="Q686" s="38">
        <v>1</v>
      </c>
      <c r="R686" s="46">
        <v>20</v>
      </c>
      <c r="S686" s="48">
        <v>35.39</v>
      </c>
      <c r="T686" s="17">
        <v>1</v>
      </c>
      <c r="U686" s="49">
        <v>35.39</v>
      </c>
      <c r="V686" s="17" t="s">
        <v>4403</v>
      </c>
      <c r="W686" s="49">
        <v>38.22</v>
      </c>
      <c r="X686" s="17" t="s">
        <v>4757</v>
      </c>
      <c r="Y686" s="38" t="s">
        <v>4758</v>
      </c>
      <c r="Z686" s="38" t="s">
        <v>4759</v>
      </c>
      <c r="AA686" s="38" t="s">
        <v>4760</v>
      </c>
    </row>
    <row r="687" spans="2:27" ht="87.5" x14ac:dyDescent="0.35">
      <c r="B687" s="38" t="s">
        <v>2265</v>
      </c>
      <c r="C687" s="38" t="s">
        <v>1854</v>
      </c>
      <c r="D687" s="38" t="s">
        <v>525</v>
      </c>
      <c r="E687" s="38" t="s">
        <v>106</v>
      </c>
      <c r="F687" s="38" t="s">
        <v>2096</v>
      </c>
      <c r="G687" s="38" t="s">
        <v>529</v>
      </c>
      <c r="H687" s="38">
        <v>12</v>
      </c>
      <c r="I687" s="38">
        <v>10</v>
      </c>
      <c r="J687" s="45">
        <v>3</v>
      </c>
      <c r="K687" s="38">
        <v>2</v>
      </c>
      <c r="L687" s="38">
        <v>12</v>
      </c>
      <c r="M687" s="38">
        <v>4</v>
      </c>
      <c r="N687" s="38">
        <v>1</v>
      </c>
      <c r="O687" s="38">
        <v>1</v>
      </c>
      <c r="P687" s="38">
        <v>1</v>
      </c>
      <c r="Q687" s="38">
        <v>15</v>
      </c>
      <c r="R687" s="46">
        <v>49</v>
      </c>
      <c r="S687" s="48">
        <v>1.19417</v>
      </c>
      <c r="T687" s="17">
        <v>12</v>
      </c>
      <c r="U687" s="49">
        <v>14.33</v>
      </c>
      <c r="V687" s="17" t="s">
        <v>4403</v>
      </c>
      <c r="W687" s="49">
        <v>15.48</v>
      </c>
      <c r="X687" s="17" t="s">
        <v>4765</v>
      </c>
      <c r="Y687" s="38" t="s">
        <v>4766</v>
      </c>
      <c r="Z687" s="38" t="s">
        <v>4767</v>
      </c>
      <c r="AA687" s="38" t="s">
        <v>4525</v>
      </c>
    </row>
    <row r="688" spans="2:27" ht="37.5" x14ac:dyDescent="0.35">
      <c r="B688" s="38" t="s">
        <v>2272</v>
      </c>
      <c r="C688" s="38" t="s">
        <v>1835</v>
      </c>
      <c r="D688" s="38" t="s">
        <v>1063</v>
      </c>
      <c r="E688" s="38" t="s">
        <v>65</v>
      </c>
      <c r="F688" s="38" t="s">
        <v>1064</v>
      </c>
      <c r="G688" s="38" t="s">
        <v>1148</v>
      </c>
      <c r="H688" s="38">
        <v>1</v>
      </c>
      <c r="I688" s="38">
        <v>44</v>
      </c>
      <c r="J688" s="45">
        <v>2</v>
      </c>
      <c r="K688" s="38">
        <v>1</v>
      </c>
      <c r="L688" s="38">
        <v>1</v>
      </c>
      <c r="M688" s="38">
        <v>1</v>
      </c>
      <c r="N688" s="38">
        <v>20</v>
      </c>
      <c r="O688" s="38">
        <v>1</v>
      </c>
      <c r="P688" s="38">
        <v>1</v>
      </c>
      <c r="Q688" s="38">
        <v>15</v>
      </c>
      <c r="R688" s="46">
        <v>86</v>
      </c>
      <c r="S688" s="48">
        <v>16.53</v>
      </c>
      <c r="T688" s="10">
        <v>1</v>
      </c>
      <c r="U688" s="49">
        <v>16.53</v>
      </c>
      <c r="V688" s="17" t="s">
        <v>4466</v>
      </c>
      <c r="W688" s="49">
        <v>20.329999999999998</v>
      </c>
      <c r="X688" s="17" t="s">
        <v>4786</v>
      </c>
      <c r="Y688" s="38" t="s">
        <v>4787</v>
      </c>
      <c r="Z688" s="38" t="s">
        <v>4346</v>
      </c>
      <c r="AA688" s="38" t="s">
        <v>4788</v>
      </c>
    </row>
    <row r="689" spans="2:27" ht="37.5" x14ac:dyDescent="0.35">
      <c r="B689" s="38" t="s">
        <v>2274</v>
      </c>
      <c r="C689" s="38" t="s">
        <v>1079</v>
      </c>
      <c r="D689" s="38" t="s">
        <v>1078</v>
      </c>
      <c r="E689" s="38" t="s">
        <v>65</v>
      </c>
      <c r="F689" s="38" t="s">
        <v>1080</v>
      </c>
      <c r="G689" s="38" t="s">
        <v>1148</v>
      </c>
      <c r="H689" s="38">
        <v>1</v>
      </c>
      <c r="I689" s="38">
        <v>1</v>
      </c>
      <c r="J689" s="45">
        <v>1</v>
      </c>
      <c r="K689" s="38">
        <v>1</v>
      </c>
      <c r="L689" s="38">
        <v>1</v>
      </c>
      <c r="M689" s="38">
        <v>1</v>
      </c>
      <c r="N689" s="38">
        <v>1</v>
      </c>
      <c r="O689" s="38">
        <v>1</v>
      </c>
      <c r="P689" s="38">
        <v>12</v>
      </c>
      <c r="Q689" s="38">
        <v>1</v>
      </c>
      <c r="R689" s="46">
        <v>20</v>
      </c>
      <c r="S689" s="48">
        <v>20.48</v>
      </c>
      <c r="T689" s="17">
        <v>1</v>
      </c>
      <c r="U689" s="49">
        <v>20.48</v>
      </c>
      <c r="V689" s="17" t="s">
        <v>4466</v>
      </c>
      <c r="W689" s="49">
        <v>25.19</v>
      </c>
      <c r="X689" s="17" t="s">
        <v>4792</v>
      </c>
      <c r="Y689" s="38" t="s">
        <v>4793</v>
      </c>
      <c r="Z689" s="38" t="s">
        <v>4794</v>
      </c>
      <c r="AA689" s="38" t="s">
        <v>4795</v>
      </c>
    </row>
    <row r="690" spans="2:27" ht="37.5" x14ac:dyDescent="0.35">
      <c r="B690" s="38" t="s">
        <v>2283</v>
      </c>
      <c r="C690" s="38" t="s">
        <v>1834</v>
      </c>
      <c r="D690" s="38" t="s">
        <v>1088</v>
      </c>
      <c r="E690" s="38" t="s">
        <v>121</v>
      </c>
      <c r="F690" s="38" t="s">
        <v>451</v>
      </c>
      <c r="G690" s="38" t="s">
        <v>3509</v>
      </c>
      <c r="H690" s="38">
        <v>1</v>
      </c>
      <c r="I690" s="38">
        <v>19</v>
      </c>
      <c r="J690" s="45">
        <v>7</v>
      </c>
      <c r="K690" s="38">
        <v>1</v>
      </c>
      <c r="L690" s="38">
        <v>2</v>
      </c>
      <c r="M690" s="38">
        <v>1</v>
      </c>
      <c r="N690" s="38">
        <v>1</v>
      </c>
      <c r="O690" s="38">
        <v>1</v>
      </c>
      <c r="P690" s="38">
        <v>1</v>
      </c>
      <c r="Q690" s="38">
        <v>1</v>
      </c>
      <c r="R690" s="46">
        <v>34</v>
      </c>
      <c r="S690" s="48">
        <v>13.41</v>
      </c>
      <c r="T690" s="17">
        <v>1</v>
      </c>
      <c r="U690" s="49">
        <v>13.41</v>
      </c>
      <c r="V690" s="17" t="s">
        <v>4403</v>
      </c>
      <c r="W690" s="49">
        <v>14.48</v>
      </c>
      <c r="X690" s="17" t="s">
        <v>4814</v>
      </c>
      <c r="Y690" s="38" t="s">
        <v>4815</v>
      </c>
      <c r="Z690" s="38" t="s">
        <v>4813</v>
      </c>
      <c r="AA690" s="38" t="s">
        <v>4816</v>
      </c>
    </row>
    <row r="691" spans="2:27" ht="62.5" x14ac:dyDescent="0.35">
      <c r="B691" s="38" t="s">
        <v>2285</v>
      </c>
      <c r="C691" s="38" t="s">
        <v>1862</v>
      </c>
      <c r="D691" s="38" t="s">
        <v>1588</v>
      </c>
      <c r="E691" s="38" t="s">
        <v>156</v>
      </c>
      <c r="F691" s="38" t="s">
        <v>2096</v>
      </c>
      <c r="G691" s="38" t="s">
        <v>1041</v>
      </c>
      <c r="H691" s="38">
        <v>10</v>
      </c>
      <c r="I691" s="38">
        <v>8</v>
      </c>
      <c r="J691" s="45">
        <v>1</v>
      </c>
      <c r="K691" s="38">
        <v>1</v>
      </c>
      <c r="L691" s="38">
        <v>1</v>
      </c>
      <c r="M691" s="38">
        <v>53</v>
      </c>
      <c r="N691" s="38">
        <v>1</v>
      </c>
      <c r="O691" s="38">
        <v>1</v>
      </c>
      <c r="P691" s="38">
        <v>10</v>
      </c>
      <c r="Q691" s="38">
        <v>5</v>
      </c>
      <c r="R691" s="46">
        <v>81</v>
      </c>
      <c r="S691" s="48">
        <v>2.347</v>
      </c>
      <c r="T691" s="17">
        <v>10</v>
      </c>
      <c r="U691" s="49">
        <v>23.47</v>
      </c>
      <c r="V691" s="17" t="s">
        <v>4403</v>
      </c>
      <c r="W691" s="49">
        <v>25.35</v>
      </c>
      <c r="X691" s="17" t="s">
        <v>4819</v>
      </c>
      <c r="Y691" s="38" t="s">
        <v>4820</v>
      </c>
      <c r="Z691" s="38" t="s">
        <v>4821</v>
      </c>
      <c r="AA691" s="38" t="s">
        <v>4822</v>
      </c>
    </row>
    <row r="692" spans="2:27" ht="37.5" x14ac:dyDescent="0.35">
      <c r="B692" s="38" t="s">
        <v>2287</v>
      </c>
      <c r="C692" s="12" t="s">
        <v>3510</v>
      </c>
      <c r="D692" s="12" t="s">
        <v>3511</v>
      </c>
      <c r="E692" s="12" t="s">
        <v>423</v>
      </c>
      <c r="F692" s="12" t="s">
        <v>3512</v>
      </c>
      <c r="G692" s="12" t="s">
        <v>3513</v>
      </c>
      <c r="H692" s="12">
        <v>1</v>
      </c>
      <c r="I692" s="12">
        <v>1</v>
      </c>
      <c r="J692" s="45">
        <v>30</v>
      </c>
      <c r="K692" s="12">
        <v>1</v>
      </c>
      <c r="L692" s="12">
        <v>4</v>
      </c>
      <c r="M692" s="38">
        <v>1</v>
      </c>
      <c r="N692" s="38">
        <v>1</v>
      </c>
      <c r="O692" s="38">
        <v>1</v>
      </c>
      <c r="P692" s="12">
        <v>1</v>
      </c>
      <c r="Q692" s="12">
        <v>1</v>
      </c>
      <c r="R692" s="46">
        <v>41</v>
      </c>
      <c r="S692" s="48">
        <v>40.950000000000003</v>
      </c>
      <c r="T692" s="17">
        <v>1</v>
      </c>
      <c r="U692" s="49">
        <v>40.950000000000003</v>
      </c>
      <c r="V692" s="17" t="s">
        <v>4403</v>
      </c>
      <c r="W692" s="49">
        <v>44.23</v>
      </c>
      <c r="X692" s="17" t="s">
        <v>4826</v>
      </c>
      <c r="Y692" s="38" t="s">
        <v>4827</v>
      </c>
      <c r="Z692" s="38" t="s">
        <v>4828</v>
      </c>
      <c r="AA692" s="38" t="s">
        <v>4829</v>
      </c>
    </row>
    <row r="693" spans="2:27" ht="75" x14ac:dyDescent="0.35">
      <c r="B693" s="38" t="s">
        <v>2288</v>
      </c>
      <c r="C693" s="38" t="s">
        <v>1876</v>
      </c>
      <c r="D693" s="38" t="s">
        <v>1604</v>
      </c>
      <c r="E693" s="38" t="s">
        <v>93</v>
      </c>
      <c r="F693" s="38" t="s">
        <v>2096</v>
      </c>
      <c r="G693" s="38" t="s">
        <v>158</v>
      </c>
      <c r="H693" s="38">
        <v>50</v>
      </c>
      <c r="I693" s="38">
        <v>3</v>
      </c>
      <c r="J693" s="45">
        <v>12</v>
      </c>
      <c r="K693" s="38">
        <v>6</v>
      </c>
      <c r="L693" s="38">
        <v>3</v>
      </c>
      <c r="M693" s="38">
        <v>11</v>
      </c>
      <c r="N693" s="38">
        <v>30</v>
      </c>
      <c r="O693" s="38">
        <v>5</v>
      </c>
      <c r="P693" s="38">
        <v>8</v>
      </c>
      <c r="Q693" s="38">
        <v>20</v>
      </c>
      <c r="R693" s="46">
        <v>98</v>
      </c>
      <c r="S693" s="48">
        <v>6.0400000000000002E-2</v>
      </c>
      <c r="T693" s="17">
        <v>50</v>
      </c>
      <c r="U693" s="49">
        <v>3.02</v>
      </c>
      <c r="V693" s="17" t="s">
        <v>4403</v>
      </c>
      <c r="W693" s="49">
        <v>3.26</v>
      </c>
      <c r="X693" s="17" t="s">
        <v>4830</v>
      </c>
      <c r="Y693" s="38" t="s">
        <v>4831</v>
      </c>
      <c r="Z693" s="38" t="s">
        <v>4832</v>
      </c>
      <c r="AA693" s="38" t="s">
        <v>4427</v>
      </c>
    </row>
    <row r="694" spans="2:27" ht="37.5" x14ac:dyDescent="0.35">
      <c r="B694" s="38" t="s">
        <v>2291</v>
      </c>
      <c r="C694" s="38" t="s">
        <v>674</v>
      </c>
      <c r="D694" s="38" t="s">
        <v>673</v>
      </c>
      <c r="E694" s="38" t="s">
        <v>93</v>
      </c>
      <c r="F694" s="38" t="s">
        <v>117</v>
      </c>
      <c r="G694" s="38" t="s">
        <v>658</v>
      </c>
      <c r="H694" s="38">
        <v>40</v>
      </c>
      <c r="I694" s="38">
        <v>10</v>
      </c>
      <c r="J694" s="45">
        <v>1</v>
      </c>
      <c r="K694" s="38">
        <v>1</v>
      </c>
      <c r="L694" s="38">
        <v>1</v>
      </c>
      <c r="M694" s="38">
        <v>5</v>
      </c>
      <c r="N694" s="38">
        <v>5</v>
      </c>
      <c r="O694" s="38">
        <v>1</v>
      </c>
      <c r="P694" s="38">
        <v>1</v>
      </c>
      <c r="Q694" s="38">
        <v>14</v>
      </c>
      <c r="R694" s="46">
        <v>39</v>
      </c>
      <c r="S694" s="48">
        <v>0.36049999999999999</v>
      </c>
      <c r="T694" s="17">
        <v>40</v>
      </c>
      <c r="U694" s="49">
        <v>14.42</v>
      </c>
      <c r="V694" s="17" t="s">
        <v>4403</v>
      </c>
      <c r="W694" s="49">
        <v>15.57</v>
      </c>
      <c r="X694" s="17" t="s">
        <v>4838</v>
      </c>
      <c r="Y694" s="38" t="s">
        <v>4839</v>
      </c>
      <c r="Z694" s="38" t="s">
        <v>4840</v>
      </c>
      <c r="AA694" s="38" t="s">
        <v>4443</v>
      </c>
    </row>
    <row r="695" spans="2:27" ht="37.5" x14ac:dyDescent="0.35">
      <c r="B695" s="38" t="s">
        <v>2296</v>
      </c>
      <c r="C695" s="57" t="s">
        <v>3514</v>
      </c>
      <c r="D695" s="12" t="s">
        <v>3515</v>
      </c>
      <c r="E695" s="12" t="s">
        <v>3516</v>
      </c>
      <c r="F695" s="12" t="s">
        <v>3517</v>
      </c>
      <c r="G695" s="12" t="s">
        <v>95</v>
      </c>
      <c r="H695" s="12">
        <v>30</v>
      </c>
      <c r="I695" s="12">
        <v>1</v>
      </c>
      <c r="J695" s="45">
        <v>1</v>
      </c>
      <c r="K695" s="12">
        <v>1</v>
      </c>
      <c r="L695" s="38">
        <v>1</v>
      </c>
      <c r="M695" s="38">
        <v>1</v>
      </c>
      <c r="N695" s="38">
        <v>1</v>
      </c>
      <c r="O695" s="38">
        <v>1</v>
      </c>
      <c r="P695" s="12">
        <v>1</v>
      </c>
      <c r="Q695" s="12">
        <v>1</v>
      </c>
      <c r="R695" s="46">
        <v>9</v>
      </c>
      <c r="S695" s="48">
        <v>1.161</v>
      </c>
      <c r="T695" s="17">
        <v>30</v>
      </c>
      <c r="U695" s="49">
        <v>34.83</v>
      </c>
      <c r="V695" s="17" t="s">
        <v>4403</v>
      </c>
      <c r="W695" s="49">
        <v>37.619999999999997</v>
      </c>
      <c r="X695" s="17" t="s">
        <v>4845</v>
      </c>
      <c r="Y695" s="38" t="s">
        <v>4846</v>
      </c>
      <c r="Z695" s="38" t="s">
        <v>4624</v>
      </c>
      <c r="AA695" s="38" t="s">
        <v>4610</v>
      </c>
    </row>
    <row r="696" spans="2:27" ht="37.5" x14ac:dyDescent="0.35">
      <c r="B696" s="38" t="s">
        <v>2297</v>
      </c>
      <c r="C696" s="57" t="s">
        <v>3514</v>
      </c>
      <c r="D696" s="12" t="s">
        <v>3515</v>
      </c>
      <c r="E696" s="12" t="s">
        <v>3516</v>
      </c>
      <c r="F696" s="12" t="s">
        <v>3518</v>
      </c>
      <c r="G696" s="12" t="s">
        <v>95</v>
      </c>
      <c r="H696" s="12">
        <v>30</v>
      </c>
      <c r="I696" s="12">
        <v>1</v>
      </c>
      <c r="J696" s="45">
        <v>1</v>
      </c>
      <c r="K696" s="12">
        <v>1</v>
      </c>
      <c r="L696" s="38">
        <v>1</v>
      </c>
      <c r="M696" s="38">
        <v>1</v>
      </c>
      <c r="N696" s="38">
        <v>1</v>
      </c>
      <c r="O696" s="38">
        <v>1</v>
      </c>
      <c r="P696" s="12">
        <v>1</v>
      </c>
      <c r="Q696" s="12">
        <v>1</v>
      </c>
      <c r="R696" s="46">
        <v>9</v>
      </c>
      <c r="S696" s="48">
        <v>0.76466999999999996</v>
      </c>
      <c r="T696" s="17">
        <v>30</v>
      </c>
      <c r="U696" s="49">
        <v>22.94</v>
      </c>
      <c r="V696" s="17" t="s">
        <v>4403</v>
      </c>
      <c r="W696" s="49">
        <v>24.78</v>
      </c>
      <c r="X696" s="17" t="s">
        <v>4847</v>
      </c>
      <c r="Y696" s="38" t="s">
        <v>4848</v>
      </c>
      <c r="Z696" s="38" t="s">
        <v>4624</v>
      </c>
      <c r="AA696" s="38" t="s">
        <v>4610</v>
      </c>
    </row>
    <row r="697" spans="2:27" ht="37.5" x14ac:dyDescent="0.35">
      <c r="B697" s="38" t="s">
        <v>2299</v>
      </c>
      <c r="C697" s="38" t="s">
        <v>1508</v>
      </c>
      <c r="D697" s="38" t="s">
        <v>1478</v>
      </c>
      <c r="E697" s="38" t="s">
        <v>65</v>
      </c>
      <c r="F697" s="38" t="s">
        <v>1603</v>
      </c>
      <c r="G697" s="38" t="s">
        <v>489</v>
      </c>
      <c r="H697" s="38">
        <v>1</v>
      </c>
      <c r="I697" s="38">
        <v>220</v>
      </c>
      <c r="J697" s="45">
        <v>115</v>
      </c>
      <c r="K697" s="38">
        <v>153</v>
      </c>
      <c r="L697" s="38">
        <v>73</v>
      </c>
      <c r="M697" s="38">
        <v>80</v>
      </c>
      <c r="N697" s="38">
        <v>1</v>
      </c>
      <c r="O697" s="38">
        <v>1</v>
      </c>
      <c r="P697" s="38">
        <v>34</v>
      </c>
      <c r="Q697" s="38">
        <v>15</v>
      </c>
      <c r="R697" s="46">
        <v>692</v>
      </c>
      <c r="S697" s="48">
        <v>12.03</v>
      </c>
      <c r="T697" s="17">
        <v>1</v>
      </c>
      <c r="U697" s="49">
        <v>12.03</v>
      </c>
      <c r="V697" s="17" t="s">
        <v>4403</v>
      </c>
      <c r="W697" s="49">
        <v>12.99</v>
      </c>
      <c r="X697" s="17" t="s">
        <v>4852</v>
      </c>
      <c r="Y697" s="38" t="s">
        <v>4853</v>
      </c>
      <c r="Z697" s="38" t="s">
        <v>4679</v>
      </c>
      <c r="AA697" s="38" t="s">
        <v>4523</v>
      </c>
    </row>
    <row r="698" spans="2:27" ht="37.5" x14ac:dyDescent="0.35">
      <c r="B698" s="38" t="s">
        <v>2306</v>
      </c>
      <c r="C698" s="38" t="s">
        <v>1509</v>
      </c>
      <c r="D698" s="38" t="s">
        <v>1480</v>
      </c>
      <c r="E698" s="38" t="s">
        <v>101</v>
      </c>
      <c r="F698" s="38" t="s">
        <v>236</v>
      </c>
      <c r="G698" s="38" t="s">
        <v>95</v>
      </c>
      <c r="H698" s="38">
        <v>30</v>
      </c>
      <c r="I698" s="38">
        <v>1</v>
      </c>
      <c r="J698" s="45">
        <v>1</v>
      </c>
      <c r="K698" s="38">
        <v>1</v>
      </c>
      <c r="L698" s="38">
        <v>1</v>
      </c>
      <c r="M698" s="38">
        <v>1</v>
      </c>
      <c r="N698" s="38">
        <v>1</v>
      </c>
      <c r="O698" s="38">
        <v>2</v>
      </c>
      <c r="P698" s="38">
        <v>1</v>
      </c>
      <c r="Q698" s="38">
        <v>1</v>
      </c>
      <c r="R698" s="46">
        <v>10</v>
      </c>
      <c r="S698" s="48">
        <v>0.81467000000000001</v>
      </c>
      <c r="T698" s="17">
        <v>30</v>
      </c>
      <c r="U698" s="49">
        <v>24.44</v>
      </c>
      <c r="V698" s="17" t="s">
        <v>4403</v>
      </c>
      <c r="W698" s="49">
        <v>26.4</v>
      </c>
      <c r="X698" s="17" t="s">
        <v>4871</v>
      </c>
      <c r="Y698" s="38" t="s">
        <v>4872</v>
      </c>
      <c r="Z698" s="38" t="s">
        <v>4448</v>
      </c>
      <c r="AA698" s="38" t="s">
        <v>4870</v>
      </c>
    </row>
    <row r="699" spans="2:27" ht="37.5" x14ac:dyDescent="0.35">
      <c r="B699" s="38" t="s">
        <v>2307</v>
      </c>
      <c r="C699" s="12" t="s">
        <v>1932</v>
      </c>
      <c r="D699" s="12" t="s">
        <v>1933</v>
      </c>
      <c r="E699" s="12" t="s">
        <v>423</v>
      </c>
      <c r="F699" s="12" t="s">
        <v>1934</v>
      </c>
      <c r="G699" s="12" t="s">
        <v>375</v>
      </c>
      <c r="H699" s="12">
        <v>1</v>
      </c>
      <c r="I699" s="38">
        <v>1</v>
      </c>
      <c r="J699" s="45">
        <v>10</v>
      </c>
      <c r="K699" s="38">
        <v>1</v>
      </c>
      <c r="L699" s="38">
        <v>1</v>
      </c>
      <c r="M699" s="38">
        <v>1</v>
      </c>
      <c r="N699" s="38">
        <v>1</v>
      </c>
      <c r="O699" s="38">
        <v>1</v>
      </c>
      <c r="P699" s="38">
        <v>1</v>
      </c>
      <c r="Q699" s="38">
        <v>1</v>
      </c>
      <c r="R699" s="46">
        <v>18</v>
      </c>
      <c r="S699" s="48">
        <v>21.5</v>
      </c>
      <c r="T699" s="17">
        <v>1</v>
      </c>
      <c r="U699" s="49">
        <v>21.5</v>
      </c>
      <c r="V699" s="17" t="s">
        <v>4403</v>
      </c>
      <c r="W699" s="49">
        <v>23.22</v>
      </c>
      <c r="X699" s="17" t="s">
        <v>4873</v>
      </c>
      <c r="Y699" s="38" t="s">
        <v>4874</v>
      </c>
      <c r="Z699" s="38" t="s">
        <v>4875</v>
      </c>
      <c r="AA699" s="38" t="s">
        <v>4568</v>
      </c>
    </row>
    <row r="700" spans="2:27" ht="37.5" x14ac:dyDescent="0.35">
      <c r="B700" s="38" t="s">
        <v>2308</v>
      </c>
      <c r="C700" s="38" t="s">
        <v>1637</v>
      </c>
      <c r="D700" s="38" t="s">
        <v>1636</v>
      </c>
      <c r="E700" s="38" t="s">
        <v>101</v>
      </c>
      <c r="F700" s="38" t="s">
        <v>411</v>
      </c>
      <c r="G700" s="38" t="s">
        <v>658</v>
      </c>
      <c r="H700" s="38">
        <v>40</v>
      </c>
      <c r="I700" s="38">
        <v>17</v>
      </c>
      <c r="J700" s="45">
        <v>110</v>
      </c>
      <c r="K700" s="38">
        <v>8</v>
      </c>
      <c r="L700" s="38">
        <v>70</v>
      </c>
      <c r="M700" s="38">
        <v>50</v>
      </c>
      <c r="N700" s="38">
        <v>45</v>
      </c>
      <c r="O700" s="38">
        <v>15</v>
      </c>
      <c r="P700" s="38">
        <v>26</v>
      </c>
      <c r="Q700" s="38">
        <v>60</v>
      </c>
      <c r="R700" s="46">
        <v>401</v>
      </c>
      <c r="S700" s="48">
        <v>0.41199999999999998</v>
      </c>
      <c r="T700" s="17">
        <v>40</v>
      </c>
      <c r="U700" s="49">
        <v>16.48</v>
      </c>
      <c r="V700" s="17" t="s">
        <v>4403</v>
      </c>
      <c r="W700" s="49">
        <v>17.8</v>
      </c>
      <c r="X700" s="17" t="s">
        <v>4876</v>
      </c>
      <c r="Y700" s="38" t="s">
        <v>4877</v>
      </c>
      <c r="Z700" s="38" t="s">
        <v>4840</v>
      </c>
      <c r="AA700" s="38" t="s">
        <v>4703</v>
      </c>
    </row>
    <row r="701" spans="2:27" ht="37.5" x14ac:dyDescent="0.35">
      <c r="B701" s="38" t="s">
        <v>2309</v>
      </c>
      <c r="C701" s="38" t="s">
        <v>1637</v>
      </c>
      <c r="D701" s="38" t="s">
        <v>1639</v>
      </c>
      <c r="E701" s="38" t="s">
        <v>570</v>
      </c>
      <c r="F701" s="38" t="s">
        <v>1638</v>
      </c>
      <c r="G701" s="38" t="s">
        <v>1541</v>
      </c>
      <c r="H701" s="38">
        <v>1</v>
      </c>
      <c r="I701" s="38">
        <v>1</v>
      </c>
      <c r="J701" s="45">
        <v>2</v>
      </c>
      <c r="K701" s="38">
        <v>1</v>
      </c>
      <c r="L701" s="38">
        <v>1</v>
      </c>
      <c r="M701" s="38">
        <v>1</v>
      </c>
      <c r="N701" s="38">
        <v>1</v>
      </c>
      <c r="O701" s="38">
        <v>1</v>
      </c>
      <c r="P701" s="38">
        <v>1</v>
      </c>
      <c r="Q701" s="38">
        <v>1</v>
      </c>
      <c r="R701" s="46">
        <v>10</v>
      </c>
      <c r="S701" s="48">
        <v>7.3</v>
      </c>
      <c r="T701" s="17">
        <v>1</v>
      </c>
      <c r="U701" s="49">
        <v>7.3</v>
      </c>
      <c r="V701" s="17" t="s">
        <v>4403</v>
      </c>
      <c r="W701" s="49">
        <v>7.88</v>
      </c>
      <c r="X701" s="17" t="s">
        <v>4878</v>
      </c>
      <c r="Y701" s="38" t="s">
        <v>4879</v>
      </c>
      <c r="Z701" s="38" t="s">
        <v>4791</v>
      </c>
      <c r="AA701" s="38" t="s">
        <v>4696</v>
      </c>
    </row>
    <row r="702" spans="2:27" ht="50" x14ac:dyDescent="0.35">
      <c r="B702" s="38" t="s">
        <v>2317</v>
      </c>
      <c r="C702" s="38" t="s">
        <v>676</v>
      </c>
      <c r="D702" s="38" t="s">
        <v>1646</v>
      </c>
      <c r="E702" s="38" t="s">
        <v>921</v>
      </c>
      <c r="F702" s="38" t="s">
        <v>996</v>
      </c>
      <c r="G702" s="38" t="s">
        <v>1647</v>
      </c>
      <c r="H702" s="38">
        <v>100</v>
      </c>
      <c r="I702" s="38">
        <v>4</v>
      </c>
      <c r="J702" s="45">
        <v>5</v>
      </c>
      <c r="K702" s="38">
        <v>1</v>
      </c>
      <c r="L702" s="38">
        <v>5</v>
      </c>
      <c r="M702" s="38">
        <v>3</v>
      </c>
      <c r="N702" s="38">
        <v>1</v>
      </c>
      <c r="O702" s="38">
        <v>1</v>
      </c>
      <c r="P702" s="38">
        <v>1</v>
      </c>
      <c r="Q702" s="38">
        <v>5</v>
      </c>
      <c r="R702" s="46">
        <v>26</v>
      </c>
      <c r="S702" s="48">
        <v>30.21</v>
      </c>
      <c r="T702" s="17">
        <v>1</v>
      </c>
      <c r="U702" s="49">
        <v>30.21</v>
      </c>
      <c r="V702" s="17" t="s">
        <v>4403</v>
      </c>
      <c r="W702" s="49">
        <v>32.630000000000003</v>
      </c>
      <c r="X702" s="17" t="s">
        <v>4894</v>
      </c>
      <c r="Y702" s="38" t="s">
        <v>4895</v>
      </c>
      <c r="Z702" s="38" t="s">
        <v>4896</v>
      </c>
      <c r="AA702" s="38" t="s">
        <v>4897</v>
      </c>
    </row>
    <row r="703" spans="2:27" ht="50" x14ac:dyDescent="0.35">
      <c r="B703" s="38" t="s">
        <v>2327</v>
      </c>
      <c r="C703" s="38" t="s">
        <v>1124</v>
      </c>
      <c r="D703" s="12" t="s">
        <v>1123</v>
      </c>
      <c r="E703" s="12" t="s">
        <v>570</v>
      </c>
      <c r="F703" s="12" t="s">
        <v>3522</v>
      </c>
      <c r="G703" s="12" t="s">
        <v>29</v>
      </c>
      <c r="H703" s="12">
        <v>1</v>
      </c>
      <c r="I703" s="12">
        <v>1</v>
      </c>
      <c r="J703" s="45">
        <v>7</v>
      </c>
      <c r="K703" s="12">
        <v>1</v>
      </c>
      <c r="L703" s="38">
        <v>1</v>
      </c>
      <c r="M703" s="38">
        <v>1</v>
      </c>
      <c r="N703" s="38">
        <v>1</v>
      </c>
      <c r="O703" s="38">
        <v>1</v>
      </c>
      <c r="P703" s="12">
        <v>1</v>
      </c>
      <c r="Q703" s="12">
        <v>5</v>
      </c>
      <c r="R703" s="46">
        <v>19</v>
      </c>
      <c r="S703" s="48">
        <v>16.59</v>
      </c>
      <c r="T703" s="17">
        <v>1</v>
      </c>
      <c r="U703" s="49">
        <v>16.59</v>
      </c>
      <c r="V703" s="17" t="s">
        <v>4403</v>
      </c>
      <c r="W703" s="49">
        <v>17.920000000000002</v>
      </c>
      <c r="X703" s="17" t="s">
        <v>4914</v>
      </c>
      <c r="Y703" s="38" t="s">
        <v>4915</v>
      </c>
      <c r="Z703" s="38" t="s">
        <v>4916</v>
      </c>
      <c r="AA703" s="38" t="s">
        <v>4917</v>
      </c>
    </row>
    <row r="704" spans="2:27" ht="50" x14ac:dyDescent="0.35">
      <c r="B704" s="38" t="s">
        <v>2328</v>
      </c>
      <c r="C704" s="38" t="s">
        <v>1865</v>
      </c>
      <c r="D704" s="38" t="s">
        <v>1535</v>
      </c>
      <c r="E704" s="38" t="s">
        <v>93</v>
      </c>
      <c r="F704" s="38" t="s">
        <v>2096</v>
      </c>
      <c r="G704" s="38" t="s">
        <v>386</v>
      </c>
      <c r="H704" s="38">
        <v>24</v>
      </c>
      <c r="I704" s="38">
        <v>1</v>
      </c>
      <c r="J704" s="45">
        <v>2</v>
      </c>
      <c r="K704" s="38">
        <v>1</v>
      </c>
      <c r="L704" s="38">
        <v>1</v>
      </c>
      <c r="M704" s="38">
        <v>8</v>
      </c>
      <c r="N704" s="38">
        <v>1</v>
      </c>
      <c r="O704" s="38">
        <v>1</v>
      </c>
      <c r="P704" s="38">
        <v>2</v>
      </c>
      <c r="Q704" s="38">
        <v>5</v>
      </c>
      <c r="R704" s="46">
        <v>22</v>
      </c>
      <c r="S704" s="48">
        <v>0.45124999999999998</v>
      </c>
      <c r="T704" s="17">
        <v>24</v>
      </c>
      <c r="U704" s="49">
        <v>10.83</v>
      </c>
      <c r="V704" s="17" t="s">
        <v>4403</v>
      </c>
      <c r="W704" s="49">
        <v>11.7</v>
      </c>
      <c r="X704" s="17" t="s">
        <v>4918</v>
      </c>
      <c r="Y704" s="38" t="s">
        <v>4919</v>
      </c>
      <c r="Z704" s="38" t="s">
        <v>4920</v>
      </c>
      <c r="AA704" s="38" t="s">
        <v>4917</v>
      </c>
    </row>
    <row r="705" spans="2:27" ht="37.5" x14ac:dyDescent="0.35">
      <c r="B705" s="38" t="s">
        <v>2329</v>
      </c>
      <c r="C705" s="38" t="s">
        <v>355</v>
      </c>
      <c r="D705" s="38" t="s">
        <v>355</v>
      </c>
      <c r="E705" s="38" t="s">
        <v>5</v>
      </c>
      <c r="F705" s="38" t="s">
        <v>356</v>
      </c>
      <c r="G705" s="38" t="s">
        <v>33</v>
      </c>
      <c r="H705" s="38">
        <v>5</v>
      </c>
      <c r="I705" s="38">
        <v>4</v>
      </c>
      <c r="J705" s="45">
        <v>15</v>
      </c>
      <c r="K705" s="38">
        <v>1</v>
      </c>
      <c r="L705" s="38">
        <v>1</v>
      </c>
      <c r="M705" s="38">
        <v>1</v>
      </c>
      <c r="N705" s="38">
        <v>1</v>
      </c>
      <c r="O705" s="38">
        <v>1</v>
      </c>
      <c r="P705" s="38">
        <v>1</v>
      </c>
      <c r="Q705" s="38">
        <v>1</v>
      </c>
      <c r="R705" s="46">
        <v>26</v>
      </c>
      <c r="S705" s="48">
        <v>16.384</v>
      </c>
      <c r="T705" s="17">
        <v>5</v>
      </c>
      <c r="U705" s="49">
        <v>81.92</v>
      </c>
      <c r="V705" s="17" t="s">
        <v>4403</v>
      </c>
      <c r="W705" s="49">
        <v>88.47</v>
      </c>
      <c r="X705" s="17" t="s">
        <v>4921</v>
      </c>
      <c r="Y705" s="38" t="s">
        <v>4922</v>
      </c>
      <c r="Z705" s="38" t="s">
        <v>4529</v>
      </c>
      <c r="AA705" s="38" t="s">
        <v>4603</v>
      </c>
    </row>
    <row r="706" spans="2:27" ht="37.5" x14ac:dyDescent="0.35">
      <c r="B706" s="38" t="s">
        <v>2330</v>
      </c>
      <c r="C706" s="38" t="s">
        <v>607</v>
      </c>
      <c r="D706" s="38" t="s">
        <v>606</v>
      </c>
      <c r="E706" s="38" t="s">
        <v>93</v>
      </c>
      <c r="F706" s="38" t="s">
        <v>608</v>
      </c>
      <c r="G706" s="38" t="s">
        <v>609</v>
      </c>
      <c r="H706" s="38">
        <v>150</v>
      </c>
      <c r="I706" s="12">
        <v>5</v>
      </c>
      <c r="J706" s="45">
        <v>2</v>
      </c>
      <c r="K706" s="12">
        <v>1</v>
      </c>
      <c r="L706" s="38">
        <v>1</v>
      </c>
      <c r="M706" s="38">
        <v>1</v>
      </c>
      <c r="N706" s="38">
        <v>1</v>
      </c>
      <c r="O706" s="38">
        <v>1</v>
      </c>
      <c r="P706" s="12">
        <v>1</v>
      </c>
      <c r="Q706" s="12">
        <v>1</v>
      </c>
      <c r="R706" s="46">
        <v>14</v>
      </c>
      <c r="S706" s="48">
        <v>0.11940000000000001</v>
      </c>
      <c r="T706" s="17">
        <v>150</v>
      </c>
      <c r="U706" s="49">
        <v>17.91</v>
      </c>
      <c r="V706" s="17" t="s">
        <v>4403</v>
      </c>
      <c r="W706" s="49">
        <v>19.34</v>
      </c>
      <c r="X706" s="17" t="s">
        <v>4923</v>
      </c>
      <c r="Y706" s="38" t="s">
        <v>4924</v>
      </c>
      <c r="Z706" s="38" t="s">
        <v>4925</v>
      </c>
      <c r="AA706" s="38" t="s">
        <v>4411</v>
      </c>
    </row>
    <row r="707" spans="2:27" ht="37.5" x14ac:dyDescent="0.35">
      <c r="B707" s="38" t="s">
        <v>2332</v>
      </c>
      <c r="C707" s="38" t="s">
        <v>404</v>
      </c>
      <c r="D707" s="38" t="s">
        <v>1139</v>
      </c>
      <c r="E707" s="38" t="s">
        <v>156</v>
      </c>
      <c r="F707" s="38" t="s">
        <v>405</v>
      </c>
      <c r="G707" s="38" t="s">
        <v>406</v>
      </c>
      <c r="H707" s="38">
        <v>100</v>
      </c>
      <c r="I707" s="38">
        <v>42</v>
      </c>
      <c r="J707" s="45">
        <v>1</v>
      </c>
      <c r="K707" s="38">
        <v>30</v>
      </c>
      <c r="L707" s="38">
        <v>24</v>
      </c>
      <c r="M707" s="38">
        <v>8</v>
      </c>
      <c r="N707" s="38">
        <v>13</v>
      </c>
      <c r="O707" s="38">
        <v>1</v>
      </c>
      <c r="P707" s="38">
        <v>1</v>
      </c>
      <c r="Q707" s="38">
        <v>10</v>
      </c>
      <c r="R707" s="46">
        <v>130</v>
      </c>
      <c r="S707" s="48">
        <v>0.3856</v>
      </c>
      <c r="T707" s="17">
        <v>100</v>
      </c>
      <c r="U707" s="49">
        <v>38.56</v>
      </c>
      <c r="V707" s="17" t="s">
        <v>4403</v>
      </c>
      <c r="W707" s="49">
        <v>41.64</v>
      </c>
      <c r="X707" s="17" t="s">
        <v>4926</v>
      </c>
      <c r="Y707" s="38" t="s">
        <v>4927</v>
      </c>
      <c r="Z707" s="38" t="s">
        <v>4928</v>
      </c>
      <c r="AA707" s="38" t="s">
        <v>4703</v>
      </c>
    </row>
    <row r="708" spans="2:27" ht="37.5" x14ac:dyDescent="0.35">
      <c r="B708" s="38" t="s">
        <v>2333</v>
      </c>
      <c r="C708" s="38" t="s">
        <v>404</v>
      </c>
      <c r="D708" s="38" t="s">
        <v>1139</v>
      </c>
      <c r="E708" s="38" t="s">
        <v>156</v>
      </c>
      <c r="F708" s="38" t="s">
        <v>41</v>
      </c>
      <c r="G708" s="38" t="s">
        <v>1140</v>
      </c>
      <c r="H708" s="38">
        <v>200</v>
      </c>
      <c r="I708" s="38">
        <v>4</v>
      </c>
      <c r="J708" s="45">
        <v>9</v>
      </c>
      <c r="K708" s="38">
        <v>1</v>
      </c>
      <c r="L708" s="38">
        <v>1</v>
      </c>
      <c r="M708" s="38">
        <v>15</v>
      </c>
      <c r="N708" s="38">
        <v>1</v>
      </c>
      <c r="O708" s="38">
        <v>1</v>
      </c>
      <c r="P708" s="38">
        <v>4</v>
      </c>
      <c r="Q708" s="38">
        <v>5</v>
      </c>
      <c r="R708" s="46">
        <v>41</v>
      </c>
      <c r="S708" s="48">
        <v>0.23425000000000001</v>
      </c>
      <c r="T708" s="17">
        <v>200</v>
      </c>
      <c r="U708" s="49">
        <v>46.85</v>
      </c>
      <c r="V708" s="17" t="s">
        <v>4403</v>
      </c>
      <c r="W708" s="49">
        <v>50.6</v>
      </c>
      <c r="X708" s="17" t="s">
        <v>4929</v>
      </c>
      <c r="Y708" s="38" t="s">
        <v>4930</v>
      </c>
      <c r="Z708" s="38" t="s">
        <v>4931</v>
      </c>
      <c r="AA708" s="38" t="s">
        <v>4703</v>
      </c>
    </row>
    <row r="709" spans="2:27" ht="50" x14ac:dyDescent="0.35">
      <c r="B709" s="38" t="s">
        <v>2335</v>
      </c>
      <c r="C709" s="38" t="s">
        <v>1391</v>
      </c>
      <c r="D709" s="38" t="s">
        <v>1391</v>
      </c>
      <c r="E709" s="38" t="s">
        <v>101</v>
      </c>
      <c r="F709" s="38" t="s">
        <v>111</v>
      </c>
      <c r="G709" s="38" t="s">
        <v>95</v>
      </c>
      <c r="H709" s="38">
        <v>30</v>
      </c>
      <c r="I709" s="38">
        <v>3</v>
      </c>
      <c r="J709" s="45">
        <v>3</v>
      </c>
      <c r="K709" s="38">
        <v>1</v>
      </c>
      <c r="L709" s="38">
        <v>1</v>
      </c>
      <c r="M709" s="38">
        <v>1</v>
      </c>
      <c r="N709" s="38">
        <v>1</v>
      </c>
      <c r="O709" s="38">
        <v>1</v>
      </c>
      <c r="P709" s="38">
        <v>1</v>
      </c>
      <c r="Q709" s="38">
        <v>1</v>
      </c>
      <c r="R709" s="46">
        <v>13</v>
      </c>
      <c r="S709" s="48">
        <v>0.18633</v>
      </c>
      <c r="T709" s="17">
        <v>30</v>
      </c>
      <c r="U709" s="49">
        <v>5.59</v>
      </c>
      <c r="V709" s="17" t="s">
        <v>4403</v>
      </c>
      <c r="W709" s="49">
        <v>6.04</v>
      </c>
      <c r="X709" s="17" t="s">
        <v>4934</v>
      </c>
      <c r="Y709" s="38" t="s">
        <v>4935</v>
      </c>
      <c r="Z709" s="38" t="s">
        <v>4476</v>
      </c>
      <c r="AA709" s="38" t="s">
        <v>4487</v>
      </c>
    </row>
    <row r="710" spans="2:27" ht="50" x14ac:dyDescent="0.35">
      <c r="B710" s="38" t="s">
        <v>2336</v>
      </c>
      <c r="C710" s="38" t="s">
        <v>1837</v>
      </c>
      <c r="D710" s="38" t="s">
        <v>685</v>
      </c>
      <c r="E710" s="38" t="s">
        <v>190</v>
      </c>
      <c r="F710" s="38" t="s">
        <v>495</v>
      </c>
      <c r="G710" s="38" t="s">
        <v>21</v>
      </c>
      <c r="H710" s="38">
        <v>1</v>
      </c>
      <c r="I710" s="12">
        <v>3</v>
      </c>
      <c r="J710" s="45">
        <v>1</v>
      </c>
      <c r="K710" s="12">
        <v>1</v>
      </c>
      <c r="L710" s="38">
        <v>1</v>
      </c>
      <c r="M710" s="38">
        <v>1</v>
      </c>
      <c r="N710" s="38">
        <v>1</v>
      </c>
      <c r="O710" s="38">
        <v>1</v>
      </c>
      <c r="P710" s="12">
        <v>10</v>
      </c>
      <c r="Q710" s="12">
        <v>5</v>
      </c>
      <c r="R710" s="46">
        <v>24</v>
      </c>
      <c r="S710" s="48">
        <v>5.05</v>
      </c>
      <c r="T710" s="10">
        <v>1</v>
      </c>
      <c r="U710" s="49">
        <v>5.05</v>
      </c>
      <c r="V710" s="17" t="s">
        <v>4403</v>
      </c>
      <c r="W710" s="49">
        <v>5.45</v>
      </c>
      <c r="X710" s="17" t="s">
        <v>4936</v>
      </c>
      <c r="Y710" s="38" t="s">
        <v>4937</v>
      </c>
      <c r="Z710" s="38" t="s">
        <v>4938</v>
      </c>
      <c r="AA710" s="38" t="s">
        <v>4411</v>
      </c>
    </row>
    <row r="711" spans="2:27" ht="37.5" x14ac:dyDescent="0.35">
      <c r="B711" s="38" t="s">
        <v>2341</v>
      </c>
      <c r="C711" s="38" t="s">
        <v>357</v>
      </c>
      <c r="D711" s="38" t="s">
        <v>357</v>
      </c>
      <c r="E711" s="38" t="s">
        <v>101</v>
      </c>
      <c r="F711" s="38" t="s">
        <v>358</v>
      </c>
      <c r="G711" s="38" t="s">
        <v>95</v>
      </c>
      <c r="H711" s="38">
        <v>30</v>
      </c>
      <c r="I711" s="38">
        <v>51</v>
      </c>
      <c r="J711" s="45">
        <v>40</v>
      </c>
      <c r="K711" s="38">
        <v>41</v>
      </c>
      <c r="L711" s="38">
        <v>22</v>
      </c>
      <c r="M711" s="38">
        <v>38</v>
      </c>
      <c r="N711" s="38">
        <v>40</v>
      </c>
      <c r="O711" s="38">
        <v>1</v>
      </c>
      <c r="P711" s="38">
        <v>5</v>
      </c>
      <c r="Q711" s="38">
        <v>50</v>
      </c>
      <c r="R711" s="46">
        <v>288</v>
      </c>
      <c r="S711" s="48">
        <v>9.9000000000000005E-2</v>
      </c>
      <c r="T711" s="17">
        <v>30</v>
      </c>
      <c r="U711" s="49">
        <v>2.97</v>
      </c>
      <c r="V711" s="17" t="s">
        <v>4403</v>
      </c>
      <c r="W711" s="49">
        <v>3.21</v>
      </c>
      <c r="X711" s="17" t="s">
        <v>4947</v>
      </c>
      <c r="Y711" s="38" t="s">
        <v>4948</v>
      </c>
      <c r="Z711" s="38" t="s">
        <v>4410</v>
      </c>
      <c r="AA711" s="38" t="s">
        <v>4411</v>
      </c>
    </row>
    <row r="712" spans="2:27" ht="25" x14ac:dyDescent="0.35">
      <c r="B712" s="38" t="s">
        <v>2343</v>
      </c>
      <c r="C712" s="38" t="s">
        <v>1339</v>
      </c>
      <c r="D712" s="38" t="s">
        <v>1333</v>
      </c>
      <c r="E712" s="38" t="s">
        <v>5</v>
      </c>
      <c r="F712" s="38" t="s">
        <v>1338</v>
      </c>
      <c r="G712" s="38" t="s">
        <v>1337</v>
      </c>
      <c r="H712" s="38">
        <v>12</v>
      </c>
      <c r="I712" s="38">
        <v>1</v>
      </c>
      <c r="J712" s="45">
        <v>1</v>
      </c>
      <c r="K712" s="38">
        <v>3</v>
      </c>
      <c r="L712" s="38">
        <v>1</v>
      </c>
      <c r="M712" s="38">
        <v>1</v>
      </c>
      <c r="N712" s="38">
        <v>1</v>
      </c>
      <c r="O712" s="38">
        <v>1</v>
      </c>
      <c r="P712" s="38">
        <v>1</v>
      </c>
      <c r="Q712" s="38">
        <v>1</v>
      </c>
      <c r="R712" s="46">
        <v>11</v>
      </c>
      <c r="S712" s="48">
        <v>36.08417</v>
      </c>
      <c r="T712" s="17">
        <v>12</v>
      </c>
      <c r="U712" s="49">
        <v>433.01</v>
      </c>
      <c r="V712" s="17" t="s">
        <v>4403</v>
      </c>
      <c r="W712" s="49">
        <v>467.65</v>
      </c>
      <c r="X712" s="17" t="s">
        <v>4950</v>
      </c>
      <c r="Y712" s="38" t="s">
        <v>4951</v>
      </c>
      <c r="Z712" s="38" t="s">
        <v>4952</v>
      </c>
      <c r="AA712" s="38" t="s">
        <v>4953</v>
      </c>
    </row>
    <row r="713" spans="2:27" ht="37.5" x14ac:dyDescent="0.35">
      <c r="B713" s="38" t="s">
        <v>2346</v>
      </c>
      <c r="C713" s="38" t="s">
        <v>687</v>
      </c>
      <c r="D713" s="38" t="s">
        <v>1915</v>
      </c>
      <c r="E713" s="38" t="s">
        <v>101</v>
      </c>
      <c r="F713" s="38" t="s">
        <v>144</v>
      </c>
      <c r="G713" s="38" t="s">
        <v>95</v>
      </c>
      <c r="H713" s="38">
        <v>30</v>
      </c>
      <c r="I713" s="38">
        <v>6</v>
      </c>
      <c r="J713" s="45">
        <v>1</v>
      </c>
      <c r="K713" s="38">
        <v>1</v>
      </c>
      <c r="L713" s="38">
        <v>1</v>
      </c>
      <c r="M713" s="38">
        <v>7</v>
      </c>
      <c r="N713" s="38">
        <v>1</v>
      </c>
      <c r="O713" s="38">
        <v>2</v>
      </c>
      <c r="P713" s="38">
        <v>30</v>
      </c>
      <c r="Q713" s="38">
        <v>5</v>
      </c>
      <c r="R713" s="46">
        <v>54</v>
      </c>
      <c r="S713" s="48">
        <v>0.37132999999999999</v>
      </c>
      <c r="T713" s="10">
        <v>30</v>
      </c>
      <c r="U713" s="49">
        <v>11.14</v>
      </c>
      <c r="V713" s="17" t="s">
        <v>4403</v>
      </c>
      <c r="W713" s="49">
        <v>12.03</v>
      </c>
      <c r="X713" s="17" t="s">
        <v>4959</v>
      </c>
      <c r="Y713" s="38" t="s">
        <v>4960</v>
      </c>
      <c r="Z713" s="38" t="s">
        <v>4432</v>
      </c>
      <c r="AA713" s="38" t="s">
        <v>4625</v>
      </c>
    </row>
    <row r="714" spans="2:27" ht="37.5" x14ac:dyDescent="0.35">
      <c r="B714" s="38" t="s">
        <v>2347</v>
      </c>
      <c r="C714" s="38" t="s">
        <v>687</v>
      </c>
      <c r="D714" s="38" t="s">
        <v>1915</v>
      </c>
      <c r="E714" s="38" t="s">
        <v>101</v>
      </c>
      <c r="F714" s="38" t="s">
        <v>183</v>
      </c>
      <c r="G714" s="38" t="s">
        <v>158</v>
      </c>
      <c r="H714" s="38">
        <v>50</v>
      </c>
      <c r="I714" s="38">
        <v>2</v>
      </c>
      <c r="J714" s="45">
        <v>1</v>
      </c>
      <c r="K714" s="38">
        <v>86</v>
      </c>
      <c r="L714" s="38">
        <v>4</v>
      </c>
      <c r="M714" s="38">
        <v>8</v>
      </c>
      <c r="N714" s="38">
        <v>1</v>
      </c>
      <c r="O714" s="38">
        <v>30</v>
      </c>
      <c r="P714" s="38">
        <v>9</v>
      </c>
      <c r="Q714" s="38">
        <v>70</v>
      </c>
      <c r="R714" s="46">
        <v>211</v>
      </c>
      <c r="S714" s="48">
        <v>0.1946</v>
      </c>
      <c r="T714" s="17">
        <v>50</v>
      </c>
      <c r="U714" s="49">
        <v>9.73</v>
      </c>
      <c r="V714" s="17" t="s">
        <v>4403</v>
      </c>
      <c r="W714" s="49">
        <v>10.51</v>
      </c>
      <c r="X714" s="17" t="s">
        <v>4961</v>
      </c>
      <c r="Y714" s="38" t="s">
        <v>4962</v>
      </c>
      <c r="Z714" s="38" t="s">
        <v>4517</v>
      </c>
      <c r="AA714" s="38" t="s">
        <v>4625</v>
      </c>
    </row>
    <row r="715" spans="2:27" ht="37.5" x14ac:dyDescent="0.35">
      <c r="B715" s="38" t="s">
        <v>2352</v>
      </c>
      <c r="C715" s="38" t="s">
        <v>359</v>
      </c>
      <c r="D715" s="38" t="s">
        <v>3527</v>
      </c>
      <c r="E715" s="38" t="s">
        <v>101</v>
      </c>
      <c r="F715" s="38" t="s">
        <v>358</v>
      </c>
      <c r="G715" s="38" t="s">
        <v>95</v>
      </c>
      <c r="H715" s="38">
        <v>30</v>
      </c>
      <c r="I715" s="38">
        <v>16</v>
      </c>
      <c r="J715" s="45">
        <v>25</v>
      </c>
      <c r="K715" s="38">
        <v>12</v>
      </c>
      <c r="L715" s="38">
        <v>22</v>
      </c>
      <c r="M715" s="38">
        <v>25</v>
      </c>
      <c r="N715" s="38">
        <v>115</v>
      </c>
      <c r="O715" s="38">
        <v>1</v>
      </c>
      <c r="P715" s="38">
        <v>20</v>
      </c>
      <c r="Q715" s="38">
        <v>15</v>
      </c>
      <c r="R715" s="46">
        <v>251</v>
      </c>
      <c r="S715" s="48">
        <v>0.17066999999999999</v>
      </c>
      <c r="T715" s="17">
        <v>30</v>
      </c>
      <c r="U715" s="49">
        <v>5.12</v>
      </c>
      <c r="V715" s="17" t="s">
        <v>4403</v>
      </c>
      <c r="W715" s="49">
        <v>5.53</v>
      </c>
      <c r="X715" s="17" t="s">
        <v>4971</v>
      </c>
      <c r="Y715" s="38" t="s">
        <v>4972</v>
      </c>
      <c r="Z715" s="38" t="s">
        <v>4973</v>
      </c>
      <c r="AA715" s="38" t="s">
        <v>4974</v>
      </c>
    </row>
    <row r="716" spans="2:27" ht="37.5" x14ac:dyDescent="0.35">
      <c r="B716" s="38" t="s">
        <v>2359</v>
      </c>
      <c r="C716" s="38" t="s">
        <v>684</v>
      </c>
      <c r="D716" s="38" t="s">
        <v>1654</v>
      </c>
      <c r="E716" s="38" t="s">
        <v>5</v>
      </c>
      <c r="F716" s="38" t="s">
        <v>42</v>
      </c>
      <c r="G716" s="38" t="s">
        <v>19</v>
      </c>
      <c r="H716" s="38">
        <v>1</v>
      </c>
      <c r="I716" s="38">
        <v>1025</v>
      </c>
      <c r="J716" s="45">
        <v>2890</v>
      </c>
      <c r="K716" s="38">
        <v>200</v>
      </c>
      <c r="L716" s="38">
        <v>355</v>
      </c>
      <c r="M716" s="38">
        <v>424</v>
      </c>
      <c r="N716" s="38">
        <v>1</v>
      </c>
      <c r="O716" s="38">
        <v>700</v>
      </c>
      <c r="P716" s="12">
        <v>1</v>
      </c>
      <c r="Q716" s="38">
        <v>1140</v>
      </c>
      <c r="R716" s="46">
        <v>6736</v>
      </c>
      <c r="S716" s="48">
        <v>5.82</v>
      </c>
      <c r="T716" s="10">
        <v>1</v>
      </c>
      <c r="U716" s="49">
        <v>5.82</v>
      </c>
      <c r="V716" s="17" t="s">
        <v>4403</v>
      </c>
      <c r="W716" s="49">
        <v>6.29</v>
      </c>
      <c r="X716" s="17" t="s">
        <v>4978</v>
      </c>
      <c r="Y716" s="38" t="s">
        <v>4979</v>
      </c>
      <c r="Z716" s="38" t="s">
        <v>4636</v>
      </c>
      <c r="AA716" s="38" t="s">
        <v>4577</v>
      </c>
    </row>
    <row r="717" spans="2:27" ht="37.5" x14ac:dyDescent="0.35">
      <c r="B717" s="38" t="s">
        <v>2362</v>
      </c>
      <c r="C717" s="38" t="s">
        <v>1177</v>
      </c>
      <c r="D717" s="38" t="s">
        <v>1176</v>
      </c>
      <c r="E717" s="38" t="s">
        <v>5</v>
      </c>
      <c r="F717" s="38" t="s">
        <v>41</v>
      </c>
      <c r="G717" s="38" t="s">
        <v>19</v>
      </c>
      <c r="H717" s="38">
        <v>1</v>
      </c>
      <c r="I717" s="38">
        <v>60</v>
      </c>
      <c r="J717" s="45">
        <v>15</v>
      </c>
      <c r="K717" s="38">
        <v>20</v>
      </c>
      <c r="L717" s="38">
        <v>1</v>
      </c>
      <c r="M717" s="38">
        <v>1</v>
      </c>
      <c r="N717" s="38">
        <v>1</v>
      </c>
      <c r="O717" s="38">
        <v>1</v>
      </c>
      <c r="P717" s="38">
        <v>1</v>
      </c>
      <c r="Q717" s="38">
        <v>1</v>
      </c>
      <c r="R717" s="46">
        <v>101</v>
      </c>
      <c r="S717" s="48">
        <v>15.65</v>
      </c>
      <c r="T717" s="17">
        <v>1</v>
      </c>
      <c r="U717" s="49">
        <v>15.65</v>
      </c>
      <c r="V717" s="17" t="s">
        <v>4403</v>
      </c>
      <c r="W717" s="49">
        <v>16.899999999999999</v>
      </c>
      <c r="X717" s="17" t="s">
        <v>4982</v>
      </c>
      <c r="Y717" s="38" t="s">
        <v>4983</v>
      </c>
      <c r="Z717" s="38" t="s">
        <v>4984</v>
      </c>
      <c r="AA717" s="38" t="s">
        <v>4577</v>
      </c>
    </row>
    <row r="718" spans="2:27" ht="50" x14ac:dyDescent="0.35">
      <c r="B718" s="38" t="s">
        <v>2367</v>
      </c>
      <c r="C718" s="38" t="s">
        <v>1090</v>
      </c>
      <c r="D718" s="38" t="s">
        <v>3531</v>
      </c>
      <c r="E718" s="38" t="s">
        <v>93</v>
      </c>
      <c r="F718" s="38" t="s">
        <v>111</v>
      </c>
      <c r="G718" s="38" t="s">
        <v>143</v>
      </c>
      <c r="H718" s="38">
        <v>10</v>
      </c>
      <c r="I718" s="12">
        <v>1</v>
      </c>
      <c r="J718" s="45">
        <v>1</v>
      </c>
      <c r="K718" s="38">
        <v>2</v>
      </c>
      <c r="L718" s="12">
        <v>14</v>
      </c>
      <c r="M718" s="38">
        <v>1</v>
      </c>
      <c r="N718" s="38">
        <v>1</v>
      </c>
      <c r="O718" s="38">
        <v>1</v>
      </c>
      <c r="P718" s="38">
        <v>2</v>
      </c>
      <c r="Q718" s="12">
        <v>1</v>
      </c>
      <c r="R718" s="46">
        <v>24</v>
      </c>
      <c r="S718" s="48">
        <v>1.171</v>
      </c>
      <c r="T718" s="17">
        <v>10</v>
      </c>
      <c r="U718" s="49">
        <v>11.71</v>
      </c>
      <c r="V718" s="17" t="s">
        <v>4403</v>
      </c>
      <c r="W718" s="49">
        <v>12.65</v>
      </c>
      <c r="X718" s="17" t="s">
        <v>4989</v>
      </c>
      <c r="Y718" s="38" t="s">
        <v>4990</v>
      </c>
      <c r="Z718" s="38" t="s">
        <v>4991</v>
      </c>
      <c r="AA718" s="38" t="s">
        <v>4492</v>
      </c>
    </row>
    <row r="719" spans="2:27" ht="50" x14ac:dyDescent="0.35">
      <c r="B719" s="38" t="s">
        <v>2374</v>
      </c>
      <c r="C719" s="38" t="s">
        <v>1154</v>
      </c>
      <c r="D719" s="38" t="s">
        <v>1153</v>
      </c>
      <c r="E719" s="38" t="s">
        <v>570</v>
      </c>
      <c r="F719" s="38" t="s">
        <v>1178</v>
      </c>
      <c r="G719" s="38" t="s">
        <v>21</v>
      </c>
      <c r="H719" s="38">
        <v>1</v>
      </c>
      <c r="I719" s="38">
        <v>4</v>
      </c>
      <c r="J719" s="45">
        <v>5</v>
      </c>
      <c r="K719" s="38">
        <v>1</v>
      </c>
      <c r="L719" s="38">
        <v>1</v>
      </c>
      <c r="M719" s="38">
        <v>2</v>
      </c>
      <c r="N719" s="38">
        <v>3</v>
      </c>
      <c r="O719" s="38">
        <v>1</v>
      </c>
      <c r="P719" s="38">
        <v>1</v>
      </c>
      <c r="Q719" s="38">
        <v>4</v>
      </c>
      <c r="R719" s="46">
        <v>22</v>
      </c>
      <c r="S719" s="48">
        <v>4.0999999999999996</v>
      </c>
      <c r="T719" s="10">
        <v>1</v>
      </c>
      <c r="U719" s="49">
        <v>4.0999999999999996</v>
      </c>
      <c r="V719" s="17" t="s">
        <v>4403</v>
      </c>
      <c r="W719" s="49">
        <v>4.43</v>
      </c>
      <c r="X719" s="17" t="s">
        <v>5007</v>
      </c>
      <c r="Y719" s="38" t="s">
        <v>5008</v>
      </c>
      <c r="Z719" s="38" t="s">
        <v>5009</v>
      </c>
      <c r="AA719" s="38" t="s">
        <v>4508</v>
      </c>
    </row>
    <row r="720" spans="2:27" ht="50" x14ac:dyDescent="0.35">
      <c r="B720" s="38" t="s">
        <v>2375</v>
      </c>
      <c r="C720" s="38" t="s">
        <v>1154</v>
      </c>
      <c r="D720" s="38" t="s">
        <v>1153</v>
      </c>
      <c r="E720" s="38" t="s">
        <v>5</v>
      </c>
      <c r="F720" s="38" t="s">
        <v>650</v>
      </c>
      <c r="G720" s="38" t="s">
        <v>33</v>
      </c>
      <c r="H720" s="38">
        <v>5</v>
      </c>
      <c r="I720" s="12">
        <v>1</v>
      </c>
      <c r="J720" s="45">
        <v>8</v>
      </c>
      <c r="K720" s="12">
        <v>6</v>
      </c>
      <c r="L720" s="12">
        <v>6</v>
      </c>
      <c r="M720" s="38">
        <v>1</v>
      </c>
      <c r="N720" s="38">
        <v>1</v>
      </c>
      <c r="O720" s="38">
        <v>2</v>
      </c>
      <c r="P720" s="12">
        <v>2</v>
      </c>
      <c r="Q720" s="12">
        <v>1</v>
      </c>
      <c r="R720" s="46">
        <v>28</v>
      </c>
      <c r="S720" s="48">
        <v>5.9260000000000002</v>
      </c>
      <c r="T720" s="10">
        <v>5</v>
      </c>
      <c r="U720" s="49">
        <v>29.63</v>
      </c>
      <c r="V720" s="17" t="s">
        <v>4403</v>
      </c>
      <c r="W720" s="49">
        <v>32</v>
      </c>
      <c r="X720" s="17" t="s">
        <v>5010</v>
      </c>
      <c r="Y720" s="38" t="s">
        <v>5011</v>
      </c>
      <c r="Z720" s="38" t="s">
        <v>5012</v>
      </c>
      <c r="AA720" s="38" t="s">
        <v>4734</v>
      </c>
    </row>
    <row r="721" spans="2:27" ht="50" x14ac:dyDescent="0.35">
      <c r="B721" s="38" t="s">
        <v>2376</v>
      </c>
      <c r="C721" s="38" t="s">
        <v>1154</v>
      </c>
      <c r="D721" s="38" t="s">
        <v>1153</v>
      </c>
      <c r="E721" s="38" t="s">
        <v>5</v>
      </c>
      <c r="F721" s="38" t="s">
        <v>81</v>
      </c>
      <c r="G721" s="38" t="s">
        <v>59</v>
      </c>
      <c r="H721" s="38">
        <v>10</v>
      </c>
      <c r="I721" s="38">
        <v>8</v>
      </c>
      <c r="J721" s="45">
        <v>16</v>
      </c>
      <c r="K721" s="38">
        <v>4</v>
      </c>
      <c r="L721" s="38">
        <v>7</v>
      </c>
      <c r="M721" s="38">
        <v>1</v>
      </c>
      <c r="N721" s="38">
        <v>1</v>
      </c>
      <c r="O721" s="38">
        <v>2</v>
      </c>
      <c r="P721" s="38">
        <v>1</v>
      </c>
      <c r="Q721" s="38">
        <v>3</v>
      </c>
      <c r="R721" s="46">
        <v>43</v>
      </c>
      <c r="S721" s="48">
        <v>3.0670000000000002</v>
      </c>
      <c r="T721" s="10">
        <v>10</v>
      </c>
      <c r="U721" s="49">
        <v>30.67</v>
      </c>
      <c r="V721" s="17" t="s">
        <v>4403</v>
      </c>
      <c r="W721" s="49">
        <v>33.119999999999997</v>
      </c>
      <c r="X721" s="17" t="s">
        <v>5013</v>
      </c>
      <c r="Y721" s="38" t="s">
        <v>5014</v>
      </c>
      <c r="Z721" s="38" t="s">
        <v>4664</v>
      </c>
      <c r="AA721" s="38" t="s">
        <v>4734</v>
      </c>
    </row>
    <row r="722" spans="2:27" ht="37.5" x14ac:dyDescent="0.35">
      <c r="B722" s="38" t="s">
        <v>2379</v>
      </c>
      <c r="C722" s="38" t="s">
        <v>1398</v>
      </c>
      <c r="D722" s="38" t="s">
        <v>1397</v>
      </c>
      <c r="E722" s="38" t="s">
        <v>1030</v>
      </c>
      <c r="F722" s="38" t="s">
        <v>288</v>
      </c>
      <c r="G722" s="38" t="s">
        <v>658</v>
      </c>
      <c r="H722" s="38">
        <v>40</v>
      </c>
      <c r="I722" s="12">
        <v>1</v>
      </c>
      <c r="J722" s="45">
        <v>8</v>
      </c>
      <c r="K722" s="12">
        <v>24</v>
      </c>
      <c r="L722" s="38">
        <v>1</v>
      </c>
      <c r="M722" s="12">
        <v>11</v>
      </c>
      <c r="N722" s="38">
        <v>1</v>
      </c>
      <c r="O722" s="38">
        <v>1</v>
      </c>
      <c r="P722" s="12">
        <v>11</v>
      </c>
      <c r="Q722" s="12">
        <v>100</v>
      </c>
      <c r="R722" s="46">
        <v>158</v>
      </c>
      <c r="S722" s="48">
        <v>0.44450000000000001</v>
      </c>
      <c r="T722" s="17">
        <v>40</v>
      </c>
      <c r="U722" s="49">
        <v>17.78</v>
      </c>
      <c r="V722" s="17" t="s">
        <v>4403</v>
      </c>
      <c r="W722" s="49">
        <v>19.2</v>
      </c>
      <c r="X722" s="17" t="s">
        <v>5020</v>
      </c>
      <c r="Y722" s="38" t="s">
        <v>5021</v>
      </c>
      <c r="Z722" s="38" t="s">
        <v>5022</v>
      </c>
      <c r="AA722" s="38" t="s">
        <v>4568</v>
      </c>
    </row>
    <row r="723" spans="2:27" ht="37.5" x14ac:dyDescent="0.35">
      <c r="B723" s="38" t="s">
        <v>2381</v>
      </c>
      <c r="C723" s="38" t="s">
        <v>1802</v>
      </c>
      <c r="D723" s="38" t="s">
        <v>1427</v>
      </c>
      <c r="E723" s="38" t="s">
        <v>570</v>
      </c>
      <c r="F723" s="38" t="s">
        <v>1429</v>
      </c>
      <c r="G723" s="38" t="s">
        <v>1428</v>
      </c>
      <c r="H723" s="38">
        <v>1</v>
      </c>
      <c r="I723" s="12">
        <v>1</v>
      </c>
      <c r="J723" s="45">
        <v>1</v>
      </c>
      <c r="K723" s="12">
        <v>1</v>
      </c>
      <c r="L723" s="38">
        <v>1</v>
      </c>
      <c r="M723" s="38">
        <v>1</v>
      </c>
      <c r="N723" s="38">
        <v>1</v>
      </c>
      <c r="O723" s="38">
        <v>1</v>
      </c>
      <c r="P723" s="12">
        <v>1</v>
      </c>
      <c r="Q723" s="12">
        <v>1</v>
      </c>
      <c r="R723" s="46">
        <v>9</v>
      </c>
      <c r="S723" s="48">
        <v>4.24</v>
      </c>
      <c r="T723" s="17">
        <v>1</v>
      </c>
      <c r="U723" s="49">
        <v>4.24</v>
      </c>
      <c r="V723" s="17" t="s">
        <v>4403</v>
      </c>
      <c r="W723" s="49">
        <v>4.58</v>
      </c>
      <c r="X723" s="17" t="s">
        <v>5024</v>
      </c>
      <c r="Y723" s="38" t="s">
        <v>5025</v>
      </c>
      <c r="Z723" s="38" t="s">
        <v>5026</v>
      </c>
      <c r="AA723" s="38" t="s">
        <v>5027</v>
      </c>
    </row>
    <row r="724" spans="2:27" ht="37.5" x14ac:dyDescent="0.35">
      <c r="B724" s="38" t="s">
        <v>2383</v>
      </c>
      <c r="C724" s="38" t="s">
        <v>1401</v>
      </c>
      <c r="D724" s="38" t="s">
        <v>1399</v>
      </c>
      <c r="E724" s="38" t="s">
        <v>1386</v>
      </c>
      <c r="F724" s="38" t="s">
        <v>1400</v>
      </c>
      <c r="G724" s="38" t="s">
        <v>1148</v>
      </c>
      <c r="H724" s="38">
        <v>1</v>
      </c>
      <c r="I724" s="38">
        <v>13</v>
      </c>
      <c r="J724" s="45">
        <v>1</v>
      </c>
      <c r="K724" s="38">
        <v>1</v>
      </c>
      <c r="L724" s="38">
        <v>1</v>
      </c>
      <c r="M724" s="38">
        <v>19</v>
      </c>
      <c r="N724" s="38">
        <v>1</v>
      </c>
      <c r="O724" s="38">
        <v>1</v>
      </c>
      <c r="P724" s="38">
        <v>11</v>
      </c>
      <c r="Q724" s="38">
        <v>2</v>
      </c>
      <c r="R724" s="46">
        <v>50</v>
      </c>
      <c r="S724" s="48">
        <v>16.989999999999998</v>
      </c>
      <c r="T724" s="10">
        <v>1</v>
      </c>
      <c r="U724" s="49">
        <v>16.989999999999998</v>
      </c>
      <c r="V724" s="17" t="s">
        <v>4403</v>
      </c>
      <c r="W724" s="49">
        <v>18.350000000000001</v>
      </c>
      <c r="X724" s="17" t="s">
        <v>5030</v>
      </c>
      <c r="Y724" s="38" t="s">
        <v>5031</v>
      </c>
      <c r="Z724" s="38" t="s">
        <v>5032</v>
      </c>
      <c r="AA724" s="38" t="s">
        <v>4631</v>
      </c>
    </row>
    <row r="725" spans="2:27" ht="37.5" x14ac:dyDescent="0.35">
      <c r="B725" s="38" t="s">
        <v>2386</v>
      </c>
      <c r="C725" s="38" t="s">
        <v>1608</v>
      </c>
      <c r="D725" s="38" t="s">
        <v>1607</v>
      </c>
      <c r="E725" s="38" t="s">
        <v>125</v>
      </c>
      <c r="F725" s="38" t="s">
        <v>1180</v>
      </c>
      <c r="G725" s="38" t="s">
        <v>3509</v>
      </c>
      <c r="H725" s="38">
        <v>1</v>
      </c>
      <c r="I725" s="12">
        <v>1</v>
      </c>
      <c r="J725" s="45">
        <v>1</v>
      </c>
      <c r="K725" s="12">
        <v>1</v>
      </c>
      <c r="L725" s="38">
        <v>1</v>
      </c>
      <c r="M725" s="38">
        <v>1</v>
      </c>
      <c r="N725" s="38">
        <v>1</v>
      </c>
      <c r="O725" s="38">
        <v>1</v>
      </c>
      <c r="P725" s="12">
        <v>1</v>
      </c>
      <c r="Q725" s="12">
        <v>1</v>
      </c>
      <c r="R725" s="46">
        <v>9</v>
      </c>
      <c r="S725" s="48">
        <v>13.19</v>
      </c>
      <c r="T725" s="10">
        <v>1</v>
      </c>
      <c r="U725" s="49">
        <v>13.19</v>
      </c>
      <c r="V725" s="17" t="s">
        <v>4403</v>
      </c>
      <c r="W725" s="49">
        <v>14.25</v>
      </c>
      <c r="X725" s="17" t="s">
        <v>5038</v>
      </c>
      <c r="Y725" s="38" t="s">
        <v>5039</v>
      </c>
      <c r="Z725" s="38" t="s">
        <v>4630</v>
      </c>
      <c r="AA725" s="38" t="s">
        <v>5027</v>
      </c>
    </row>
    <row r="726" spans="2:27" ht="37.5" x14ac:dyDescent="0.35">
      <c r="B726" s="38" t="s">
        <v>2388</v>
      </c>
      <c r="C726" s="38" t="s">
        <v>691</v>
      </c>
      <c r="D726" s="38" t="s">
        <v>690</v>
      </c>
      <c r="E726" s="38" t="s">
        <v>93</v>
      </c>
      <c r="F726" s="38" t="s">
        <v>1402</v>
      </c>
      <c r="G726" s="38" t="s">
        <v>169</v>
      </c>
      <c r="H726" s="38">
        <v>28</v>
      </c>
      <c r="I726" s="12">
        <v>1</v>
      </c>
      <c r="J726" s="45">
        <v>1</v>
      </c>
      <c r="K726" s="12">
        <v>1</v>
      </c>
      <c r="L726" s="38">
        <v>1</v>
      </c>
      <c r="M726" s="12">
        <v>2</v>
      </c>
      <c r="N726" s="38">
        <v>1</v>
      </c>
      <c r="O726" s="38">
        <v>1</v>
      </c>
      <c r="P726" s="12">
        <v>1</v>
      </c>
      <c r="Q726" s="12">
        <v>1</v>
      </c>
      <c r="R726" s="46">
        <v>10</v>
      </c>
      <c r="S726" s="48">
        <v>0.30599999999999999</v>
      </c>
      <c r="T726" s="17">
        <v>30</v>
      </c>
      <c r="U726" s="49">
        <v>9.18</v>
      </c>
      <c r="V726" s="17" t="s">
        <v>4403</v>
      </c>
      <c r="W726" s="49">
        <v>9.91</v>
      </c>
      <c r="X726" s="17" t="s">
        <v>5044</v>
      </c>
      <c r="Y726" s="38" t="s">
        <v>5045</v>
      </c>
      <c r="Z726" s="38" t="s">
        <v>4432</v>
      </c>
      <c r="AA726" s="38" t="s">
        <v>4414</v>
      </c>
    </row>
    <row r="727" spans="2:27" ht="37.5" x14ac:dyDescent="0.35">
      <c r="B727" s="38" t="s">
        <v>2395</v>
      </c>
      <c r="C727" s="38" t="s">
        <v>60</v>
      </c>
      <c r="D727" s="38" t="s">
        <v>1938</v>
      </c>
      <c r="E727" s="38" t="s">
        <v>5</v>
      </c>
      <c r="F727" s="38" t="s">
        <v>47</v>
      </c>
      <c r="G727" s="38" t="s">
        <v>61</v>
      </c>
      <c r="H727" s="38">
        <v>1</v>
      </c>
      <c r="I727" s="12">
        <v>609</v>
      </c>
      <c r="J727" s="45">
        <v>850</v>
      </c>
      <c r="K727" s="12">
        <v>1</v>
      </c>
      <c r="L727" s="38">
        <v>1</v>
      </c>
      <c r="M727" s="38">
        <v>1</v>
      </c>
      <c r="N727" s="38">
        <v>1</v>
      </c>
      <c r="O727" s="38">
        <v>1</v>
      </c>
      <c r="P727" s="12">
        <v>1</v>
      </c>
      <c r="Q727" s="12">
        <v>1</v>
      </c>
      <c r="R727" s="46">
        <v>1466</v>
      </c>
      <c r="S727" s="48">
        <v>2.2400000000000002</v>
      </c>
      <c r="T727" s="17">
        <v>1</v>
      </c>
      <c r="U727" s="49">
        <v>2.2400000000000002</v>
      </c>
      <c r="V727" s="17" t="s">
        <v>4403</v>
      </c>
      <c r="W727" s="49">
        <v>2.42</v>
      </c>
      <c r="X727" s="17" t="s">
        <v>5050</v>
      </c>
      <c r="Y727" s="38" t="s">
        <v>5051</v>
      </c>
      <c r="Z727" s="38" t="s">
        <v>5052</v>
      </c>
      <c r="AA727" s="38" t="s">
        <v>4684</v>
      </c>
    </row>
    <row r="728" spans="2:27" ht="37.5" x14ac:dyDescent="0.35">
      <c r="B728" s="38" t="s">
        <v>2396</v>
      </c>
      <c r="C728" s="38" t="s">
        <v>60</v>
      </c>
      <c r="D728" s="38" t="s">
        <v>1938</v>
      </c>
      <c r="E728" s="38" t="s">
        <v>5</v>
      </c>
      <c r="F728" s="38" t="s">
        <v>48</v>
      </c>
      <c r="G728" s="38" t="s">
        <v>61</v>
      </c>
      <c r="H728" s="38">
        <v>1</v>
      </c>
      <c r="I728" s="12">
        <v>7339</v>
      </c>
      <c r="J728" s="45">
        <v>1080</v>
      </c>
      <c r="K728" s="12">
        <v>140</v>
      </c>
      <c r="L728" s="12">
        <v>563</v>
      </c>
      <c r="M728" s="12">
        <v>2123</v>
      </c>
      <c r="N728" s="38">
        <v>310</v>
      </c>
      <c r="O728" s="38">
        <v>500</v>
      </c>
      <c r="P728" s="12">
        <v>160</v>
      </c>
      <c r="Q728" s="12">
        <v>2540</v>
      </c>
      <c r="R728" s="46">
        <v>14755</v>
      </c>
      <c r="S728" s="48">
        <v>3.07</v>
      </c>
      <c r="T728" s="10">
        <v>1</v>
      </c>
      <c r="U728" s="49">
        <v>3.07</v>
      </c>
      <c r="V728" s="17" t="s">
        <v>4403</v>
      </c>
      <c r="W728" s="49">
        <v>3.32</v>
      </c>
      <c r="X728" s="17" t="s">
        <v>5053</v>
      </c>
      <c r="Y728" s="38" t="s">
        <v>5054</v>
      </c>
      <c r="Z728" s="38" t="s">
        <v>5055</v>
      </c>
      <c r="AA728" s="38" t="s">
        <v>4684</v>
      </c>
    </row>
    <row r="729" spans="2:27" ht="37.5" x14ac:dyDescent="0.35">
      <c r="B729" s="38" t="s">
        <v>2399</v>
      </c>
      <c r="C729" s="38" t="s">
        <v>60</v>
      </c>
      <c r="D729" s="38" t="s">
        <v>694</v>
      </c>
      <c r="E729" s="38" t="s">
        <v>93</v>
      </c>
      <c r="F729" s="38" t="s">
        <v>111</v>
      </c>
      <c r="G729" s="38" t="s">
        <v>143</v>
      </c>
      <c r="H729" s="38">
        <v>10</v>
      </c>
      <c r="I729" s="12">
        <v>10</v>
      </c>
      <c r="J729" s="45">
        <v>6</v>
      </c>
      <c r="K729" s="12">
        <v>1</v>
      </c>
      <c r="L729" s="38">
        <v>1</v>
      </c>
      <c r="M729" s="12">
        <v>3</v>
      </c>
      <c r="N729" s="38">
        <v>1</v>
      </c>
      <c r="O729" s="38">
        <v>5</v>
      </c>
      <c r="P729" s="12">
        <v>1</v>
      </c>
      <c r="Q729" s="12">
        <v>5</v>
      </c>
      <c r="R729" s="46">
        <v>33</v>
      </c>
      <c r="S729" s="48">
        <v>0.49199999999999999</v>
      </c>
      <c r="T729" s="17">
        <v>10</v>
      </c>
      <c r="U729" s="49">
        <v>4.92</v>
      </c>
      <c r="V729" s="17" t="s">
        <v>4403</v>
      </c>
      <c r="W729" s="49">
        <v>5.31</v>
      </c>
      <c r="X729" s="17" t="s">
        <v>5061</v>
      </c>
      <c r="Y729" s="38" t="s">
        <v>5062</v>
      </c>
      <c r="Z729" s="38" t="s">
        <v>5063</v>
      </c>
      <c r="AA729" s="38" t="s">
        <v>5064</v>
      </c>
    </row>
    <row r="730" spans="2:27" ht="50" x14ac:dyDescent="0.35">
      <c r="B730" s="38" t="s">
        <v>2411</v>
      </c>
      <c r="C730" s="74" t="s">
        <v>698</v>
      </c>
      <c r="D730" s="74" t="s">
        <v>697</v>
      </c>
      <c r="E730" s="38" t="s">
        <v>5</v>
      </c>
      <c r="F730" s="74" t="s">
        <v>1213</v>
      </c>
      <c r="G730" s="74" t="s">
        <v>33</v>
      </c>
      <c r="H730" s="74">
        <v>5</v>
      </c>
      <c r="I730" s="12">
        <v>78</v>
      </c>
      <c r="J730" s="45">
        <v>35</v>
      </c>
      <c r="K730" s="12">
        <v>40</v>
      </c>
      <c r="L730" s="12">
        <v>15</v>
      </c>
      <c r="M730" s="12">
        <v>49</v>
      </c>
      <c r="N730" s="38">
        <v>35</v>
      </c>
      <c r="O730" s="38">
        <v>20</v>
      </c>
      <c r="P730" s="12">
        <v>5</v>
      </c>
      <c r="Q730" s="12">
        <v>25</v>
      </c>
      <c r="R730" s="46">
        <v>302</v>
      </c>
      <c r="S730" s="48">
        <v>7.1680000000000001</v>
      </c>
      <c r="T730" s="10">
        <v>5</v>
      </c>
      <c r="U730" s="49">
        <v>35.840000000000003</v>
      </c>
      <c r="V730" s="17" t="s">
        <v>4403</v>
      </c>
      <c r="W730" s="49">
        <v>38.71</v>
      </c>
      <c r="X730" s="17" t="s">
        <v>5087</v>
      </c>
      <c r="Y730" s="38" t="s">
        <v>5088</v>
      </c>
      <c r="Z730" s="38" t="s">
        <v>5089</v>
      </c>
      <c r="AA730" s="38" t="s">
        <v>4427</v>
      </c>
    </row>
    <row r="731" spans="2:27" ht="50" x14ac:dyDescent="0.35">
      <c r="B731" s="38" t="s">
        <v>2412</v>
      </c>
      <c r="C731" s="38" t="s">
        <v>698</v>
      </c>
      <c r="D731" s="38" t="s">
        <v>697</v>
      </c>
      <c r="E731" s="38" t="s">
        <v>190</v>
      </c>
      <c r="F731" s="38" t="s">
        <v>1415</v>
      </c>
      <c r="G731" s="38" t="s">
        <v>1414</v>
      </c>
      <c r="H731" s="38">
        <v>1</v>
      </c>
      <c r="I731" s="38">
        <v>8</v>
      </c>
      <c r="J731" s="45">
        <v>2</v>
      </c>
      <c r="K731" s="38">
        <v>1</v>
      </c>
      <c r="L731" s="38">
        <v>1</v>
      </c>
      <c r="M731" s="38">
        <v>1</v>
      </c>
      <c r="N731" s="38">
        <v>1</v>
      </c>
      <c r="O731" s="38">
        <v>1</v>
      </c>
      <c r="P731" s="38">
        <v>1</v>
      </c>
      <c r="Q731" s="38">
        <v>2</v>
      </c>
      <c r="R731" s="46">
        <v>18</v>
      </c>
      <c r="S731" s="48">
        <v>4.01</v>
      </c>
      <c r="T731" s="10">
        <v>1</v>
      </c>
      <c r="U731" s="49">
        <v>4.01</v>
      </c>
      <c r="V731" s="17" t="s">
        <v>4403</v>
      </c>
      <c r="W731" s="49">
        <v>4.33</v>
      </c>
      <c r="X731" s="17" t="s">
        <v>5090</v>
      </c>
      <c r="Y731" s="38" t="s">
        <v>5091</v>
      </c>
      <c r="Z731" s="38" t="s">
        <v>5055</v>
      </c>
      <c r="AA731" s="38" t="s">
        <v>4427</v>
      </c>
    </row>
    <row r="732" spans="2:27" ht="37.5" x14ac:dyDescent="0.35">
      <c r="B732" s="38" t="s">
        <v>2421</v>
      </c>
      <c r="C732" s="38" t="s">
        <v>1420</v>
      </c>
      <c r="D732" s="38" t="s">
        <v>1421</v>
      </c>
      <c r="E732" s="38" t="s">
        <v>121</v>
      </c>
      <c r="F732" s="38" t="s">
        <v>1422</v>
      </c>
      <c r="G732" s="38" t="s">
        <v>3509</v>
      </c>
      <c r="H732" s="38">
        <v>1</v>
      </c>
      <c r="I732" s="38">
        <v>62</v>
      </c>
      <c r="J732" s="45">
        <v>1</v>
      </c>
      <c r="K732" s="38">
        <v>2</v>
      </c>
      <c r="L732" s="38">
        <v>2</v>
      </c>
      <c r="M732" s="38">
        <v>2</v>
      </c>
      <c r="N732" s="38">
        <v>1</v>
      </c>
      <c r="O732" s="38">
        <v>1</v>
      </c>
      <c r="P732" s="12">
        <v>1</v>
      </c>
      <c r="Q732" s="12">
        <v>1</v>
      </c>
      <c r="R732" s="46">
        <v>73</v>
      </c>
      <c r="S732" s="48">
        <v>9.73</v>
      </c>
      <c r="T732" s="17">
        <v>1</v>
      </c>
      <c r="U732" s="49">
        <v>9.73</v>
      </c>
      <c r="V732" s="17" t="s">
        <v>4403</v>
      </c>
      <c r="W732" s="49">
        <v>10.51</v>
      </c>
      <c r="X732" s="17" t="s">
        <v>5111</v>
      </c>
      <c r="Y732" s="38" t="s">
        <v>5112</v>
      </c>
      <c r="Z732" s="38" t="s">
        <v>4507</v>
      </c>
      <c r="AA732" s="38" t="s">
        <v>4568</v>
      </c>
    </row>
    <row r="733" spans="2:27" ht="50" x14ac:dyDescent="0.35">
      <c r="B733" s="38" t="s">
        <v>2424</v>
      </c>
      <c r="C733" s="38" t="s">
        <v>700</v>
      </c>
      <c r="D733" s="38" t="s">
        <v>699</v>
      </c>
      <c r="E733" s="38" t="s">
        <v>101</v>
      </c>
      <c r="F733" s="38" t="s">
        <v>288</v>
      </c>
      <c r="G733" s="38" t="s">
        <v>95</v>
      </c>
      <c r="H733" s="38">
        <v>30</v>
      </c>
      <c r="I733" s="12">
        <v>17</v>
      </c>
      <c r="J733" s="45">
        <v>20</v>
      </c>
      <c r="K733" s="12">
        <v>17</v>
      </c>
      <c r="L733" s="12">
        <v>33</v>
      </c>
      <c r="M733" s="12">
        <v>21</v>
      </c>
      <c r="N733" s="38">
        <v>28</v>
      </c>
      <c r="O733" s="38">
        <v>1</v>
      </c>
      <c r="P733" s="12">
        <v>5</v>
      </c>
      <c r="Q733" s="12">
        <v>10</v>
      </c>
      <c r="R733" s="46">
        <v>152</v>
      </c>
      <c r="S733" s="48">
        <v>0.26</v>
      </c>
      <c r="T733" s="17">
        <v>30</v>
      </c>
      <c r="U733" s="49">
        <v>7.8</v>
      </c>
      <c r="V733" s="17" t="s">
        <v>4403</v>
      </c>
      <c r="W733" s="49">
        <v>8.42</v>
      </c>
      <c r="X733" s="17" t="s">
        <v>5120</v>
      </c>
      <c r="Y733" s="38" t="s">
        <v>5121</v>
      </c>
      <c r="Z733" s="38" t="s">
        <v>4844</v>
      </c>
      <c r="AA733" s="38" t="s">
        <v>4649</v>
      </c>
    </row>
    <row r="734" spans="2:27" ht="50" x14ac:dyDescent="0.35">
      <c r="B734" s="38" t="s">
        <v>2425</v>
      </c>
      <c r="C734" s="38" t="s">
        <v>700</v>
      </c>
      <c r="D734" s="38" t="s">
        <v>699</v>
      </c>
      <c r="E734" s="38" t="s">
        <v>101</v>
      </c>
      <c r="F734" s="38" t="s">
        <v>366</v>
      </c>
      <c r="G734" s="38" t="s">
        <v>95</v>
      </c>
      <c r="H734" s="38">
        <v>30</v>
      </c>
      <c r="I734" s="12">
        <v>1</v>
      </c>
      <c r="J734" s="45">
        <v>130</v>
      </c>
      <c r="K734" s="12">
        <v>9</v>
      </c>
      <c r="L734" s="12">
        <v>21</v>
      </c>
      <c r="M734" s="12">
        <v>82</v>
      </c>
      <c r="N734" s="38">
        <v>1</v>
      </c>
      <c r="O734" s="38">
        <v>3</v>
      </c>
      <c r="P734" s="12">
        <v>1</v>
      </c>
      <c r="Q734" s="12">
        <v>46</v>
      </c>
      <c r="R734" s="46">
        <v>294</v>
      </c>
      <c r="S734" s="48">
        <v>0.13</v>
      </c>
      <c r="T734" s="10">
        <v>30</v>
      </c>
      <c r="U734" s="49">
        <v>3.9</v>
      </c>
      <c r="V734" s="17" t="s">
        <v>4403</v>
      </c>
      <c r="W734" s="49">
        <v>4.21</v>
      </c>
      <c r="X734" s="17" t="s">
        <v>5122</v>
      </c>
      <c r="Y734" s="38" t="s">
        <v>5123</v>
      </c>
      <c r="Z734" s="38" t="s">
        <v>4844</v>
      </c>
      <c r="AA734" s="38" t="s">
        <v>4649</v>
      </c>
    </row>
    <row r="735" spans="2:27" ht="50" x14ac:dyDescent="0.35">
      <c r="B735" s="38" t="s">
        <v>2426</v>
      </c>
      <c r="C735" s="38" t="s">
        <v>700</v>
      </c>
      <c r="D735" s="38" t="s">
        <v>699</v>
      </c>
      <c r="E735" s="38" t="s">
        <v>5</v>
      </c>
      <c r="F735" s="38" t="s">
        <v>510</v>
      </c>
      <c r="G735" s="38" t="s">
        <v>59</v>
      </c>
      <c r="H735" s="38">
        <v>10</v>
      </c>
      <c r="I735" s="38">
        <v>60</v>
      </c>
      <c r="J735" s="45">
        <v>250</v>
      </c>
      <c r="K735" s="38">
        <v>28</v>
      </c>
      <c r="L735" s="38">
        <v>7</v>
      </c>
      <c r="M735" s="38">
        <v>34</v>
      </c>
      <c r="N735" s="38">
        <v>55</v>
      </c>
      <c r="O735" s="38">
        <v>4</v>
      </c>
      <c r="P735" s="38">
        <v>10</v>
      </c>
      <c r="Q735" s="38">
        <v>67</v>
      </c>
      <c r="R735" s="46">
        <v>515</v>
      </c>
      <c r="S735" s="48">
        <v>3.536</v>
      </c>
      <c r="T735" s="10">
        <v>10</v>
      </c>
      <c r="U735" s="49">
        <v>35.36</v>
      </c>
      <c r="V735" s="17" t="s">
        <v>4403</v>
      </c>
      <c r="W735" s="49">
        <v>38.19</v>
      </c>
      <c r="X735" s="17" t="s">
        <v>5124</v>
      </c>
      <c r="Y735" s="38" t="s">
        <v>5125</v>
      </c>
      <c r="Z735" s="38" t="s">
        <v>4733</v>
      </c>
      <c r="AA735" s="38" t="s">
        <v>4634</v>
      </c>
    </row>
    <row r="736" spans="2:27" ht="37.5" x14ac:dyDescent="0.35">
      <c r="B736" s="38" t="s">
        <v>2427</v>
      </c>
      <c r="C736" s="38" t="s">
        <v>1201</v>
      </c>
      <c r="D736" s="38" t="s">
        <v>1199</v>
      </c>
      <c r="E736" s="38" t="s">
        <v>101</v>
      </c>
      <c r="F736" s="38" t="s">
        <v>1200</v>
      </c>
      <c r="G736" s="38" t="s">
        <v>158</v>
      </c>
      <c r="H736" s="38">
        <v>50</v>
      </c>
      <c r="I736" s="38">
        <v>11</v>
      </c>
      <c r="J736" s="45">
        <v>1</v>
      </c>
      <c r="K736" s="38">
        <v>1</v>
      </c>
      <c r="L736" s="38">
        <v>7</v>
      </c>
      <c r="M736" s="38">
        <v>6</v>
      </c>
      <c r="N736" s="38">
        <v>1</v>
      </c>
      <c r="O736" s="38">
        <v>2</v>
      </c>
      <c r="P736" s="38">
        <v>1</v>
      </c>
      <c r="Q736" s="38">
        <v>10</v>
      </c>
      <c r="R736" s="46">
        <v>40</v>
      </c>
      <c r="S736" s="48">
        <v>0.217</v>
      </c>
      <c r="T736" s="10">
        <v>50</v>
      </c>
      <c r="U736" s="49">
        <v>10.85</v>
      </c>
      <c r="V736" s="17" t="s">
        <v>4403</v>
      </c>
      <c r="W736" s="49">
        <v>11.72</v>
      </c>
      <c r="X736" s="17" t="s">
        <v>5126</v>
      </c>
      <c r="Y736" s="38" t="s">
        <v>5127</v>
      </c>
      <c r="Z736" s="38" t="s">
        <v>4517</v>
      </c>
      <c r="AA736" s="38" t="s">
        <v>4603</v>
      </c>
    </row>
    <row r="737" spans="2:27" ht="37.5" x14ac:dyDescent="0.35">
      <c r="B737" s="38" t="s">
        <v>2430</v>
      </c>
      <c r="C737" s="38" t="s">
        <v>256</v>
      </c>
      <c r="D737" s="38" t="s">
        <v>255</v>
      </c>
      <c r="E737" s="38" t="s">
        <v>156</v>
      </c>
      <c r="F737" s="38" t="s">
        <v>57</v>
      </c>
      <c r="G737" s="38" t="s">
        <v>196</v>
      </c>
      <c r="H737" s="38">
        <v>30</v>
      </c>
      <c r="I737" s="12">
        <v>2</v>
      </c>
      <c r="J737" s="45">
        <v>1</v>
      </c>
      <c r="K737" s="12">
        <v>35</v>
      </c>
      <c r="L737" s="38">
        <v>1</v>
      </c>
      <c r="M737" s="12">
        <v>9</v>
      </c>
      <c r="N737" s="38">
        <v>1</v>
      </c>
      <c r="O737" s="38">
        <v>1</v>
      </c>
      <c r="P737" s="12">
        <v>1</v>
      </c>
      <c r="Q737" s="12">
        <v>4</v>
      </c>
      <c r="R737" s="46">
        <v>55</v>
      </c>
      <c r="S737" s="48">
        <v>0.61933000000000005</v>
      </c>
      <c r="T737" s="17">
        <v>30</v>
      </c>
      <c r="U737" s="49">
        <v>18.579999999999998</v>
      </c>
      <c r="V737" s="17" t="s">
        <v>4403</v>
      </c>
      <c r="W737" s="49">
        <v>20.07</v>
      </c>
      <c r="X737" s="17" t="s">
        <v>5130</v>
      </c>
      <c r="Y737" s="38" t="s">
        <v>5131</v>
      </c>
      <c r="Z737" s="38" t="s">
        <v>5132</v>
      </c>
      <c r="AA737" s="38" t="s">
        <v>4443</v>
      </c>
    </row>
    <row r="738" spans="2:27" ht="37.5" x14ac:dyDescent="0.35">
      <c r="B738" s="38" t="s">
        <v>2431</v>
      </c>
      <c r="C738" s="38" t="s">
        <v>256</v>
      </c>
      <c r="D738" s="38" t="s">
        <v>255</v>
      </c>
      <c r="E738" s="38" t="s">
        <v>156</v>
      </c>
      <c r="F738" s="38" t="s">
        <v>117</v>
      </c>
      <c r="G738" s="38" t="s">
        <v>196</v>
      </c>
      <c r="H738" s="38">
        <v>30</v>
      </c>
      <c r="I738" s="12">
        <v>4</v>
      </c>
      <c r="J738" s="45">
        <v>2</v>
      </c>
      <c r="K738" s="12">
        <v>10</v>
      </c>
      <c r="L738" s="38">
        <v>1</v>
      </c>
      <c r="M738" s="12">
        <v>19</v>
      </c>
      <c r="N738" s="38">
        <v>1</v>
      </c>
      <c r="O738" s="38">
        <v>1</v>
      </c>
      <c r="P738" s="12">
        <v>1</v>
      </c>
      <c r="Q738" s="12">
        <v>1</v>
      </c>
      <c r="R738" s="46">
        <v>40</v>
      </c>
      <c r="S738" s="48">
        <v>0.44933000000000001</v>
      </c>
      <c r="T738" s="17">
        <v>30</v>
      </c>
      <c r="U738" s="49">
        <v>13.48</v>
      </c>
      <c r="V738" s="17" t="s">
        <v>4403</v>
      </c>
      <c r="W738" s="49">
        <v>14.56</v>
      </c>
      <c r="X738" s="17" t="s">
        <v>5133</v>
      </c>
      <c r="Y738" s="38" t="s">
        <v>5134</v>
      </c>
      <c r="Z738" s="38" t="s">
        <v>5135</v>
      </c>
      <c r="AA738" s="38" t="s">
        <v>4443</v>
      </c>
    </row>
    <row r="739" spans="2:27" ht="37.5" x14ac:dyDescent="0.35">
      <c r="B739" s="38" t="s">
        <v>2434</v>
      </c>
      <c r="C739" s="38" t="s">
        <v>99</v>
      </c>
      <c r="D739" s="38" t="s">
        <v>1179</v>
      </c>
      <c r="E739" s="38" t="s">
        <v>67</v>
      </c>
      <c r="F739" s="38" t="s">
        <v>1180</v>
      </c>
      <c r="G739" s="38" t="s">
        <v>68</v>
      </c>
      <c r="H739" s="38">
        <v>1</v>
      </c>
      <c r="I739" s="38">
        <v>116</v>
      </c>
      <c r="J739" s="45">
        <v>2</v>
      </c>
      <c r="K739" s="38">
        <v>12</v>
      </c>
      <c r="L739" s="38">
        <v>34</v>
      </c>
      <c r="M739" s="38">
        <v>37</v>
      </c>
      <c r="N739" s="38">
        <v>5</v>
      </c>
      <c r="O739" s="38">
        <v>1</v>
      </c>
      <c r="P739" s="38">
        <v>10</v>
      </c>
      <c r="Q739" s="38">
        <v>75</v>
      </c>
      <c r="R739" s="46">
        <v>292</v>
      </c>
      <c r="S739" s="48">
        <v>1.67</v>
      </c>
      <c r="T739" s="17">
        <v>1</v>
      </c>
      <c r="U739" s="49">
        <v>1.67</v>
      </c>
      <c r="V739" s="17" t="s">
        <v>4403</v>
      </c>
      <c r="W739" s="49">
        <v>1.8</v>
      </c>
      <c r="X739" s="17" t="s">
        <v>5139</v>
      </c>
      <c r="Y739" s="38" t="s">
        <v>5140</v>
      </c>
      <c r="Z739" s="38" t="s">
        <v>4749</v>
      </c>
      <c r="AA739" s="38" t="s">
        <v>5110</v>
      </c>
    </row>
    <row r="740" spans="2:27" ht="50" x14ac:dyDescent="0.35">
      <c r="B740" s="38" t="s">
        <v>2435</v>
      </c>
      <c r="C740" s="38" t="s">
        <v>1182</v>
      </c>
      <c r="D740" s="38" t="s">
        <v>1181</v>
      </c>
      <c r="E740" s="38" t="s">
        <v>5</v>
      </c>
      <c r="F740" s="38" t="s">
        <v>42</v>
      </c>
      <c r="G740" s="38" t="s">
        <v>19</v>
      </c>
      <c r="H740" s="38">
        <v>1</v>
      </c>
      <c r="I740" s="38">
        <v>10</v>
      </c>
      <c r="J740" s="45">
        <v>640</v>
      </c>
      <c r="K740" s="38">
        <v>110</v>
      </c>
      <c r="L740" s="38">
        <v>1</v>
      </c>
      <c r="M740" s="38">
        <v>1</v>
      </c>
      <c r="N740" s="38">
        <v>40</v>
      </c>
      <c r="O740" s="38">
        <v>1</v>
      </c>
      <c r="P740" s="38">
        <v>1</v>
      </c>
      <c r="Q740" s="38">
        <v>155</v>
      </c>
      <c r="R740" s="46">
        <v>959</v>
      </c>
      <c r="S740" s="48">
        <v>13.21</v>
      </c>
      <c r="T740" s="17">
        <v>1</v>
      </c>
      <c r="U740" s="49">
        <v>13.21</v>
      </c>
      <c r="V740" s="17" t="s">
        <v>4403</v>
      </c>
      <c r="W740" s="49">
        <v>14.27</v>
      </c>
      <c r="X740" s="17" t="s">
        <v>5141</v>
      </c>
      <c r="Y740" s="38" t="s">
        <v>5142</v>
      </c>
      <c r="Z740" s="38" t="s">
        <v>4636</v>
      </c>
      <c r="AA740" s="38" t="s">
        <v>4634</v>
      </c>
    </row>
    <row r="741" spans="2:27" ht="50" x14ac:dyDescent="0.35">
      <c r="B741" s="38" t="s">
        <v>2436</v>
      </c>
      <c r="C741" s="38" t="s">
        <v>1182</v>
      </c>
      <c r="D741" s="38" t="s">
        <v>1181</v>
      </c>
      <c r="E741" s="38" t="s">
        <v>93</v>
      </c>
      <c r="F741" s="38" t="s">
        <v>41</v>
      </c>
      <c r="G741" s="38" t="s">
        <v>129</v>
      </c>
      <c r="H741" s="38">
        <v>16</v>
      </c>
      <c r="I741" s="38">
        <v>1</v>
      </c>
      <c r="J741" s="45">
        <v>38</v>
      </c>
      <c r="K741" s="38">
        <v>1</v>
      </c>
      <c r="L741" s="38">
        <v>1</v>
      </c>
      <c r="M741" s="38">
        <v>1</v>
      </c>
      <c r="N741" s="38">
        <v>8</v>
      </c>
      <c r="O741" s="38">
        <v>1</v>
      </c>
      <c r="P741" s="38">
        <v>1</v>
      </c>
      <c r="Q741" s="38">
        <v>1</v>
      </c>
      <c r="R741" s="46">
        <v>53</v>
      </c>
      <c r="S741" s="48">
        <v>1.61188</v>
      </c>
      <c r="T741" s="17">
        <v>16</v>
      </c>
      <c r="U741" s="49">
        <v>25.79</v>
      </c>
      <c r="V741" s="17" t="s">
        <v>4403</v>
      </c>
      <c r="W741" s="49">
        <v>27.85</v>
      </c>
      <c r="X741" s="17" t="s">
        <v>5143</v>
      </c>
      <c r="Y741" s="38" t="s">
        <v>5144</v>
      </c>
      <c r="Z741" s="38" t="s">
        <v>4800</v>
      </c>
      <c r="AA741" s="38" t="s">
        <v>4649</v>
      </c>
    </row>
    <row r="742" spans="2:27" ht="50" x14ac:dyDescent="0.35">
      <c r="B742" s="38" t="s">
        <v>2437</v>
      </c>
      <c r="C742" s="38" t="s">
        <v>1184</v>
      </c>
      <c r="D742" s="38" t="s">
        <v>1183</v>
      </c>
      <c r="E742" s="38" t="s">
        <v>101</v>
      </c>
      <c r="F742" s="38" t="s">
        <v>358</v>
      </c>
      <c r="G742" s="38" t="s">
        <v>158</v>
      </c>
      <c r="H742" s="38">
        <v>50</v>
      </c>
      <c r="I742" s="38">
        <v>1</v>
      </c>
      <c r="J742" s="45">
        <v>1</v>
      </c>
      <c r="K742" s="38">
        <v>1</v>
      </c>
      <c r="L742" s="38">
        <v>1</v>
      </c>
      <c r="M742" s="38">
        <v>2</v>
      </c>
      <c r="N742" s="38">
        <v>1</v>
      </c>
      <c r="O742" s="38">
        <v>1</v>
      </c>
      <c r="P742" s="38">
        <v>1</v>
      </c>
      <c r="Q742" s="38">
        <v>60</v>
      </c>
      <c r="R742" s="46">
        <v>69</v>
      </c>
      <c r="S742" s="48">
        <v>0.18540000000000001</v>
      </c>
      <c r="T742" s="17">
        <v>50</v>
      </c>
      <c r="U742" s="49">
        <v>9.27</v>
      </c>
      <c r="V742" s="17" t="s">
        <v>4403</v>
      </c>
      <c r="W742" s="49">
        <v>10.01</v>
      </c>
      <c r="X742" s="17" t="s">
        <v>5145</v>
      </c>
      <c r="Y742" s="38" t="s">
        <v>5146</v>
      </c>
      <c r="Z742" s="38" t="s">
        <v>4517</v>
      </c>
      <c r="AA742" s="38" t="s">
        <v>4561</v>
      </c>
    </row>
    <row r="743" spans="2:27" ht="50" x14ac:dyDescent="0.35">
      <c r="B743" s="38" t="s">
        <v>2438</v>
      </c>
      <c r="C743" s="38" t="s">
        <v>1184</v>
      </c>
      <c r="D743" s="38" t="s">
        <v>1183</v>
      </c>
      <c r="E743" s="38" t="s">
        <v>101</v>
      </c>
      <c r="F743" s="38" t="s">
        <v>97</v>
      </c>
      <c r="G743" s="38" t="s">
        <v>158</v>
      </c>
      <c r="H743" s="38">
        <v>50</v>
      </c>
      <c r="I743" s="38">
        <v>3</v>
      </c>
      <c r="J743" s="45">
        <v>5</v>
      </c>
      <c r="K743" s="38">
        <v>1</v>
      </c>
      <c r="L743" s="38">
        <v>1</v>
      </c>
      <c r="M743" s="38">
        <v>3</v>
      </c>
      <c r="N743" s="38">
        <v>1</v>
      </c>
      <c r="O743" s="38">
        <v>1</v>
      </c>
      <c r="P743" s="38">
        <v>1</v>
      </c>
      <c r="Q743" s="38">
        <v>35</v>
      </c>
      <c r="R743" s="46">
        <v>51</v>
      </c>
      <c r="S743" s="48">
        <v>0.49199999999999999</v>
      </c>
      <c r="T743" s="17">
        <v>50</v>
      </c>
      <c r="U743" s="49">
        <v>24.6</v>
      </c>
      <c r="V743" s="17" t="s">
        <v>4403</v>
      </c>
      <c r="W743" s="49">
        <v>26.57</v>
      </c>
      <c r="X743" s="17" t="s">
        <v>5147</v>
      </c>
      <c r="Y743" s="38" t="s">
        <v>5148</v>
      </c>
      <c r="Z743" s="38" t="s">
        <v>4517</v>
      </c>
      <c r="AA743" s="38" t="s">
        <v>4561</v>
      </c>
    </row>
    <row r="744" spans="2:27" ht="37.5" x14ac:dyDescent="0.35">
      <c r="B744" s="38" t="s">
        <v>2439</v>
      </c>
      <c r="C744" s="38" t="s">
        <v>1426</v>
      </c>
      <c r="D744" s="38" t="s">
        <v>1425</v>
      </c>
      <c r="E744" s="38" t="s">
        <v>469</v>
      </c>
      <c r="F744" s="38" t="s">
        <v>833</v>
      </c>
      <c r="G744" s="38" t="s">
        <v>2096</v>
      </c>
      <c r="H744" s="38">
        <v>1</v>
      </c>
      <c r="I744" s="38">
        <v>2</v>
      </c>
      <c r="J744" s="45">
        <v>1</v>
      </c>
      <c r="K744" s="38">
        <v>1</v>
      </c>
      <c r="L744" s="38">
        <v>1</v>
      </c>
      <c r="M744" s="38">
        <v>1</v>
      </c>
      <c r="N744" s="38">
        <v>1</v>
      </c>
      <c r="O744" s="38">
        <v>1</v>
      </c>
      <c r="P744" s="38">
        <v>1</v>
      </c>
      <c r="Q744" s="38">
        <v>1</v>
      </c>
      <c r="R744" s="46">
        <v>10</v>
      </c>
      <c r="S744" s="48">
        <v>403.4</v>
      </c>
      <c r="T744" s="17">
        <v>1</v>
      </c>
      <c r="U744" s="49">
        <v>403.4</v>
      </c>
      <c r="V744" s="17" t="s">
        <v>4466</v>
      </c>
      <c r="W744" s="49">
        <v>496.18</v>
      </c>
      <c r="X744" s="17" t="s">
        <v>5149</v>
      </c>
      <c r="Y744" s="38" t="s">
        <v>5150</v>
      </c>
      <c r="Z744" s="38" t="s">
        <v>5009</v>
      </c>
      <c r="AA744" s="38" t="s">
        <v>5151</v>
      </c>
    </row>
    <row r="745" spans="2:27" ht="50" x14ac:dyDescent="0.35">
      <c r="B745" s="38" t="s">
        <v>2442</v>
      </c>
      <c r="C745" s="38" t="s">
        <v>717</v>
      </c>
      <c r="D745" s="38" t="s">
        <v>716</v>
      </c>
      <c r="E745" s="38" t="s">
        <v>570</v>
      </c>
      <c r="F745" s="38" t="s">
        <v>718</v>
      </c>
      <c r="G745" s="38" t="s">
        <v>27</v>
      </c>
      <c r="H745" s="38">
        <v>1</v>
      </c>
      <c r="I745" s="12">
        <v>1</v>
      </c>
      <c r="J745" s="45">
        <v>1</v>
      </c>
      <c r="K745" s="12">
        <v>1</v>
      </c>
      <c r="L745" s="12">
        <v>2</v>
      </c>
      <c r="M745" s="38">
        <v>1</v>
      </c>
      <c r="N745" s="38">
        <v>1</v>
      </c>
      <c r="O745" s="38">
        <v>1</v>
      </c>
      <c r="P745" s="12">
        <v>1</v>
      </c>
      <c r="Q745" s="12">
        <v>1</v>
      </c>
      <c r="R745" s="46">
        <v>10</v>
      </c>
      <c r="S745" s="48">
        <v>11.9</v>
      </c>
      <c r="T745" s="17">
        <v>1</v>
      </c>
      <c r="U745" s="49">
        <v>11.9</v>
      </c>
      <c r="V745" s="17" t="s">
        <v>4403</v>
      </c>
      <c r="W745" s="49">
        <v>12.85</v>
      </c>
      <c r="X745" s="17" t="s">
        <v>5153</v>
      </c>
      <c r="Y745" s="38" t="s">
        <v>5154</v>
      </c>
      <c r="Z745" s="38" t="s">
        <v>5026</v>
      </c>
      <c r="AA745" s="38" t="s">
        <v>4487</v>
      </c>
    </row>
    <row r="746" spans="2:27" ht="50" x14ac:dyDescent="0.35">
      <c r="B746" s="38" t="s">
        <v>2444</v>
      </c>
      <c r="C746" s="38" t="s">
        <v>717</v>
      </c>
      <c r="D746" s="38" t="s">
        <v>1186</v>
      </c>
      <c r="E746" s="38" t="s">
        <v>101</v>
      </c>
      <c r="F746" s="38" t="s">
        <v>1403</v>
      </c>
      <c r="G746" s="38" t="s">
        <v>95</v>
      </c>
      <c r="H746" s="38">
        <v>30</v>
      </c>
      <c r="I746" s="38">
        <v>5</v>
      </c>
      <c r="J746" s="45">
        <v>2</v>
      </c>
      <c r="K746" s="12">
        <v>5</v>
      </c>
      <c r="L746" s="38">
        <v>1</v>
      </c>
      <c r="M746" s="38">
        <v>6</v>
      </c>
      <c r="N746" s="38">
        <v>70</v>
      </c>
      <c r="O746" s="38">
        <v>1</v>
      </c>
      <c r="P746" s="12">
        <v>24</v>
      </c>
      <c r="Q746" s="38">
        <v>5</v>
      </c>
      <c r="R746" s="46">
        <v>119</v>
      </c>
      <c r="S746" s="48">
        <v>0.40566999999999998</v>
      </c>
      <c r="T746" s="10">
        <v>30</v>
      </c>
      <c r="U746" s="49">
        <v>12.17</v>
      </c>
      <c r="V746" s="17" t="s">
        <v>4403</v>
      </c>
      <c r="W746" s="49">
        <v>13.14</v>
      </c>
      <c r="X746" s="17" t="s">
        <v>5158</v>
      </c>
      <c r="Y746" s="38" t="s">
        <v>5159</v>
      </c>
      <c r="Z746" s="38" t="s">
        <v>4448</v>
      </c>
      <c r="AA746" s="38" t="s">
        <v>5157</v>
      </c>
    </row>
    <row r="747" spans="2:27" ht="37.5" x14ac:dyDescent="0.35">
      <c r="B747" s="38" t="s">
        <v>2446</v>
      </c>
      <c r="C747" s="38" t="s">
        <v>717</v>
      </c>
      <c r="D747" s="38" t="s">
        <v>1939</v>
      </c>
      <c r="E747" s="38" t="s">
        <v>156</v>
      </c>
      <c r="F747" s="38" t="s">
        <v>1686</v>
      </c>
      <c r="G747" s="38" t="s">
        <v>1685</v>
      </c>
      <c r="H747" s="38">
        <v>36</v>
      </c>
      <c r="I747" s="12">
        <v>2</v>
      </c>
      <c r="J747" s="45">
        <v>2</v>
      </c>
      <c r="K747" s="38">
        <v>1</v>
      </c>
      <c r="L747" s="12">
        <v>5</v>
      </c>
      <c r="M747" s="12">
        <v>1</v>
      </c>
      <c r="N747" s="38">
        <v>1</v>
      </c>
      <c r="O747" s="38">
        <v>1</v>
      </c>
      <c r="P747" s="38">
        <v>1</v>
      </c>
      <c r="Q747" s="12">
        <v>1</v>
      </c>
      <c r="R747" s="46">
        <v>15</v>
      </c>
      <c r="S747" s="48">
        <v>0.27278000000000002</v>
      </c>
      <c r="T747" s="17">
        <v>36</v>
      </c>
      <c r="U747" s="49">
        <v>9.82</v>
      </c>
      <c r="V747" s="17" t="s">
        <v>4403</v>
      </c>
      <c r="W747" s="49">
        <v>10.61</v>
      </c>
      <c r="X747" s="17" t="s">
        <v>5160</v>
      </c>
      <c r="Y747" s="38" t="s">
        <v>5161</v>
      </c>
      <c r="Z747" s="38" t="s">
        <v>5162</v>
      </c>
      <c r="AA747" s="38" t="s">
        <v>5163</v>
      </c>
    </row>
    <row r="748" spans="2:27" ht="50" x14ac:dyDescent="0.35">
      <c r="B748" s="38" t="s">
        <v>2447</v>
      </c>
      <c r="C748" s="38" t="s">
        <v>1404</v>
      </c>
      <c r="D748" s="38" t="s">
        <v>1404</v>
      </c>
      <c r="E748" s="38" t="s">
        <v>5</v>
      </c>
      <c r="F748" s="38" t="s">
        <v>1405</v>
      </c>
      <c r="G748" s="38" t="s">
        <v>394</v>
      </c>
      <c r="H748" s="38">
        <v>20</v>
      </c>
      <c r="I748" s="38">
        <v>4</v>
      </c>
      <c r="J748" s="45">
        <v>10</v>
      </c>
      <c r="K748" s="38">
        <v>68</v>
      </c>
      <c r="L748" s="38">
        <v>1</v>
      </c>
      <c r="M748" s="38">
        <v>95</v>
      </c>
      <c r="N748" s="38">
        <v>6</v>
      </c>
      <c r="O748" s="38">
        <v>1</v>
      </c>
      <c r="P748" s="38">
        <v>1</v>
      </c>
      <c r="Q748" s="38">
        <v>130</v>
      </c>
      <c r="R748" s="46">
        <v>316</v>
      </c>
      <c r="S748" s="48">
        <v>15.36</v>
      </c>
      <c r="T748" s="10">
        <v>20</v>
      </c>
      <c r="U748" s="49">
        <v>307.2</v>
      </c>
      <c r="V748" s="17" t="s">
        <v>4403</v>
      </c>
      <c r="W748" s="49">
        <v>331.78</v>
      </c>
      <c r="X748" s="17" t="s">
        <v>5164</v>
      </c>
      <c r="Y748" s="38" t="s">
        <v>5165</v>
      </c>
      <c r="Z748" s="38" t="s">
        <v>5166</v>
      </c>
      <c r="AA748" s="38" t="s">
        <v>4649</v>
      </c>
    </row>
    <row r="749" spans="2:27" ht="50" x14ac:dyDescent="0.35">
      <c r="B749" s="38" t="s">
        <v>2453</v>
      </c>
      <c r="C749" s="38" t="s">
        <v>1666</v>
      </c>
      <c r="D749" s="38" t="s">
        <v>1664</v>
      </c>
      <c r="E749" s="38" t="s">
        <v>5</v>
      </c>
      <c r="F749" s="38" t="s">
        <v>1665</v>
      </c>
      <c r="G749" s="38" t="s">
        <v>33</v>
      </c>
      <c r="H749" s="38">
        <v>5</v>
      </c>
      <c r="I749" s="38">
        <v>42</v>
      </c>
      <c r="J749" s="45">
        <v>10</v>
      </c>
      <c r="K749" s="38">
        <v>4</v>
      </c>
      <c r="L749" s="38">
        <v>1</v>
      </c>
      <c r="M749" s="38">
        <v>13</v>
      </c>
      <c r="N749" s="38">
        <v>10</v>
      </c>
      <c r="O749" s="38">
        <v>15</v>
      </c>
      <c r="P749" s="38">
        <v>4</v>
      </c>
      <c r="Q749" s="38">
        <v>170</v>
      </c>
      <c r="R749" s="46">
        <v>269</v>
      </c>
      <c r="S749" s="48">
        <v>1.0760000000000001</v>
      </c>
      <c r="T749" s="17">
        <v>5</v>
      </c>
      <c r="U749" s="49">
        <v>5.38</v>
      </c>
      <c r="V749" s="17" t="s">
        <v>4403</v>
      </c>
      <c r="W749" s="49">
        <v>5.81</v>
      </c>
      <c r="X749" s="17" t="s">
        <v>5184</v>
      </c>
      <c r="Y749" s="38" t="s">
        <v>5185</v>
      </c>
      <c r="Z749" s="38" t="s">
        <v>5089</v>
      </c>
      <c r="AA749" s="38" t="s">
        <v>4427</v>
      </c>
    </row>
    <row r="750" spans="2:27" ht="37.5" x14ac:dyDescent="0.35">
      <c r="B750" s="38" t="s">
        <v>2457</v>
      </c>
      <c r="C750" s="38" t="s">
        <v>707</v>
      </c>
      <c r="D750" s="38" t="s">
        <v>706</v>
      </c>
      <c r="E750" s="38" t="s">
        <v>156</v>
      </c>
      <c r="F750" s="38" t="s">
        <v>708</v>
      </c>
      <c r="G750" s="38" t="s">
        <v>709</v>
      </c>
      <c r="H750" s="38">
        <v>180</v>
      </c>
      <c r="I750" s="38">
        <v>6</v>
      </c>
      <c r="J750" s="45">
        <v>11</v>
      </c>
      <c r="K750" s="38">
        <v>4</v>
      </c>
      <c r="L750" s="38">
        <v>6</v>
      </c>
      <c r="M750" s="38">
        <v>1</v>
      </c>
      <c r="N750" s="38">
        <v>1</v>
      </c>
      <c r="O750" s="38">
        <v>3</v>
      </c>
      <c r="P750" s="38">
        <v>1</v>
      </c>
      <c r="Q750" s="38">
        <v>7</v>
      </c>
      <c r="R750" s="46">
        <v>40</v>
      </c>
      <c r="S750" s="48">
        <v>1.4950000000000001</v>
      </c>
      <c r="T750" s="17">
        <v>180</v>
      </c>
      <c r="U750" s="49">
        <v>269.10000000000002</v>
      </c>
      <c r="V750" s="17" t="s">
        <v>4403</v>
      </c>
      <c r="W750" s="49">
        <v>290.63</v>
      </c>
      <c r="X750" s="17" t="s">
        <v>5191</v>
      </c>
      <c r="Y750" s="38" t="s">
        <v>5192</v>
      </c>
      <c r="Z750" s="38" t="s">
        <v>5193</v>
      </c>
      <c r="AA750" s="38" t="s">
        <v>4534</v>
      </c>
    </row>
    <row r="751" spans="2:27" ht="37.5" x14ac:dyDescent="0.35">
      <c r="B751" s="38" t="s">
        <v>2458</v>
      </c>
      <c r="C751" s="38" t="s">
        <v>707</v>
      </c>
      <c r="D751" s="38" t="s">
        <v>706</v>
      </c>
      <c r="E751" s="38" t="s">
        <v>156</v>
      </c>
      <c r="F751" s="38" t="s">
        <v>94</v>
      </c>
      <c r="G751" s="38" t="s">
        <v>709</v>
      </c>
      <c r="H751" s="38">
        <v>180</v>
      </c>
      <c r="I751" s="12">
        <v>12</v>
      </c>
      <c r="J751" s="45">
        <v>2</v>
      </c>
      <c r="K751" s="12">
        <v>1</v>
      </c>
      <c r="L751" s="12">
        <v>9</v>
      </c>
      <c r="M751" s="12">
        <v>1</v>
      </c>
      <c r="N751" s="38">
        <v>2</v>
      </c>
      <c r="O751" s="38">
        <v>1</v>
      </c>
      <c r="P751" s="12">
        <v>1</v>
      </c>
      <c r="Q751" s="12">
        <v>7</v>
      </c>
      <c r="R751" s="46">
        <v>36</v>
      </c>
      <c r="S751" s="48">
        <v>1.4950000000000001</v>
      </c>
      <c r="T751" s="10">
        <v>180</v>
      </c>
      <c r="U751" s="49">
        <v>269.10000000000002</v>
      </c>
      <c r="V751" s="17" t="s">
        <v>4403</v>
      </c>
      <c r="W751" s="49">
        <v>290.63</v>
      </c>
      <c r="X751" s="17" t="s">
        <v>5194</v>
      </c>
      <c r="Y751" s="38" t="s">
        <v>5195</v>
      </c>
      <c r="Z751" s="38" t="s">
        <v>5196</v>
      </c>
      <c r="AA751" s="38" t="s">
        <v>4534</v>
      </c>
    </row>
    <row r="752" spans="2:27" ht="37.5" x14ac:dyDescent="0.35">
      <c r="B752" s="38" t="s">
        <v>2467</v>
      </c>
      <c r="C752" s="38" t="s">
        <v>721</v>
      </c>
      <c r="D752" s="38" t="s">
        <v>720</v>
      </c>
      <c r="E752" s="38" t="s">
        <v>101</v>
      </c>
      <c r="F752" s="38" t="s">
        <v>303</v>
      </c>
      <c r="G752" s="38" t="s">
        <v>105</v>
      </c>
      <c r="H752" s="38">
        <v>20</v>
      </c>
      <c r="I752" s="12">
        <v>30</v>
      </c>
      <c r="J752" s="45">
        <v>70</v>
      </c>
      <c r="K752" s="12">
        <v>1</v>
      </c>
      <c r="L752" s="12">
        <v>4</v>
      </c>
      <c r="M752" s="12">
        <v>2</v>
      </c>
      <c r="N752" s="38">
        <v>60</v>
      </c>
      <c r="O752" s="38">
        <v>10</v>
      </c>
      <c r="P752" s="12">
        <v>3</v>
      </c>
      <c r="Q752" s="12">
        <v>48</v>
      </c>
      <c r="R752" s="46">
        <v>228</v>
      </c>
      <c r="S752" s="48">
        <v>0.76800000000000002</v>
      </c>
      <c r="T752" s="17">
        <v>20</v>
      </c>
      <c r="U752" s="49">
        <v>15.36</v>
      </c>
      <c r="V752" s="17" t="s">
        <v>4403</v>
      </c>
      <c r="W752" s="49">
        <v>16.59</v>
      </c>
      <c r="X752" s="17" t="s">
        <v>5219</v>
      </c>
      <c r="Y752" s="38" t="s">
        <v>5220</v>
      </c>
      <c r="Z752" s="38" t="s">
        <v>5221</v>
      </c>
      <c r="AA752" s="38" t="s">
        <v>5222</v>
      </c>
    </row>
    <row r="753" spans="2:27" ht="37.5" x14ac:dyDescent="0.35">
      <c r="B753" s="38" t="s">
        <v>2468</v>
      </c>
      <c r="C753" s="38" t="s">
        <v>711</v>
      </c>
      <c r="D753" s="38" t="s">
        <v>728</v>
      </c>
      <c r="E753" s="38" t="s">
        <v>5</v>
      </c>
      <c r="F753" s="38" t="s">
        <v>729</v>
      </c>
      <c r="G753" s="38" t="s">
        <v>59</v>
      </c>
      <c r="H753" s="38">
        <v>10</v>
      </c>
      <c r="I753" s="38">
        <v>602</v>
      </c>
      <c r="J753" s="45">
        <v>400</v>
      </c>
      <c r="K753" s="38">
        <v>81</v>
      </c>
      <c r="L753" s="38">
        <v>65</v>
      </c>
      <c r="M753" s="38">
        <v>228</v>
      </c>
      <c r="N753" s="38">
        <v>310</v>
      </c>
      <c r="O753" s="38">
        <v>200</v>
      </c>
      <c r="P753" s="38">
        <v>85</v>
      </c>
      <c r="Q753" s="38">
        <v>342</v>
      </c>
      <c r="R753" s="46">
        <v>2313</v>
      </c>
      <c r="S753" s="48">
        <v>3.4820000000000002</v>
      </c>
      <c r="T753" s="10">
        <v>10</v>
      </c>
      <c r="U753" s="49">
        <v>34.82</v>
      </c>
      <c r="V753" s="17" t="s">
        <v>4403</v>
      </c>
      <c r="W753" s="49">
        <v>37.61</v>
      </c>
      <c r="X753" s="17" t="s">
        <v>5223</v>
      </c>
      <c r="Y753" s="38" t="s">
        <v>5224</v>
      </c>
      <c r="Z753" s="38" t="s">
        <v>4739</v>
      </c>
      <c r="AA753" s="38" t="s">
        <v>4568</v>
      </c>
    </row>
    <row r="754" spans="2:27" ht="37.5" x14ac:dyDescent="0.35">
      <c r="B754" s="38" t="s">
        <v>2469</v>
      </c>
      <c r="C754" s="38" t="s">
        <v>711</v>
      </c>
      <c r="D754" s="38" t="s">
        <v>728</v>
      </c>
      <c r="E754" s="38" t="s">
        <v>5</v>
      </c>
      <c r="F754" s="38" t="s">
        <v>1437</v>
      </c>
      <c r="G754" s="38" t="s">
        <v>59</v>
      </c>
      <c r="H754" s="38">
        <v>10</v>
      </c>
      <c r="I754" s="38">
        <v>736</v>
      </c>
      <c r="J754" s="45">
        <v>440</v>
      </c>
      <c r="K754" s="38">
        <v>102</v>
      </c>
      <c r="L754" s="38">
        <v>61</v>
      </c>
      <c r="M754" s="38">
        <v>106</v>
      </c>
      <c r="N754" s="38">
        <v>170</v>
      </c>
      <c r="O754" s="38">
        <v>200</v>
      </c>
      <c r="P754" s="38">
        <v>130</v>
      </c>
      <c r="Q754" s="38">
        <v>436</v>
      </c>
      <c r="R754" s="46">
        <v>2381</v>
      </c>
      <c r="S754" s="48">
        <v>4.0960000000000001</v>
      </c>
      <c r="T754" s="17">
        <v>10</v>
      </c>
      <c r="U754" s="49">
        <v>40.96</v>
      </c>
      <c r="V754" s="17" t="s">
        <v>4403</v>
      </c>
      <c r="W754" s="49">
        <v>44.24</v>
      </c>
      <c r="X754" s="17" t="s">
        <v>5225</v>
      </c>
      <c r="Y754" s="38" t="s">
        <v>5226</v>
      </c>
      <c r="Z754" s="38" t="s">
        <v>4664</v>
      </c>
      <c r="AA754" s="38" t="s">
        <v>4568</v>
      </c>
    </row>
    <row r="755" spans="2:27" ht="37.5" x14ac:dyDescent="0.35">
      <c r="B755" s="38" t="s">
        <v>2471</v>
      </c>
      <c r="C755" s="38" t="s">
        <v>1843</v>
      </c>
      <c r="D755" s="38" t="s">
        <v>1453</v>
      </c>
      <c r="E755" s="38" t="s">
        <v>423</v>
      </c>
      <c r="F755" s="38" t="s">
        <v>375</v>
      </c>
      <c r="G755" s="38" t="s">
        <v>21</v>
      </c>
      <c r="H755" s="38">
        <v>1</v>
      </c>
      <c r="I755" s="38">
        <v>1</v>
      </c>
      <c r="J755" s="45">
        <v>2</v>
      </c>
      <c r="K755" s="38">
        <v>1</v>
      </c>
      <c r="L755" s="38">
        <v>1</v>
      </c>
      <c r="M755" s="38">
        <v>1</v>
      </c>
      <c r="N755" s="38">
        <v>1</v>
      </c>
      <c r="O755" s="38">
        <v>1</v>
      </c>
      <c r="P755" s="38">
        <v>1</v>
      </c>
      <c r="Q755" s="38">
        <v>1</v>
      </c>
      <c r="R755" s="46">
        <v>10</v>
      </c>
      <c r="S755" s="48">
        <v>18.02</v>
      </c>
      <c r="T755" s="17">
        <v>1</v>
      </c>
      <c r="U755" s="49">
        <v>18.02</v>
      </c>
      <c r="V755" s="17" t="s">
        <v>4403</v>
      </c>
      <c r="W755" s="49">
        <v>19.46</v>
      </c>
      <c r="X755" s="17" t="s">
        <v>5230</v>
      </c>
      <c r="Y755" s="38" t="s">
        <v>5231</v>
      </c>
      <c r="Z755" s="38" t="s">
        <v>5232</v>
      </c>
      <c r="AA755" s="38" t="s">
        <v>4568</v>
      </c>
    </row>
    <row r="756" spans="2:27" ht="50" x14ac:dyDescent="0.35">
      <c r="B756" s="38" t="s">
        <v>2472</v>
      </c>
      <c r="C756" s="38" t="s">
        <v>989</v>
      </c>
      <c r="D756" s="38" t="s">
        <v>1226</v>
      </c>
      <c r="E756" s="38" t="s">
        <v>5</v>
      </c>
      <c r="F756" s="38" t="s">
        <v>1099</v>
      </c>
      <c r="G756" s="38" t="s">
        <v>33</v>
      </c>
      <c r="H756" s="38">
        <v>5</v>
      </c>
      <c r="I756" s="38">
        <v>215</v>
      </c>
      <c r="J756" s="45">
        <v>1</v>
      </c>
      <c r="K756" s="38">
        <v>1</v>
      </c>
      <c r="L756" s="38">
        <v>1</v>
      </c>
      <c r="M756" s="38">
        <v>17</v>
      </c>
      <c r="N756" s="38">
        <v>4</v>
      </c>
      <c r="O756" s="38">
        <v>1</v>
      </c>
      <c r="P756" s="38">
        <v>1</v>
      </c>
      <c r="Q756" s="38">
        <v>1</v>
      </c>
      <c r="R756" s="46">
        <v>242</v>
      </c>
      <c r="S756" s="48">
        <v>1.8440000000000001</v>
      </c>
      <c r="T756" s="10">
        <v>5</v>
      </c>
      <c r="U756" s="49">
        <v>9.2200000000000006</v>
      </c>
      <c r="V756" s="17" t="s">
        <v>4403</v>
      </c>
      <c r="W756" s="49">
        <v>9.9600000000000009</v>
      </c>
      <c r="X756" s="17" t="s">
        <v>5233</v>
      </c>
      <c r="Y756" s="38" t="s">
        <v>5234</v>
      </c>
      <c r="Z756" s="38" t="s">
        <v>5235</v>
      </c>
      <c r="AA756" s="38" t="s">
        <v>4825</v>
      </c>
    </row>
    <row r="757" spans="2:27" ht="37.5" x14ac:dyDescent="0.35">
      <c r="B757" s="38" t="s">
        <v>2476</v>
      </c>
      <c r="C757" s="38" t="s">
        <v>1439</v>
      </c>
      <c r="D757" s="38" t="s">
        <v>3541</v>
      </c>
      <c r="E757" s="38" t="s">
        <v>66</v>
      </c>
      <c r="F757" s="38" t="s">
        <v>1917</v>
      </c>
      <c r="G757" s="38" t="s">
        <v>1148</v>
      </c>
      <c r="H757" s="38">
        <v>1</v>
      </c>
      <c r="I757" s="12">
        <v>1</v>
      </c>
      <c r="J757" s="45">
        <v>10</v>
      </c>
      <c r="K757" s="12">
        <v>10</v>
      </c>
      <c r="L757" s="38">
        <v>1</v>
      </c>
      <c r="M757" s="38">
        <v>1</v>
      </c>
      <c r="N757" s="38">
        <v>1</v>
      </c>
      <c r="O757" s="38">
        <v>1</v>
      </c>
      <c r="P757" s="12">
        <v>3</v>
      </c>
      <c r="Q757" s="12">
        <v>1</v>
      </c>
      <c r="R757" s="46">
        <v>29</v>
      </c>
      <c r="S757" s="48">
        <v>8.19</v>
      </c>
      <c r="T757" s="17">
        <v>1</v>
      </c>
      <c r="U757" s="49">
        <v>8.19</v>
      </c>
      <c r="V757" s="17" t="s">
        <v>4403</v>
      </c>
      <c r="W757" s="49">
        <v>8.85</v>
      </c>
      <c r="X757" s="17" t="s">
        <v>5241</v>
      </c>
      <c r="Y757" s="38" t="s">
        <v>5242</v>
      </c>
      <c r="Z757" s="38" t="s">
        <v>4564</v>
      </c>
      <c r="AA757" s="38" t="s">
        <v>5243</v>
      </c>
    </row>
    <row r="758" spans="2:27" ht="50" x14ac:dyDescent="0.35">
      <c r="B758" s="38" t="s">
        <v>2479</v>
      </c>
      <c r="C758" s="38" t="s">
        <v>102</v>
      </c>
      <c r="D758" s="38" t="s">
        <v>84</v>
      </c>
      <c r="E758" s="38" t="s">
        <v>101</v>
      </c>
      <c r="F758" s="38" t="s">
        <v>85</v>
      </c>
      <c r="G758" s="38" t="s">
        <v>105</v>
      </c>
      <c r="H758" s="38">
        <v>20</v>
      </c>
      <c r="I758" s="12">
        <v>13</v>
      </c>
      <c r="J758" s="45">
        <v>50</v>
      </c>
      <c r="K758" s="12">
        <v>40</v>
      </c>
      <c r="L758" s="38">
        <v>1</v>
      </c>
      <c r="M758" s="12">
        <v>18</v>
      </c>
      <c r="N758" s="38">
        <v>20</v>
      </c>
      <c r="O758" s="38">
        <v>3</v>
      </c>
      <c r="P758" s="12">
        <v>1</v>
      </c>
      <c r="Q758" s="12">
        <v>47</v>
      </c>
      <c r="R758" s="46">
        <v>193</v>
      </c>
      <c r="S758" s="48">
        <v>0.26550000000000001</v>
      </c>
      <c r="T758" s="17">
        <v>20</v>
      </c>
      <c r="U758" s="49">
        <v>5.31</v>
      </c>
      <c r="V758" s="17" t="s">
        <v>4403</v>
      </c>
      <c r="W758" s="49">
        <v>5.73</v>
      </c>
      <c r="X758" s="17" t="s">
        <v>5245</v>
      </c>
      <c r="Y758" s="38" t="s">
        <v>5246</v>
      </c>
      <c r="Z758" s="38" t="s">
        <v>4452</v>
      </c>
      <c r="AA758" s="38" t="s">
        <v>4492</v>
      </c>
    </row>
    <row r="759" spans="2:27" ht="50" x14ac:dyDescent="0.35">
      <c r="B759" s="38" t="s">
        <v>2481</v>
      </c>
      <c r="C759" s="38" t="s">
        <v>102</v>
      </c>
      <c r="D759" s="38" t="s">
        <v>84</v>
      </c>
      <c r="E759" s="38" t="s">
        <v>5</v>
      </c>
      <c r="F759" s="38" t="s">
        <v>656</v>
      </c>
      <c r="G759" s="38" t="s">
        <v>33</v>
      </c>
      <c r="H759" s="38">
        <v>5</v>
      </c>
      <c r="I759" s="38">
        <v>170</v>
      </c>
      <c r="J759" s="45">
        <v>20</v>
      </c>
      <c r="K759" s="38">
        <v>105</v>
      </c>
      <c r="L759" s="38">
        <v>9</v>
      </c>
      <c r="M759" s="38">
        <v>1</v>
      </c>
      <c r="N759" s="38">
        <v>10</v>
      </c>
      <c r="O759" s="38">
        <v>3</v>
      </c>
      <c r="P759" s="38">
        <v>28</v>
      </c>
      <c r="Q759" s="38">
        <v>35</v>
      </c>
      <c r="R759" s="46">
        <v>381</v>
      </c>
      <c r="S759" s="48">
        <v>4.2480000000000002</v>
      </c>
      <c r="T759" s="17">
        <v>5</v>
      </c>
      <c r="U759" s="49">
        <v>21.24</v>
      </c>
      <c r="V759" s="17" t="s">
        <v>4403</v>
      </c>
      <c r="W759" s="49">
        <v>22.94</v>
      </c>
      <c r="X759" s="17" t="s">
        <v>5250</v>
      </c>
      <c r="Y759" s="38" t="s">
        <v>5251</v>
      </c>
      <c r="Z759" s="38" t="s">
        <v>5089</v>
      </c>
      <c r="AA759" s="38" t="s">
        <v>4427</v>
      </c>
    </row>
    <row r="760" spans="2:27" ht="37.5" x14ac:dyDescent="0.35">
      <c r="B760" s="38" t="s">
        <v>2486</v>
      </c>
      <c r="C760" s="38" t="s">
        <v>145</v>
      </c>
      <c r="D760" s="38" t="s">
        <v>1918</v>
      </c>
      <c r="E760" s="38" t="s">
        <v>156</v>
      </c>
      <c r="F760" s="38" t="s">
        <v>97</v>
      </c>
      <c r="G760" s="38" t="s">
        <v>157</v>
      </c>
      <c r="H760" s="38">
        <v>20</v>
      </c>
      <c r="I760" s="38">
        <v>45</v>
      </c>
      <c r="J760" s="45">
        <v>15</v>
      </c>
      <c r="K760" s="38">
        <v>64</v>
      </c>
      <c r="L760" s="38">
        <v>2</v>
      </c>
      <c r="M760" s="38">
        <v>6</v>
      </c>
      <c r="N760" s="38">
        <v>1</v>
      </c>
      <c r="O760" s="38">
        <v>1</v>
      </c>
      <c r="P760" s="38">
        <v>2</v>
      </c>
      <c r="Q760" s="38">
        <v>1</v>
      </c>
      <c r="R760" s="46">
        <v>137</v>
      </c>
      <c r="S760" s="48">
        <v>0.1535</v>
      </c>
      <c r="T760" s="17">
        <v>20</v>
      </c>
      <c r="U760" s="49">
        <v>3.07</v>
      </c>
      <c r="V760" s="17" t="s">
        <v>4403</v>
      </c>
      <c r="W760" s="49">
        <v>3.32</v>
      </c>
      <c r="X760" s="17" t="s">
        <v>5261</v>
      </c>
      <c r="Y760" s="38" t="s">
        <v>5262</v>
      </c>
      <c r="Z760" s="38" t="s">
        <v>4548</v>
      </c>
      <c r="AA760" s="38" t="s">
        <v>4825</v>
      </c>
    </row>
    <row r="761" spans="2:27" ht="37.5" x14ac:dyDescent="0.35">
      <c r="B761" s="38" t="s">
        <v>2487</v>
      </c>
      <c r="C761" s="38" t="s">
        <v>145</v>
      </c>
      <c r="D761" s="38" t="s">
        <v>3542</v>
      </c>
      <c r="E761" s="38" t="s">
        <v>106</v>
      </c>
      <c r="F761" s="38" t="s">
        <v>150</v>
      </c>
      <c r="G761" s="38" t="s">
        <v>108</v>
      </c>
      <c r="H761" s="38">
        <v>10</v>
      </c>
      <c r="I761" s="38">
        <v>10</v>
      </c>
      <c r="J761" s="45">
        <v>2</v>
      </c>
      <c r="K761" s="38">
        <v>2</v>
      </c>
      <c r="L761" s="38">
        <v>1</v>
      </c>
      <c r="M761" s="38">
        <v>1</v>
      </c>
      <c r="N761" s="38">
        <v>1</v>
      </c>
      <c r="O761" s="38">
        <v>1</v>
      </c>
      <c r="P761" s="38">
        <v>1</v>
      </c>
      <c r="Q761" s="38">
        <v>10</v>
      </c>
      <c r="R761" s="46">
        <v>29</v>
      </c>
      <c r="S761" s="48">
        <v>0.16800000000000001</v>
      </c>
      <c r="T761" s="17">
        <v>10</v>
      </c>
      <c r="U761" s="49">
        <v>1.68</v>
      </c>
      <c r="V761" s="17" t="s">
        <v>4403</v>
      </c>
      <c r="W761" s="49">
        <v>1.81</v>
      </c>
      <c r="X761" s="17" t="s">
        <v>5263</v>
      </c>
      <c r="Y761" s="38" t="s">
        <v>5264</v>
      </c>
      <c r="Z761" s="38" t="s">
        <v>5265</v>
      </c>
      <c r="AA761" s="38" t="s">
        <v>4825</v>
      </c>
    </row>
    <row r="762" spans="2:27" ht="37.5" x14ac:dyDescent="0.35">
      <c r="B762" s="38" t="s">
        <v>2489</v>
      </c>
      <c r="C762" s="38" t="s">
        <v>145</v>
      </c>
      <c r="D762" s="38" t="s">
        <v>1454</v>
      </c>
      <c r="E762" s="38" t="s">
        <v>423</v>
      </c>
      <c r="F762" s="38" t="s">
        <v>1455</v>
      </c>
      <c r="G762" s="38" t="s">
        <v>21</v>
      </c>
      <c r="H762" s="38">
        <v>1</v>
      </c>
      <c r="I762" s="38">
        <v>1</v>
      </c>
      <c r="J762" s="45">
        <v>2</v>
      </c>
      <c r="K762" s="38">
        <v>35</v>
      </c>
      <c r="L762" s="38">
        <v>1</v>
      </c>
      <c r="M762" s="38">
        <v>1</v>
      </c>
      <c r="N762" s="38">
        <v>1</v>
      </c>
      <c r="O762" s="38">
        <v>1</v>
      </c>
      <c r="P762" s="38">
        <v>1</v>
      </c>
      <c r="Q762" s="38">
        <v>1</v>
      </c>
      <c r="R762" s="46">
        <v>44</v>
      </c>
      <c r="S762" s="48">
        <v>7.12</v>
      </c>
      <c r="T762" s="17">
        <v>1</v>
      </c>
      <c r="U762" s="49">
        <v>7.12</v>
      </c>
      <c r="V762" s="17" t="s">
        <v>4403</v>
      </c>
      <c r="W762" s="49">
        <v>7.69</v>
      </c>
      <c r="X762" s="17" t="s">
        <v>5269</v>
      </c>
      <c r="Y762" s="38" t="s">
        <v>5270</v>
      </c>
      <c r="Z762" s="38" t="s">
        <v>4586</v>
      </c>
      <c r="AA762" s="38" t="s">
        <v>5271</v>
      </c>
    </row>
    <row r="763" spans="2:27" ht="37.5" x14ac:dyDescent="0.35">
      <c r="B763" s="38" t="s">
        <v>2490</v>
      </c>
      <c r="C763" s="38" t="s">
        <v>145</v>
      </c>
      <c r="D763" s="38" t="s">
        <v>3542</v>
      </c>
      <c r="E763" s="38" t="s">
        <v>5</v>
      </c>
      <c r="F763" s="38" t="s">
        <v>797</v>
      </c>
      <c r="G763" s="38" t="s">
        <v>33</v>
      </c>
      <c r="H763" s="38">
        <v>5</v>
      </c>
      <c r="I763" s="38">
        <v>1</v>
      </c>
      <c r="J763" s="45">
        <v>1</v>
      </c>
      <c r="K763" s="38">
        <v>212</v>
      </c>
      <c r="L763" s="38">
        <v>1</v>
      </c>
      <c r="M763" s="38">
        <v>4</v>
      </c>
      <c r="N763" s="38">
        <v>1</v>
      </c>
      <c r="O763" s="38">
        <v>1</v>
      </c>
      <c r="P763" s="38">
        <v>10</v>
      </c>
      <c r="Q763" s="38">
        <v>8</v>
      </c>
      <c r="R763" s="46">
        <v>239</v>
      </c>
      <c r="S763" s="48">
        <v>1.014</v>
      </c>
      <c r="T763" s="17">
        <v>5</v>
      </c>
      <c r="U763" s="49">
        <v>5.07</v>
      </c>
      <c r="V763" s="17" t="s">
        <v>4403</v>
      </c>
      <c r="W763" s="49">
        <v>5.48</v>
      </c>
      <c r="X763" s="17" t="s">
        <v>5272</v>
      </c>
      <c r="Y763" s="38" t="s">
        <v>5273</v>
      </c>
      <c r="Z763" s="38" t="s">
        <v>4438</v>
      </c>
      <c r="AA763" s="38" t="s">
        <v>4825</v>
      </c>
    </row>
    <row r="764" spans="2:27" ht="50" x14ac:dyDescent="0.35">
      <c r="B764" s="38" t="s">
        <v>2492</v>
      </c>
      <c r="C764" s="38" t="s">
        <v>811</v>
      </c>
      <c r="D764" s="38" t="s">
        <v>799</v>
      </c>
      <c r="E764" s="38" t="s">
        <v>101</v>
      </c>
      <c r="F764" s="38" t="s">
        <v>812</v>
      </c>
      <c r="G764" s="38" t="s">
        <v>105</v>
      </c>
      <c r="H764" s="38">
        <v>20</v>
      </c>
      <c r="I764" s="38">
        <v>1</v>
      </c>
      <c r="J764" s="45">
        <v>2</v>
      </c>
      <c r="K764" s="38">
        <v>1</v>
      </c>
      <c r="L764" s="38">
        <v>3</v>
      </c>
      <c r="M764" s="38">
        <v>10</v>
      </c>
      <c r="N764" s="38">
        <v>1</v>
      </c>
      <c r="O764" s="38">
        <v>1</v>
      </c>
      <c r="P764" s="38">
        <v>1</v>
      </c>
      <c r="Q764" s="38">
        <v>1</v>
      </c>
      <c r="R764" s="46">
        <v>21</v>
      </c>
      <c r="S764" s="48">
        <v>1.8405</v>
      </c>
      <c r="T764" s="17">
        <v>20</v>
      </c>
      <c r="U764" s="49">
        <v>36.81</v>
      </c>
      <c r="V764" s="17" t="s">
        <v>4403</v>
      </c>
      <c r="W764" s="49">
        <v>39.75</v>
      </c>
      <c r="X764" s="17" t="s">
        <v>5275</v>
      </c>
      <c r="Y764" s="38" t="s">
        <v>5276</v>
      </c>
      <c r="Z764" s="38" t="s">
        <v>4464</v>
      </c>
      <c r="AA764" s="38" t="s">
        <v>4530</v>
      </c>
    </row>
    <row r="765" spans="2:27" ht="37.5" x14ac:dyDescent="0.35">
      <c r="B765" s="38" t="s">
        <v>2495</v>
      </c>
      <c r="C765" s="38" t="s">
        <v>800</v>
      </c>
      <c r="D765" s="38" t="s">
        <v>800</v>
      </c>
      <c r="E765" s="38" t="s">
        <v>101</v>
      </c>
      <c r="F765" s="38" t="s">
        <v>801</v>
      </c>
      <c r="G765" s="38" t="s">
        <v>95</v>
      </c>
      <c r="H765" s="38">
        <v>30</v>
      </c>
      <c r="I765" s="38">
        <v>13</v>
      </c>
      <c r="J765" s="45">
        <v>15</v>
      </c>
      <c r="K765" s="38">
        <v>28</v>
      </c>
      <c r="L765" s="38">
        <v>34</v>
      </c>
      <c r="M765" s="38">
        <v>13</v>
      </c>
      <c r="N765" s="38">
        <v>20</v>
      </c>
      <c r="O765" s="38">
        <v>20</v>
      </c>
      <c r="P765" s="38">
        <v>14</v>
      </c>
      <c r="Q765" s="38">
        <v>21</v>
      </c>
      <c r="R765" s="46">
        <v>178</v>
      </c>
      <c r="S765" s="48">
        <v>6.8000000000000005E-2</v>
      </c>
      <c r="T765" s="17">
        <v>30</v>
      </c>
      <c r="U765" s="49">
        <v>2.04</v>
      </c>
      <c r="V765" s="17" t="s">
        <v>4403</v>
      </c>
      <c r="W765" s="49">
        <v>2.2000000000000002</v>
      </c>
      <c r="X765" s="17" t="s">
        <v>5279</v>
      </c>
      <c r="Y765" s="38" t="s">
        <v>5280</v>
      </c>
      <c r="Z765" s="38" t="s">
        <v>5281</v>
      </c>
      <c r="AA765" s="38" t="s">
        <v>4696</v>
      </c>
    </row>
    <row r="766" spans="2:27" ht="50" x14ac:dyDescent="0.35">
      <c r="B766" s="38" t="s">
        <v>2496</v>
      </c>
      <c r="C766" s="38" t="s">
        <v>800</v>
      </c>
      <c r="D766" s="38" t="s">
        <v>800</v>
      </c>
      <c r="E766" s="38" t="s">
        <v>101</v>
      </c>
      <c r="F766" s="38" t="s">
        <v>802</v>
      </c>
      <c r="G766" s="38" t="s">
        <v>95</v>
      </c>
      <c r="H766" s="38">
        <v>30</v>
      </c>
      <c r="I766" s="38">
        <v>8</v>
      </c>
      <c r="J766" s="45">
        <v>9</v>
      </c>
      <c r="K766" s="38">
        <v>4</v>
      </c>
      <c r="L766" s="38">
        <v>5</v>
      </c>
      <c r="M766" s="38">
        <v>10</v>
      </c>
      <c r="N766" s="38">
        <v>1</v>
      </c>
      <c r="O766" s="38">
        <v>1</v>
      </c>
      <c r="P766" s="38">
        <v>1</v>
      </c>
      <c r="Q766" s="38">
        <v>1</v>
      </c>
      <c r="R766" s="46">
        <v>40</v>
      </c>
      <c r="S766" s="48">
        <v>7.2669999999999998E-2</v>
      </c>
      <c r="T766" s="17">
        <v>30</v>
      </c>
      <c r="U766" s="49">
        <v>2.1800000000000002</v>
      </c>
      <c r="V766" s="17" t="s">
        <v>4403</v>
      </c>
      <c r="W766" s="49">
        <v>2.35</v>
      </c>
      <c r="X766" s="17" t="s">
        <v>5282</v>
      </c>
      <c r="Y766" s="38" t="s">
        <v>5283</v>
      </c>
      <c r="Z766" s="38" t="s">
        <v>4476</v>
      </c>
      <c r="AA766" s="38" t="s">
        <v>4427</v>
      </c>
    </row>
    <row r="767" spans="2:27" ht="50" x14ac:dyDescent="0.35">
      <c r="B767" s="38" t="s">
        <v>2497</v>
      </c>
      <c r="C767" s="38" t="s">
        <v>800</v>
      </c>
      <c r="D767" s="38" t="s">
        <v>800</v>
      </c>
      <c r="E767" s="38" t="s">
        <v>5</v>
      </c>
      <c r="F767" s="38" t="s">
        <v>803</v>
      </c>
      <c r="G767" s="38" t="s">
        <v>33</v>
      </c>
      <c r="H767" s="38">
        <v>5</v>
      </c>
      <c r="I767" s="12">
        <v>38</v>
      </c>
      <c r="J767" s="45">
        <v>18</v>
      </c>
      <c r="K767" s="12">
        <v>24</v>
      </c>
      <c r="L767" s="12">
        <v>20</v>
      </c>
      <c r="M767" s="12">
        <v>17</v>
      </c>
      <c r="N767" s="38">
        <v>26</v>
      </c>
      <c r="O767" s="38">
        <v>20</v>
      </c>
      <c r="P767" s="12">
        <v>19</v>
      </c>
      <c r="Q767" s="12">
        <v>16</v>
      </c>
      <c r="R767" s="46">
        <v>198</v>
      </c>
      <c r="S767" s="48">
        <v>3.7160000000000002</v>
      </c>
      <c r="T767" s="17">
        <v>5</v>
      </c>
      <c r="U767" s="49">
        <v>18.579999999999998</v>
      </c>
      <c r="V767" s="17" t="s">
        <v>4403</v>
      </c>
      <c r="W767" s="49">
        <v>20.07</v>
      </c>
      <c r="X767" s="17" t="s">
        <v>5284</v>
      </c>
      <c r="Y767" s="38" t="s">
        <v>5285</v>
      </c>
      <c r="Z767" s="38" t="s">
        <v>5089</v>
      </c>
      <c r="AA767" s="38" t="s">
        <v>4427</v>
      </c>
    </row>
    <row r="768" spans="2:27" ht="37.5" x14ac:dyDescent="0.35">
      <c r="B768" s="38" t="s">
        <v>2500</v>
      </c>
      <c r="C768" s="38" t="s">
        <v>813</v>
      </c>
      <c r="D768" s="38" t="s">
        <v>1941</v>
      </c>
      <c r="E768" s="38" t="s">
        <v>93</v>
      </c>
      <c r="F768" s="38" t="s">
        <v>223</v>
      </c>
      <c r="G768" s="38" t="s">
        <v>114</v>
      </c>
      <c r="H768" s="38">
        <v>60</v>
      </c>
      <c r="I768" s="38">
        <v>1</v>
      </c>
      <c r="J768" s="45">
        <v>2</v>
      </c>
      <c r="K768" s="38">
        <v>1</v>
      </c>
      <c r="L768" s="38">
        <v>1</v>
      </c>
      <c r="M768" s="38">
        <v>1</v>
      </c>
      <c r="N768" s="38">
        <v>1</v>
      </c>
      <c r="O768" s="38">
        <v>1</v>
      </c>
      <c r="P768" s="38">
        <v>1</v>
      </c>
      <c r="Q768" s="38">
        <v>1</v>
      </c>
      <c r="R768" s="46">
        <v>10</v>
      </c>
      <c r="S768" s="48">
        <v>0.11767</v>
      </c>
      <c r="T768" s="17">
        <v>60</v>
      </c>
      <c r="U768" s="49">
        <v>7.06</v>
      </c>
      <c r="V768" s="17" t="s">
        <v>4403</v>
      </c>
      <c r="W768" s="49">
        <v>7.62</v>
      </c>
      <c r="X768" s="17" t="s">
        <v>5293</v>
      </c>
      <c r="Y768" s="38" t="s">
        <v>5294</v>
      </c>
      <c r="Z768" s="38" t="s">
        <v>5295</v>
      </c>
      <c r="AA768" s="38" t="s">
        <v>5292</v>
      </c>
    </row>
    <row r="769" spans="2:27" ht="37.5" x14ac:dyDescent="0.35">
      <c r="B769" s="38" t="s">
        <v>2505</v>
      </c>
      <c r="C769" s="38" t="s">
        <v>820</v>
      </c>
      <c r="D769" s="38" t="s">
        <v>816</v>
      </c>
      <c r="E769" s="38" t="s">
        <v>125</v>
      </c>
      <c r="F769" s="38" t="s">
        <v>821</v>
      </c>
      <c r="G769" s="38" t="s">
        <v>68</v>
      </c>
      <c r="H769" s="38">
        <v>1</v>
      </c>
      <c r="I769" s="38">
        <v>2</v>
      </c>
      <c r="J769" s="45">
        <v>6</v>
      </c>
      <c r="K769" s="38">
        <v>1</v>
      </c>
      <c r="L769" s="38">
        <v>1</v>
      </c>
      <c r="M769" s="38">
        <v>1</v>
      </c>
      <c r="N769" s="38">
        <v>1</v>
      </c>
      <c r="O769" s="38">
        <v>1</v>
      </c>
      <c r="P769" s="38">
        <v>20</v>
      </c>
      <c r="Q769" s="38">
        <v>1</v>
      </c>
      <c r="R769" s="46">
        <v>34</v>
      </c>
      <c r="S769" s="48">
        <v>16.36</v>
      </c>
      <c r="T769" s="17">
        <v>1</v>
      </c>
      <c r="U769" s="49">
        <v>16.36</v>
      </c>
      <c r="V769" s="17" t="s">
        <v>4403</v>
      </c>
      <c r="W769" s="49">
        <v>17.670000000000002</v>
      </c>
      <c r="X769" s="17" t="s">
        <v>5308</v>
      </c>
      <c r="Y769" s="38" t="s">
        <v>5309</v>
      </c>
      <c r="Z769" s="38" t="s">
        <v>5310</v>
      </c>
      <c r="AA769" s="38" t="s">
        <v>4488</v>
      </c>
    </row>
    <row r="770" spans="2:27" ht="50" x14ac:dyDescent="0.35">
      <c r="B770" s="38" t="s">
        <v>2508</v>
      </c>
      <c r="C770" s="38" t="s">
        <v>824</v>
      </c>
      <c r="D770" s="38" t="s">
        <v>817</v>
      </c>
      <c r="E770" s="38" t="s">
        <v>125</v>
      </c>
      <c r="F770" s="38" t="s">
        <v>822</v>
      </c>
      <c r="G770" s="38" t="s">
        <v>823</v>
      </c>
      <c r="H770" s="38">
        <v>1</v>
      </c>
      <c r="I770" s="38">
        <v>11</v>
      </c>
      <c r="J770" s="45">
        <v>1</v>
      </c>
      <c r="K770" s="38">
        <v>1</v>
      </c>
      <c r="L770" s="38">
        <v>1</v>
      </c>
      <c r="M770" s="38">
        <v>1</v>
      </c>
      <c r="N770" s="38">
        <v>1</v>
      </c>
      <c r="O770" s="38">
        <v>1</v>
      </c>
      <c r="P770" s="38">
        <v>1</v>
      </c>
      <c r="Q770" s="38">
        <v>1</v>
      </c>
      <c r="R770" s="46">
        <v>19</v>
      </c>
      <c r="S770" s="48">
        <v>137.22</v>
      </c>
      <c r="T770" s="17">
        <v>1</v>
      </c>
      <c r="U770" s="49">
        <v>137.22</v>
      </c>
      <c r="V770" s="17" t="s">
        <v>4403</v>
      </c>
      <c r="W770" s="49">
        <v>148.19999999999999</v>
      </c>
      <c r="X770" s="17" t="s">
        <v>5315</v>
      </c>
      <c r="Y770" s="38" t="s">
        <v>5316</v>
      </c>
      <c r="Z770" s="38" t="s">
        <v>4667</v>
      </c>
      <c r="AA770" s="38" t="s">
        <v>4530</v>
      </c>
    </row>
    <row r="771" spans="2:27" ht="37.5" x14ac:dyDescent="0.35">
      <c r="B771" s="38" t="s">
        <v>2512</v>
      </c>
      <c r="C771" s="38" t="s">
        <v>731</v>
      </c>
      <c r="D771" s="38" t="s">
        <v>730</v>
      </c>
      <c r="E771" s="38" t="s">
        <v>93</v>
      </c>
      <c r="F771" s="38" t="s">
        <v>41</v>
      </c>
      <c r="G771" s="38" t="s">
        <v>114</v>
      </c>
      <c r="H771" s="38">
        <v>60</v>
      </c>
      <c r="I771" s="38">
        <v>6</v>
      </c>
      <c r="J771" s="45">
        <v>12</v>
      </c>
      <c r="K771" s="38">
        <v>1</v>
      </c>
      <c r="L771" s="38">
        <v>5</v>
      </c>
      <c r="M771" s="38">
        <v>7</v>
      </c>
      <c r="N771" s="38">
        <v>1</v>
      </c>
      <c r="O771" s="38">
        <v>15</v>
      </c>
      <c r="P771" s="38">
        <v>23</v>
      </c>
      <c r="Q771" s="38">
        <v>27</v>
      </c>
      <c r="R771" s="46">
        <v>97</v>
      </c>
      <c r="S771" s="48">
        <v>0.38400000000000001</v>
      </c>
      <c r="T771" s="17">
        <v>60</v>
      </c>
      <c r="U771" s="49">
        <v>23.04</v>
      </c>
      <c r="V771" s="17" t="s">
        <v>4403</v>
      </c>
      <c r="W771" s="49">
        <v>24.88</v>
      </c>
      <c r="X771" s="17" t="s">
        <v>5320</v>
      </c>
      <c r="Y771" s="38" t="s">
        <v>5321</v>
      </c>
      <c r="Z771" s="38" t="s">
        <v>5322</v>
      </c>
      <c r="AA771" s="38" t="s">
        <v>4487</v>
      </c>
    </row>
    <row r="772" spans="2:27" ht="50" x14ac:dyDescent="0.35">
      <c r="B772" s="38" t="s">
        <v>2518</v>
      </c>
      <c r="C772" s="38" t="s">
        <v>851</v>
      </c>
      <c r="D772" s="38" t="s">
        <v>852</v>
      </c>
      <c r="E772" s="38" t="s">
        <v>5</v>
      </c>
      <c r="F772" s="38" t="s">
        <v>81</v>
      </c>
      <c r="G772" s="38" t="s">
        <v>59</v>
      </c>
      <c r="H772" s="38">
        <v>10</v>
      </c>
      <c r="I772" s="38">
        <v>2</v>
      </c>
      <c r="J772" s="45">
        <v>7</v>
      </c>
      <c r="K772" s="38">
        <v>1</v>
      </c>
      <c r="L772" s="38">
        <v>1</v>
      </c>
      <c r="M772" s="38">
        <v>1</v>
      </c>
      <c r="N772" s="38">
        <v>1</v>
      </c>
      <c r="O772" s="38">
        <v>25</v>
      </c>
      <c r="P772" s="38">
        <v>1</v>
      </c>
      <c r="Q772" s="38">
        <v>1</v>
      </c>
      <c r="R772" s="46">
        <v>40</v>
      </c>
      <c r="S772" s="48">
        <v>3.4750000000000001</v>
      </c>
      <c r="T772" s="17">
        <v>10</v>
      </c>
      <c r="U772" s="49">
        <v>34.75</v>
      </c>
      <c r="V772" s="17" t="s">
        <v>4403</v>
      </c>
      <c r="W772" s="49">
        <v>37.53</v>
      </c>
      <c r="X772" s="17" t="s">
        <v>5333</v>
      </c>
      <c r="Y772" s="38" t="s">
        <v>5334</v>
      </c>
      <c r="Z772" s="38" t="s">
        <v>4695</v>
      </c>
      <c r="AA772" s="38" t="s">
        <v>4734</v>
      </c>
    </row>
    <row r="773" spans="2:27" ht="50" x14ac:dyDescent="0.35">
      <c r="B773" s="38" t="s">
        <v>2519</v>
      </c>
      <c r="C773" s="38" t="s">
        <v>851</v>
      </c>
      <c r="D773" s="38" t="s">
        <v>850</v>
      </c>
      <c r="E773" s="38" t="s">
        <v>5</v>
      </c>
      <c r="F773" s="38" t="s">
        <v>181</v>
      </c>
      <c r="G773" s="38" t="s">
        <v>59</v>
      </c>
      <c r="H773" s="38">
        <v>10</v>
      </c>
      <c r="I773" s="38">
        <v>54</v>
      </c>
      <c r="J773" s="45">
        <v>75</v>
      </c>
      <c r="K773" s="38">
        <v>24</v>
      </c>
      <c r="L773" s="38">
        <v>17</v>
      </c>
      <c r="M773" s="38">
        <v>78</v>
      </c>
      <c r="N773" s="38">
        <v>15</v>
      </c>
      <c r="O773" s="38">
        <v>1</v>
      </c>
      <c r="P773" s="38">
        <v>15</v>
      </c>
      <c r="Q773" s="38">
        <v>200</v>
      </c>
      <c r="R773" s="46">
        <v>479</v>
      </c>
      <c r="S773" s="48">
        <v>4.8070000000000004</v>
      </c>
      <c r="T773" s="17">
        <v>10</v>
      </c>
      <c r="U773" s="49">
        <v>48.07</v>
      </c>
      <c r="V773" s="17" t="s">
        <v>4403</v>
      </c>
      <c r="W773" s="49">
        <v>51.92</v>
      </c>
      <c r="X773" s="17" t="s">
        <v>5335</v>
      </c>
      <c r="Y773" s="38" t="s">
        <v>5336</v>
      </c>
      <c r="Z773" s="38" t="s">
        <v>4695</v>
      </c>
      <c r="AA773" s="38" t="s">
        <v>4734</v>
      </c>
    </row>
    <row r="774" spans="2:27" ht="37.5" x14ac:dyDescent="0.35">
      <c r="B774" s="38" t="s">
        <v>2524</v>
      </c>
      <c r="C774" s="38" t="s">
        <v>853</v>
      </c>
      <c r="D774" s="38" t="s">
        <v>853</v>
      </c>
      <c r="E774" s="38" t="s">
        <v>156</v>
      </c>
      <c r="F774" s="38" t="s">
        <v>358</v>
      </c>
      <c r="G774" s="38" t="s">
        <v>196</v>
      </c>
      <c r="H774" s="38">
        <v>30</v>
      </c>
      <c r="I774" s="38">
        <v>1</v>
      </c>
      <c r="J774" s="45">
        <v>60</v>
      </c>
      <c r="K774" s="38">
        <v>1</v>
      </c>
      <c r="L774" s="38">
        <v>14</v>
      </c>
      <c r="M774" s="38">
        <v>1</v>
      </c>
      <c r="N774" s="38">
        <v>1</v>
      </c>
      <c r="O774" s="38">
        <v>1</v>
      </c>
      <c r="P774" s="38">
        <v>1</v>
      </c>
      <c r="Q774" s="38">
        <v>11</v>
      </c>
      <c r="R774" s="46">
        <v>91</v>
      </c>
      <c r="S774" s="48">
        <v>0.35866999999999999</v>
      </c>
      <c r="T774" s="17">
        <v>30</v>
      </c>
      <c r="U774" s="49">
        <v>10.76</v>
      </c>
      <c r="V774" s="17" t="s">
        <v>4403</v>
      </c>
      <c r="W774" s="49">
        <v>11.62</v>
      </c>
      <c r="X774" s="17" t="s">
        <v>5339</v>
      </c>
      <c r="Y774" s="38" t="s">
        <v>5340</v>
      </c>
      <c r="Z774" s="38" t="s">
        <v>5199</v>
      </c>
      <c r="AA774" s="38" t="s">
        <v>4696</v>
      </c>
    </row>
    <row r="775" spans="2:27" ht="37.5" x14ac:dyDescent="0.35">
      <c r="B775" s="38" t="s">
        <v>2525</v>
      </c>
      <c r="C775" s="38" t="s">
        <v>853</v>
      </c>
      <c r="D775" s="38" t="s">
        <v>853</v>
      </c>
      <c r="E775" s="38" t="s">
        <v>156</v>
      </c>
      <c r="F775" s="38" t="s">
        <v>57</v>
      </c>
      <c r="G775" s="38" t="s">
        <v>196</v>
      </c>
      <c r="H775" s="38">
        <v>30</v>
      </c>
      <c r="I775" s="38">
        <v>1</v>
      </c>
      <c r="J775" s="45">
        <v>15</v>
      </c>
      <c r="K775" s="38">
        <v>1</v>
      </c>
      <c r="L775" s="38">
        <v>10</v>
      </c>
      <c r="M775" s="38">
        <v>1</v>
      </c>
      <c r="N775" s="38">
        <v>1</v>
      </c>
      <c r="O775" s="38">
        <v>1</v>
      </c>
      <c r="P775" s="38">
        <v>1</v>
      </c>
      <c r="Q775" s="38">
        <v>7</v>
      </c>
      <c r="R775" s="46">
        <v>38</v>
      </c>
      <c r="S775" s="48">
        <v>0.28399999999999997</v>
      </c>
      <c r="T775" s="17">
        <v>30</v>
      </c>
      <c r="U775" s="49">
        <v>8.52</v>
      </c>
      <c r="V775" s="17" t="s">
        <v>4403</v>
      </c>
      <c r="W775" s="49">
        <v>9.1999999999999993</v>
      </c>
      <c r="X775" s="17" t="s">
        <v>5341</v>
      </c>
      <c r="Y775" s="38" t="s">
        <v>5342</v>
      </c>
      <c r="Z775" s="38" t="s">
        <v>5199</v>
      </c>
      <c r="AA775" s="38" t="s">
        <v>4696</v>
      </c>
    </row>
    <row r="776" spans="2:27" ht="50" x14ac:dyDescent="0.35">
      <c r="B776" s="38" t="s">
        <v>2527</v>
      </c>
      <c r="C776" s="38" t="s">
        <v>368</v>
      </c>
      <c r="D776" s="38" t="s">
        <v>737</v>
      </c>
      <c r="E776" s="38" t="s">
        <v>101</v>
      </c>
      <c r="F776" s="38" t="s">
        <v>97</v>
      </c>
      <c r="G776" s="38" t="s">
        <v>143</v>
      </c>
      <c r="H776" s="38">
        <v>10</v>
      </c>
      <c r="I776" s="38">
        <v>5</v>
      </c>
      <c r="J776" s="45">
        <v>45</v>
      </c>
      <c r="K776" s="38">
        <v>6</v>
      </c>
      <c r="L776" s="38">
        <v>7</v>
      </c>
      <c r="M776" s="38">
        <v>9</v>
      </c>
      <c r="N776" s="38">
        <v>1</v>
      </c>
      <c r="O776" s="38">
        <v>1</v>
      </c>
      <c r="P776" s="38">
        <v>6</v>
      </c>
      <c r="Q776" s="38">
        <v>40</v>
      </c>
      <c r="R776" s="46">
        <v>120</v>
      </c>
      <c r="S776" s="48">
        <v>0.377</v>
      </c>
      <c r="T776" s="10">
        <v>10</v>
      </c>
      <c r="U776" s="49">
        <v>3.77</v>
      </c>
      <c r="V776" s="17" t="s">
        <v>4403</v>
      </c>
      <c r="W776" s="49">
        <v>4.07</v>
      </c>
      <c r="X776" s="17" t="s">
        <v>5344</v>
      </c>
      <c r="Y776" s="38" t="s">
        <v>5345</v>
      </c>
      <c r="Z776" s="38" t="s">
        <v>4821</v>
      </c>
      <c r="AA776" s="38" t="s">
        <v>4414</v>
      </c>
    </row>
    <row r="777" spans="2:27" ht="50" x14ac:dyDescent="0.35">
      <c r="B777" s="38" t="s">
        <v>2528</v>
      </c>
      <c r="C777" s="38" t="s">
        <v>261</v>
      </c>
      <c r="D777" s="38" t="s">
        <v>1919</v>
      </c>
      <c r="E777" s="38" t="s">
        <v>101</v>
      </c>
      <c r="F777" s="38" t="s">
        <v>141</v>
      </c>
      <c r="G777" s="38" t="s">
        <v>105</v>
      </c>
      <c r="H777" s="38">
        <v>20</v>
      </c>
      <c r="I777" s="38">
        <v>253</v>
      </c>
      <c r="J777" s="45">
        <v>40</v>
      </c>
      <c r="K777" s="38">
        <v>4</v>
      </c>
      <c r="L777" s="38">
        <v>60</v>
      </c>
      <c r="M777" s="38">
        <v>49</v>
      </c>
      <c r="N777" s="38">
        <v>80</v>
      </c>
      <c r="O777" s="38">
        <v>70</v>
      </c>
      <c r="P777" s="38">
        <v>45</v>
      </c>
      <c r="Q777" s="38">
        <v>150</v>
      </c>
      <c r="R777" s="46">
        <v>751</v>
      </c>
      <c r="S777" s="48">
        <v>0.22550000000000001</v>
      </c>
      <c r="T777" s="10">
        <v>20</v>
      </c>
      <c r="U777" s="49">
        <v>4.51</v>
      </c>
      <c r="V777" s="17" t="s">
        <v>4403</v>
      </c>
      <c r="W777" s="49">
        <v>4.87</v>
      </c>
      <c r="X777" s="17" t="s">
        <v>5346</v>
      </c>
      <c r="Y777" s="38" t="s">
        <v>5347</v>
      </c>
      <c r="Z777" s="38" t="s">
        <v>5221</v>
      </c>
      <c r="AA777" s="38" t="s">
        <v>5348</v>
      </c>
    </row>
    <row r="778" spans="2:27" ht="37.5" x14ac:dyDescent="0.35">
      <c r="B778" s="38" t="s">
        <v>2529</v>
      </c>
      <c r="C778" s="38" t="s">
        <v>261</v>
      </c>
      <c r="D778" s="38" t="s">
        <v>1460</v>
      </c>
      <c r="E778" s="38" t="s">
        <v>101</v>
      </c>
      <c r="F778" s="38" t="s">
        <v>411</v>
      </c>
      <c r="G778" s="38" t="s">
        <v>105</v>
      </c>
      <c r="H778" s="38">
        <v>20</v>
      </c>
      <c r="I778" s="12">
        <v>87</v>
      </c>
      <c r="J778" s="45">
        <v>95</v>
      </c>
      <c r="K778" s="12">
        <v>51</v>
      </c>
      <c r="L778" s="12">
        <v>4</v>
      </c>
      <c r="M778" s="12">
        <v>158</v>
      </c>
      <c r="N778" s="38">
        <v>20</v>
      </c>
      <c r="O778" s="38">
        <v>1</v>
      </c>
      <c r="P778" s="12">
        <v>1</v>
      </c>
      <c r="Q778" s="12">
        <v>30</v>
      </c>
      <c r="R778" s="46">
        <v>447</v>
      </c>
      <c r="S778" s="48">
        <v>0.27650000000000002</v>
      </c>
      <c r="T778" s="10">
        <v>20</v>
      </c>
      <c r="U778" s="49">
        <v>5.53</v>
      </c>
      <c r="V778" s="17" t="s">
        <v>4403</v>
      </c>
      <c r="W778" s="49">
        <v>5.97</v>
      </c>
      <c r="X778" s="17" t="s">
        <v>5349</v>
      </c>
      <c r="Y778" s="38" t="s">
        <v>5350</v>
      </c>
      <c r="Z778" s="38" t="s">
        <v>4452</v>
      </c>
      <c r="AA778" s="38" t="s">
        <v>4487</v>
      </c>
    </row>
    <row r="779" spans="2:27" ht="37.5" x14ac:dyDescent="0.35">
      <c r="B779" s="38" t="s">
        <v>2530</v>
      </c>
      <c r="C779" s="38" t="s">
        <v>261</v>
      </c>
      <c r="D779" s="38" t="s">
        <v>260</v>
      </c>
      <c r="E779" s="38" t="s">
        <v>5</v>
      </c>
      <c r="F779" s="38" t="s">
        <v>262</v>
      </c>
      <c r="G779" s="38" t="s">
        <v>33</v>
      </c>
      <c r="H779" s="38">
        <v>5</v>
      </c>
      <c r="I779" s="38">
        <v>999</v>
      </c>
      <c r="J779" s="45">
        <v>425</v>
      </c>
      <c r="K779" s="38">
        <v>375</v>
      </c>
      <c r="L779" s="38">
        <v>250</v>
      </c>
      <c r="M779" s="38">
        <v>801</v>
      </c>
      <c r="N779" s="38">
        <v>260</v>
      </c>
      <c r="O779" s="38">
        <v>1</v>
      </c>
      <c r="P779" s="38">
        <v>85</v>
      </c>
      <c r="Q779" s="38">
        <v>620</v>
      </c>
      <c r="R779" s="46">
        <v>3816</v>
      </c>
      <c r="S779" s="48">
        <v>1.1499999999999999</v>
      </c>
      <c r="T779" s="17">
        <v>5</v>
      </c>
      <c r="U779" s="49">
        <v>5.75</v>
      </c>
      <c r="V779" s="17" t="s">
        <v>4403</v>
      </c>
      <c r="W779" s="49">
        <v>6.21</v>
      </c>
      <c r="X779" s="17" t="s">
        <v>5351</v>
      </c>
      <c r="Y779" s="38" t="s">
        <v>5352</v>
      </c>
      <c r="Z779" s="38" t="s">
        <v>5089</v>
      </c>
      <c r="AA779" s="38" t="s">
        <v>4443</v>
      </c>
    </row>
    <row r="780" spans="2:27" ht="37.5" x14ac:dyDescent="0.35">
      <c r="B780" s="38" t="s">
        <v>2532</v>
      </c>
      <c r="C780" s="38" t="s">
        <v>1445</v>
      </c>
      <c r="D780" s="38" t="s">
        <v>1884</v>
      </c>
      <c r="E780" s="38" t="s">
        <v>101</v>
      </c>
      <c r="F780" s="38" t="s">
        <v>223</v>
      </c>
      <c r="G780" s="38" t="s">
        <v>425</v>
      </c>
      <c r="H780" s="38">
        <v>28</v>
      </c>
      <c r="I780" s="38">
        <v>2</v>
      </c>
      <c r="J780" s="45">
        <v>1</v>
      </c>
      <c r="K780" s="38">
        <v>1</v>
      </c>
      <c r="L780" s="38">
        <v>1</v>
      </c>
      <c r="M780" s="38">
        <v>1</v>
      </c>
      <c r="N780" s="38">
        <v>1</v>
      </c>
      <c r="O780" s="38">
        <v>1</v>
      </c>
      <c r="P780" s="38">
        <v>1</v>
      </c>
      <c r="Q780" s="38">
        <v>10</v>
      </c>
      <c r="R780" s="46">
        <v>19</v>
      </c>
      <c r="S780" s="48">
        <v>0.73143000000000002</v>
      </c>
      <c r="T780" s="17">
        <v>28</v>
      </c>
      <c r="U780" s="49">
        <v>20.48</v>
      </c>
      <c r="V780" s="17" t="s">
        <v>4403</v>
      </c>
      <c r="W780" s="49">
        <v>22.12</v>
      </c>
      <c r="X780" s="17" t="s">
        <v>5354</v>
      </c>
      <c r="Y780" s="38" t="s">
        <v>5355</v>
      </c>
      <c r="Z780" s="38" t="s">
        <v>4689</v>
      </c>
      <c r="AA780" s="38" t="s">
        <v>5129</v>
      </c>
    </row>
    <row r="781" spans="2:27" ht="37.5" x14ac:dyDescent="0.35">
      <c r="B781" s="38" t="s">
        <v>2534</v>
      </c>
      <c r="C781" s="12" t="s">
        <v>3553</v>
      </c>
      <c r="D781" s="12" t="s">
        <v>2015</v>
      </c>
      <c r="E781" s="12" t="s">
        <v>101</v>
      </c>
      <c r="F781" s="12" t="s">
        <v>2016</v>
      </c>
      <c r="G781" s="12" t="s">
        <v>169</v>
      </c>
      <c r="H781" s="12">
        <v>28</v>
      </c>
      <c r="I781" s="12">
        <v>1</v>
      </c>
      <c r="J781" s="45">
        <v>2</v>
      </c>
      <c r="K781" s="12">
        <v>1</v>
      </c>
      <c r="L781" s="38">
        <v>1</v>
      </c>
      <c r="M781" s="38">
        <v>1</v>
      </c>
      <c r="N781" s="38">
        <v>1</v>
      </c>
      <c r="O781" s="38">
        <v>1</v>
      </c>
      <c r="P781" s="12">
        <v>7</v>
      </c>
      <c r="Q781" s="12">
        <v>2</v>
      </c>
      <c r="R781" s="46">
        <v>17</v>
      </c>
      <c r="S781" s="48">
        <v>2.4346399999999999</v>
      </c>
      <c r="T781" s="10">
        <v>28</v>
      </c>
      <c r="U781" s="49">
        <v>68.17</v>
      </c>
      <c r="V781" s="17" t="s">
        <v>4403</v>
      </c>
      <c r="W781" s="49">
        <v>73.62</v>
      </c>
      <c r="X781" s="17" t="s">
        <v>5358</v>
      </c>
      <c r="Y781" s="38" t="s">
        <v>5359</v>
      </c>
      <c r="Z781" s="38" t="s">
        <v>4715</v>
      </c>
      <c r="AA781" s="38" t="s">
        <v>4534</v>
      </c>
    </row>
    <row r="782" spans="2:27" ht="37.5" x14ac:dyDescent="0.35">
      <c r="B782" s="38" t="s">
        <v>2544</v>
      </c>
      <c r="C782" s="38" t="s">
        <v>858</v>
      </c>
      <c r="D782" s="38" t="s">
        <v>855</v>
      </c>
      <c r="E782" s="38" t="s">
        <v>859</v>
      </c>
      <c r="F782" s="38" t="s">
        <v>1699</v>
      </c>
      <c r="G782" s="38" t="s">
        <v>1148</v>
      </c>
      <c r="H782" s="38">
        <v>1</v>
      </c>
      <c r="I782" s="12">
        <v>1</v>
      </c>
      <c r="J782" s="45">
        <v>3</v>
      </c>
      <c r="K782" s="12">
        <v>1</v>
      </c>
      <c r="L782" s="38">
        <v>1</v>
      </c>
      <c r="M782" s="38">
        <v>1</v>
      </c>
      <c r="N782" s="38">
        <v>1</v>
      </c>
      <c r="O782" s="38">
        <v>1</v>
      </c>
      <c r="P782" s="12">
        <v>1</v>
      </c>
      <c r="Q782" s="12">
        <v>1</v>
      </c>
      <c r="R782" s="46">
        <v>11</v>
      </c>
      <c r="S782" s="48">
        <v>8.91</v>
      </c>
      <c r="T782" s="10">
        <v>1</v>
      </c>
      <c r="U782" s="49">
        <v>8.91</v>
      </c>
      <c r="V782" s="17" t="s">
        <v>4403</v>
      </c>
      <c r="W782" s="49">
        <v>9.6199999999999992</v>
      </c>
      <c r="X782" s="17" t="s">
        <v>5363</v>
      </c>
      <c r="Y782" s="38" t="s">
        <v>5364</v>
      </c>
      <c r="Z782" s="38" t="s">
        <v>5009</v>
      </c>
      <c r="AA782" s="38" t="s">
        <v>4523</v>
      </c>
    </row>
    <row r="783" spans="2:27" ht="37.5" x14ac:dyDescent="0.35">
      <c r="B783" s="38" t="s">
        <v>2545</v>
      </c>
      <c r="C783" s="38" t="s">
        <v>858</v>
      </c>
      <c r="D783" s="38" t="s">
        <v>855</v>
      </c>
      <c r="E783" s="38" t="s">
        <v>859</v>
      </c>
      <c r="F783" s="38" t="s">
        <v>860</v>
      </c>
      <c r="G783" s="38" t="s">
        <v>1148</v>
      </c>
      <c r="H783" s="38">
        <v>1</v>
      </c>
      <c r="I783" s="12">
        <v>1</v>
      </c>
      <c r="J783" s="45">
        <v>2</v>
      </c>
      <c r="K783" s="12">
        <v>1</v>
      </c>
      <c r="L783" s="38">
        <v>1</v>
      </c>
      <c r="M783" s="38">
        <v>1</v>
      </c>
      <c r="N783" s="38">
        <v>1</v>
      </c>
      <c r="O783" s="38">
        <v>1</v>
      </c>
      <c r="P783" s="12">
        <v>1</v>
      </c>
      <c r="Q783" s="12">
        <v>1</v>
      </c>
      <c r="R783" s="46">
        <v>10</v>
      </c>
      <c r="S783" s="48">
        <v>8.6999999999999993</v>
      </c>
      <c r="T783" s="17">
        <v>1</v>
      </c>
      <c r="U783" s="49">
        <v>8.6999999999999993</v>
      </c>
      <c r="V783" s="17" t="s">
        <v>4403</v>
      </c>
      <c r="W783" s="49">
        <v>9.4</v>
      </c>
      <c r="X783" s="17" t="s">
        <v>5365</v>
      </c>
      <c r="Y783" s="38" t="s">
        <v>5366</v>
      </c>
      <c r="Z783" s="38" t="s">
        <v>5009</v>
      </c>
      <c r="AA783" s="38" t="s">
        <v>4523</v>
      </c>
    </row>
    <row r="784" spans="2:27" ht="50" x14ac:dyDescent="0.35">
      <c r="B784" s="38" t="s">
        <v>2546</v>
      </c>
      <c r="C784" s="38" t="s">
        <v>858</v>
      </c>
      <c r="D784" s="38" t="s">
        <v>1711</v>
      </c>
      <c r="E784" s="38" t="s">
        <v>5</v>
      </c>
      <c r="F784" s="38" t="s">
        <v>1633</v>
      </c>
      <c r="G784" s="38" t="s">
        <v>59</v>
      </c>
      <c r="H784" s="38">
        <v>10</v>
      </c>
      <c r="I784" s="12">
        <v>56</v>
      </c>
      <c r="J784" s="45">
        <v>60</v>
      </c>
      <c r="K784" s="12">
        <v>15</v>
      </c>
      <c r="L784" s="12">
        <v>15</v>
      </c>
      <c r="M784" s="12">
        <v>33</v>
      </c>
      <c r="N784" s="38">
        <v>29</v>
      </c>
      <c r="O784" s="38">
        <v>20</v>
      </c>
      <c r="P784" s="12">
        <v>1</v>
      </c>
      <c r="Q784" s="12">
        <v>83</v>
      </c>
      <c r="R784" s="46">
        <v>312</v>
      </c>
      <c r="S784" s="48">
        <v>3.802</v>
      </c>
      <c r="T784" s="10">
        <v>10</v>
      </c>
      <c r="U784" s="49">
        <v>38.020000000000003</v>
      </c>
      <c r="V784" s="17" t="s">
        <v>4403</v>
      </c>
      <c r="W784" s="49">
        <v>41.06</v>
      </c>
      <c r="X784" s="17" t="s">
        <v>5367</v>
      </c>
      <c r="Y784" s="38" t="s">
        <v>5368</v>
      </c>
      <c r="Z784" s="38" t="s">
        <v>4733</v>
      </c>
      <c r="AA784" s="38" t="s">
        <v>4734</v>
      </c>
    </row>
    <row r="785" spans="2:27" ht="50" x14ac:dyDescent="0.35">
      <c r="B785" s="38" t="s">
        <v>2560</v>
      </c>
      <c r="C785" s="38" t="s">
        <v>862</v>
      </c>
      <c r="D785" s="38" t="s">
        <v>857</v>
      </c>
      <c r="E785" s="38" t="s">
        <v>342</v>
      </c>
      <c r="F785" s="38" t="s">
        <v>863</v>
      </c>
      <c r="G785" s="38" t="s">
        <v>20</v>
      </c>
      <c r="H785" s="38">
        <v>1</v>
      </c>
      <c r="I785" s="12">
        <v>1</v>
      </c>
      <c r="J785" s="45">
        <v>6</v>
      </c>
      <c r="K785" s="12">
        <v>2</v>
      </c>
      <c r="L785" s="38">
        <v>1</v>
      </c>
      <c r="M785" s="38">
        <v>1</v>
      </c>
      <c r="N785" s="38">
        <v>1</v>
      </c>
      <c r="O785" s="38">
        <v>1</v>
      </c>
      <c r="P785" s="12">
        <v>1</v>
      </c>
      <c r="Q785" s="12">
        <v>1</v>
      </c>
      <c r="R785" s="46">
        <v>15</v>
      </c>
      <c r="S785" s="48">
        <v>15.46</v>
      </c>
      <c r="T785" s="17">
        <v>1</v>
      </c>
      <c r="U785" s="49">
        <v>15.46</v>
      </c>
      <c r="V785" s="17" t="s">
        <v>4403</v>
      </c>
      <c r="W785" s="49">
        <v>16.7</v>
      </c>
      <c r="X785" s="17" t="s">
        <v>5386</v>
      </c>
      <c r="Y785" s="38" t="s">
        <v>5387</v>
      </c>
      <c r="Z785" s="38" t="s">
        <v>5388</v>
      </c>
      <c r="AA785" s="38" t="s">
        <v>5389</v>
      </c>
    </row>
    <row r="786" spans="2:27" ht="50" x14ac:dyDescent="0.35">
      <c r="B786" s="38" t="s">
        <v>2561</v>
      </c>
      <c r="C786" s="38" t="s">
        <v>864</v>
      </c>
      <c r="D786" s="38" t="s">
        <v>864</v>
      </c>
      <c r="E786" s="38" t="s">
        <v>865</v>
      </c>
      <c r="F786" s="38" t="s">
        <v>866</v>
      </c>
      <c r="G786" s="38" t="s">
        <v>2096</v>
      </c>
      <c r="H786" s="38">
        <v>1</v>
      </c>
      <c r="I786" s="12">
        <v>6</v>
      </c>
      <c r="J786" s="45">
        <v>1</v>
      </c>
      <c r="K786" s="12">
        <v>1</v>
      </c>
      <c r="L786" s="38">
        <v>1</v>
      </c>
      <c r="M786" s="12">
        <v>13</v>
      </c>
      <c r="N786" s="38">
        <v>1</v>
      </c>
      <c r="O786" s="38">
        <v>5</v>
      </c>
      <c r="P786" s="12">
        <v>1</v>
      </c>
      <c r="Q786" s="12">
        <v>1</v>
      </c>
      <c r="R786" s="46">
        <v>30</v>
      </c>
      <c r="S786" s="48">
        <v>16.899999999999999</v>
      </c>
      <c r="T786" s="17">
        <v>1</v>
      </c>
      <c r="U786" s="49">
        <v>16.899999999999999</v>
      </c>
      <c r="V786" s="17" t="s">
        <v>4403</v>
      </c>
      <c r="W786" s="49">
        <v>18.25</v>
      </c>
      <c r="X786" s="17" t="s">
        <v>5390</v>
      </c>
      <c r="Y786" s="38" t="s">
        <v>5391</v>
      </c>
      <c r="Z786" s="38" t="s">
        <v>5392</v>
      </c>
      <c r="AA786" s="38" t="s">
        <v>5116</v>
      </c>
    </row>
    <row r="787" spans="2:27" ht="37.5" x14ac:dyDescent="0.35">
      <c r="B787" s="38" t="s">
        <v>2562</v>
      </c>
      <c r="C787" s="38" t="s">
        <v>743</v>
      </c>
      <c r="D787" s="38" t="s">
        <v>742</v>
      </c>
      <c r="E787" s="38" t="s">
        <v>93</v>
      </c>
      <c r="F787" s="38" t="s">
        <v>111</v>
      </c>
      <c r="G787" s="38" t="s">
        <v>129</v>
      </c>
      <c r="H787" s="38">
        <v>16</v>
      </c>
      <c r="I787" s="38">
        <v>1</v>
      </c>
      <c r="J787" s="45">
        <v>6</v>
      </c>
      <c r="K787" s="38">
        <v>1</v>
      </c>
      <c r="L787" s="38">
        <v>1</v>
      </c>
      <c r="M787" s="38">
        <v>1</v>
      </c>
      <c r="N787" s="38">
        <v>1</v>
      </c>
      <c r="O787" s="38">
        <v>6</v>
      </c>
      <c r="P787" s="12">
        <v>1</v>
      </c>
      <c r="Q787" s="12">
        <v>1</v>
      </c>
      <c r="R787" s="46">
        <v>19</v>
      </c>
      <c r="S787" s="48">
        <v>1.04</v>
      </c>
      <c r="T787" s="17">
        <v>16</v>
      </c>
      <c r="U787" s="49">
        <v>16.64</v>
      </c>
      <c r="V787" s="17" t="s">
        <v>4403</v>
      </c>
      <c r="W787" s="49">
        <v>17.97</v>
      </c>
      <c r="X787" s="17" t="s">
        <v>5393</v>
      </c>
      <c r="Y787" s="38" t="s">
        <v>5394</v>
      </c>
      <c r="Z787" s="38" t="s">
        <v>5395</v>
      </c>
      <c r="AA787" s="38" t="s">
        <v>5249</v>
      </c>
    </row>
    <row r="788" spans="2:27" ht="37.5" x14ac:dyDescent="0.35">
      <c r="B788" s="38" t="s">
        <v>2567</v>
      </c>
      <c r="C788" s="38" t="s">
        <v>630</v>
      </c>
      <c r="D788" s="38" t="s">
        <v>629</v>
      </c>
      <c r="E788" s="38" t="s">
        <v>363</v>
      </c>
      <c r="F788" s="38" t="s">
        <v>2096</v>
      </c>
      <c r="G788" s="38" t="s">
        <v>631</v>
      </c>
      <c r="H788" s="38">
        <v>30</v>
      </c>
      <c r="I788" s="38">
        <v>138</v>
      </c>
      <c r="J788" s="45">
        <v>1</v>
      </c>
      <c r="K788" s="38">
        <v>1</v>
      </c>
      <c r="L788" s="38">
        <v>1</v>
      </c>
      <c r="M788" s="38">
        <v>1</v>
      </c>
      <c r="N788" s="38">
        <v>1</v>
      </c>
      <c r="O788" s="38">
        <v>6</v>
      </c>
      <c r="P788" s="38">
        <v>1</v>
      </c>
      <c r="Q788" s="38">
        <v>60</v>
      </c>
      <c r="R788" s="46">
        <v>210</v>
      </c>
      <c r="S788" s="48">
        <v>0.25567000000000001</v>
      </c>
      <c r="T788" s="17">
        <v>30</v>
      </c>
      <c r="U788" s="49">
        <v>7.67</v>
      </c>
      <c r="V788" s="17" t="s">
        <v>4403</v>
      </c>
      <c r="W788" s="49">
        <v>8.2799999999999994</v>
      </c>
      <c r="X788" s="17" t="s">
        <v>5403</v>
      </c>
      <c r="Y788" s="38" t="s">
        <v>5404</v>
      </c>
      <c r="Z788" s="38" t="s">
        <v>4844</v>
      </c>
      <c r="AA788" s="38" t="s">
        <v>4525</v>
      </c>
    </row>
    <row r="789" spans="2:27" ht="37.5" x14ac:dyDescent="0.35">
      <c r="B789" s="38" t="s">
        <v>2569</v>
      </c>
      <c r="C789" s="38" t="s">
        <v>426</v>
      </c>
      <c r="D789" s="38" t="s">
        <v>3556</v>
      </c>
      <c r="E789" s="38" t="s">
        <v>156</v>
      </c>
      <c r="F789" s="38" t="s">
        <v>141</v>
      </c>
      <c r="G789" s="38" t="s">
        <v>425</v>
      </c>
      <c r="H789" s="38">
        <v>28</v>
      </c>
      <c r="I789" s="38">
        <v>1</v>
      </c>
      <c r="J789" s="45">
        <v>1</v>
      </c>
      <c r="K789" s="38">
        <v>1</v>
      </c>
      <c r="L789" s="38">
        <v>1</v>
      </c>
      <c r="M789" s="38">
        <v>1</v>
      </c>
      <c r="N789" s="38">
        <v>1</v>
      </c>
      <c r="O789" s="38">
        <v>1</v>
      </c>
      <c r="P789" s="38">
        <v>1</v>
      </c>
      <c r="Q789" s="38">
        <v>1</v>
      </c>
      <c r="R789" s="46">
        <v>9</v>
      </c>
      <c r="S789" s="48">
        <v>0.40749999999999997</v>
      </c>
      <c r="T789" s="10">
        <v>28</v>
      </c>
      <c r="U789" s="49">
        <v>11.41</v>
      </c>
      <c r="V789" s="17" t="s">
        <v>4403</v>
      </c>
      <c r="W789" s="49">
        <v>12.32</v>
      </c>
      <c r="X789" s="17" t="s">
        <v>5406</v>
      </c>
      <c r="Y789" s="38" t="s">
        <v>5407</v>
      </c>
      <c r="Z789" s="38" t="s">
        <v>5408</v>
      </c>
      <c r="AA789" s="38" t="s">
        <v>4465</v>
      </c>
    </row>
    <row r="790" spans="2:27" ht="37.5" x14ac:dyDescent="0.35">
      <c r="B790" s="38" t="s">
        <v>2572</v>
      </c>
      <c r="C790" s="38" t="s">
        <v>879</v>
      </c>
      <c r="D790" s="38" t="s">
        <v>896</v>
      </c>
      <c r="E790" s="38" t="s">
        <v>101</v>
      </c>
      <c r="F790" s="38" t="s">
        <v>111</v>
      </c>
      <c r="G790" s="38" t="s">
        <v>95</v>
      </c>
      <c r="H790" s="38">
        <v>30</v>
      </c>
      <c r="I790" s="12">
        <v>127</v>
      </c>
      <c r="J790" s="45">
        <v>100</v>
      </c>
      <c r="K790" s="12">
        <v>10</v>
      </c>
      <c r="L790" s="12">
        <v>24</v>
      </c>
      <c r="M790" s="12">
        <v>16</v>
      </c>
      <c r="N790" s="38">
        <v>9</v>
      </c>
      <c r="O790" s="38">
        <v>10</v>
      </c>
      <c r="P790" s="12">
        <v>2</v>
      </c>
      <c r="Q790" s="12">
        <v>35</v>
      </c>
      <c r="R790" s="46">
        <v>333</v>
      </c>
      <c r="S790" s="48">
        <v>0.69499999999999995</v>
      </c>
      <c r="T790" s="17">
        <v>30</v>
      </c>
      <c r="U790" s="49">
        <v>20.85</v>
      </c>
      <c r="V790" s="17" t="s">
        <v>4403</v>
      </c>
      <c r="W790" s="49">
        <v>22.52</v>
      </c>
      <c r="X790" s="17" t="s">
        <v>5413</v>
      </c>
      <c r="Y790" s="38" t="s">
        <v>5414</v>
      </c>
      <c r="Z790" s="38" t="s">
        <v>4844</v>
      </c>
      <c r="AA790" s="38" t="s">
        <v>5415</v>
      </c>
    </row>
    <row r="791" spans="2:27" ht="50" x14ac:dyDescent="0.35">
      <c r="B791" s="38" t="s">
        <v>2573</v>
      </c>
      <c r="C791" s="38" t="s">
        <v>879</v>
      </c>
      <c r="D791" s="38" t="s">
        <v>896</v>
      </c>
      <c r="E791" s="38" t="s">
        <v>5</v>
      </c>
      <c r="F791" s="38" t="s">
        <v>897</v>
      </c>
      <c r="G791" s="38" t="s">
        <v>33</v>
      </c>
      <c r="H791" s="38">
        <v>5</v>
      </c>
      <c r="I791" s="12">
        <v>72</v>
      </c>
      <c r="J791" s="45">
        <v>2</v>
      </c>
      <c r="K791" s="12">
        <v>15</v>
      </c>
      <c r="L791" s="12">
        <v>100</v>
      </c>
      <c r="M791" s="12">
        <v>2</v>
      </c>
      <c r="N791" s="38">
        <v>1</v>
      </c>
      <c r="O791" s="38">
        <v>15</v>
      </c>
      <c r="P791" s="12">
        <v>78</v>
      </c>
      <c r="Q791" s="12">
        <v>15</v>
      </c>
      <c r="R791" s="46">
        <v>300</v>
      </c>
      <c r="S791" s="48">
        <v>1.28</v>
      </c>
      <c r="T791" s="10">
        <v>5</v>
      </c>
      <c r="U791" s="49">
        <v>6.4</v>
      </c>
      <c r="V791" s="17" t="s">
        <v>4403</v>
      </c>
      <c r="W791" s="49">
        <v>6.91</v>
      </c>
      <c r="X791" s="17" t="s">
        <v>5416</v>
      </c>
      <c r="Y791" s="38" t="s">
        <v>5417</v>
      </c>
      <c r="Z791" s="38" t="s">
        <v>5089</v>
      </c>
      <c r="AA791" s="38" t="s">
        <v>5418</v>
      </c>
    </row>
    <row r="792" spans="2:27" ht="25" x14ac:dyDescent="0.35">
      <c r="B792" s="38" t="s">
        <v>2575</v>
      </c>
      <c r="C792" s="38" t="s">
        <v>830</v>
      </c>
      <c r="D792" s="38" t="s">
        <v>828</v>
      </c>
      <c r="E792" s="38" t="s">
        <v>65</v>
      </c>
      <c r="F792" s="38" t="s">
        <v>829</v>
      </c>
      <c r="G792" s="38" t="s">
        <v>2096</v>
      </c>
      <c r="H792" s="38">
        <v>1</v>
      </c>
      <c r="I792" s="38">
        <v>4</v>
      </c>
      <c r="J792" s="45">
        <v>1</v>
      </c>
      <c r="K792" s="38">
        <v>1</v>
      </c>
      <c r="L792" s="38">
        <v>1</v>
      </c>
      <c r="M792" s="38">
        <v>1</v>
      </c>
      <c r="N792" s="38">
        <v>1</v>
      </c>
      <c r="O792" s="38">
        <v>7</v>
      </c>
      <c r="P792" s="38">
        <v>2</v>
      </c>
      <c r="Q792" s="38">
        <v>1</v>
      </c>
      <c r="R792" s="46">
        <v>19</v>
      </c>
      <c r="S792" s="48">
        <v>3.23</v>
      </c>
      <c r="T792" s="10">
        <v>1</v>
      </c>
      <c r="U792" s="49">
        <v>3.23</v>
      </c>
      <c r="V792" s="17" t="s">
        <v>4403</v>
      </c>
      <c r="W792" s="49">
        <v>3.49</v>
      </c>
      <c r="X792" s="17" t="s">
        <v>5421</v>
      </c>
      <c r="Y792" s="38" t="s">
        <v>5422</v>
      </c>
      <c r="Z792" s="38" t="s">
        <v>4544</v>
      </c>
      <c r="AA792" s="38" t="s">
        <v>4523</v>
      </c>
    </row>
    <row r="793" spans="2:27" ht="37.5" x14ac:dyDescent="0.35">
      <c r="B793" s="38" t="s">
        <v>2581</v>
      </c>
      <c r="C793" s="38" t="s">
        <v>1920</v>
      </c>
      <c r="D793" s="38" t="s">
        <v>486</v>
      </c>
      <c r="E793" s="38" t="s">
        <v>65</v>
      </c>
      <c r="F793" s="38" t="s">
        <v>2056</v>
      </c>
      <c r="G793" s="38" t="s">
        <v>2113</v>
      </c>
      <c r="H793" s="38">
        <v>1</v>
      </c>
      <c r="I793" s="12">
        <v>1</v>
      </c>
      <c r="J793" s="45">
        <v>10</v>
      </c>
      <c r="K793" s="12">
        <v>1</v>
      </c>
      <c r="L793" s="38">
        <v>1</v>
      </c>
      <c r="M793" s="38">
        <v>1</v>
      </c>
      <c r="N793" s="38">
        <v>1</v>
      </c>
      <c r="O793" s="38">
        <v>1</v>
      </c>
      <c r="P793" s="12">
        <v>1</v>
      </c>
      <c r="Q793" s="12">
        <v>1</v>
      </c>
      <c r="R793" s="46">
        <v>18</v>
      </c>
      <c r="S793" s="48">
        <v>87.55</v>
      </c>
      <c r="T793" s="10">
        <v>1</v>
      </c>
      <c r="U793" s="49">
        <v>87.55</v>
      </c>
      <c r="V793" s="17" t="s">
        <v>4466</v>
      </c>
      <c r="W793" s="49">
        <v>107.69</v>
      </c>
      <c r="X793" s="17" t="s">
        <v>5435</v>
      </c>
      <c r="Y793" s="38" t="s">
        <v>5436</v>
      </c>
      <c r="Z793" s="38" t="s">
        <v>3607</v>
      </c>
      <c r="AA793" s="38" t="s">
        <v>4680</v>
      </c>
    </row>
    <row r="794" spans="2:27" ht="50" x14ac:dyDescent="0.35">
      <c r="B794" s="38" t="s">
        <v>2585</v>
      </c>
      <c r="C794" s="12" t="s">
        <v>839</v>
      </c>
      <c r="D794" s="12" t="s">
        <v>2030</v>
      </c>
      <c r="E794" s="12" t="s">
        <v>5</v>
      </c>
      <c r="F794" s="12" t="s">
        <v>3558</v>
      </c>
      <c r="G794" s="12" t="s">
        <v>33</v>
      </c>
      <c r="H794" s="12">
        <v>5</v>
      </c>
      <c r="I794" s="12">
        <v>5</v>
      </c>
      <c r="J794" s="45">
        <v>5</v>
      </c>
      <c r="K794" s="12">
        <v>1</v>
      </c>
      <c r="L794" s="12">
        <v>3</v>
      </c>
      <c r="M794" s="38">
        <v>1</v>
      </c>
      <c r="N794" s="38">
        <v>6</v>
      </c>
      <c r="O794" s="38">
        <v>2</v>
      </c>
      <c r="P794" s="12">
        <v>1</v>
      </c>
      <c r="Q794" s="12">
        <v>20</v>
      </c>
      <c r="R794" s="46">
        <v>44</v>
      </c>
      <c r="S794" s="48">
        <v>10.24</v>
      </c>
      <c r="T794" s="17">
        <v>5</v>
      </c>
      <c r="U794" s="49">
        <v>51.2</v>
      </c>
      <c r="V794" s="17" t="s">
        <v>4403</v>
      </c>
      <c r="W794" s="49">
        <v>55.3</v>
      </c>
      <c r="X794" s="17" t="s">
        <v>5444</v>
      </c>
      <c r="Y794" s="38" t="s">
        <v>5445</v>
      </c>
      <c r="Z794" s="38" t="s">
        <v>5446</v>
      </c>
      <c r="AA794" s="38" t="s">
        <v>4488</v>
      </c>
    </row>
    <row r="795" spans="2:27" ht="37.5" x14ac:dyDescent="0.35">
      <c r="B795" s="38" t="s">
        <v>2587</v>
      </c>
      <c r="C795" s="12" t="s">
        <v>1947</v>
      </c>
      <c r="D795" s="12" t="s">
        <v>3559</v>
      </c>
      <c r="E795" s="12" t="s">
        <v>101</v>
      </c>
      <c r="F795" s="12" t="s">
        <v>57</v>
      </c>
      <c r="G795" s="12" t="s">
        <v>95</v>
      </c>
      <c r="H795" s="12">
        <v>30</v>
      </c>
      <c r="I795" s="12">
        <v>1</v>
      </c>
      <c r="J795" s="45">
        <v>1</v>
      </c>
      <c r="K795" s="12">
        <v>1</v>
      </c>
      <c r="L795" s="12">
        <v>12</v>
      </c>
      <c r="M795" s="38">
        <v>1</v>
      </c>
      <c r="N795" s="38">
        <v>1</v>
      </c>
      <c r="O795" s="38">
        <v>1</v>
      </c>
      <c r="P795" s="12">
        <v>1</v>
      </c>
      <c r="Q795" s="12">
        <v>18</v>
      </c>
      <c r="R795" s="46">
        <v>37</v>
      </c>
      <c r="S795" s="48">
        <v>0.40966999999999998</v>
      </c>
      <c r="T795" s="17">
        <v>30</v>
      </c>
      <c r="U795" s="49">
        <v>12.29</v>
      </c>
      <c r="V795" s="17" t="s">
        <v>4403</v>
      </c>
      <c r="W795" s="49">
        <v>13.27</v>
      </c>
      <c r="X795" s="17" t="s">
        <v>5449</v>
      </c>
      <c r="Y795" s="38" t="s">
        <v>5450</v>
      </c>
      <c r="Z795" s="38" t="s">
        <v>4448</v>
      </c>
      <c r="AA795" s="38" t="s">
        <v>4423</v>
      </c>
    </row>
    <row r="796" spans="2:27" ht="37.5" x14ac:dyDescent="0.35">
      <c r="B796" s="38" t="s">
        <v>2591</v>
      </c>
      <c r="C796" s="38" t="s">
        <v>746</v>
      </c>
      <c r="D796" s="38" t="s">
        <v>1949</v>
      </c>
      <c r="E796" s="38" t="s">
        <v>66</v>
      </c>
      <c r="F796" s="38" t="s">
        <v>747</v>
      </c>
      <c r="G796" s="38" t="s">
        <v>748</v>
      </c>
      <c r="H796" s="38">
        <v>200</v>
      </c>
      <c r="I796" s="38">
        <v>1</v>
      </c>
      <c r="J796" s="45">
        <v>1</v>
      </c>
      <c r="K796" s="38">
        <v>1</v>
      </c>
      <c r="L796" s="38">
        <v>9</v>
      </c>
      <c r="M796" s="38">
        <v>3</v>
      </c>
      <c r="N796" s="38">
        <v>7</v>
      </c>
      <c r="O796" s="38">
        <v>1</v>
      </c>
      <c r="P796" s="38">
        <v>1</v>
      </c>
      <c r="Q796" s="38">
        <v>1</v>
      </c>
      <c r="R796" s="46">
        <v>25</v>
      </c>
      <c r="S796" s="48">
        <v>19.350000000000001</v>
      </c>
      <c r="T796" s="17">
        <v>1</v>
      </c>
      <c r="U796" s="49">
        <v>19.350000000000001</v>
      </c>
      <c r="V796" s="17" t="s">
        <v>4403</v>
      </c>
      <c r="W796" s="49">
        <v>20.9</v>
      </c>
      <c r="X796" s="17" t="s">
        <v>5458</v>
      </c>
      <c r="Y796" s="38" t="s">
        <v>5459</v>
      </c>
      <c r="Z796" s="38" t="s">
        <v>4885</v>
      </c>
      <c r="AA796" s="38" t="s">
        <v>4534</v>
      </c>
    </row>
    <row r="797" spans="2:27" ht="37.5" x14ac:dyDescent="0.35">
      <c r="B797" s="38" t="s">
        <v>2594</v>
      </c>
      <c r="C797" s="38" t="s">
        <v>373</v>
      </c>
      <c r="D797" s="38" t="s">
        <v>374</v>
      </c>
      <c r="E797" s="38" t="s">
        <v>5</v>
      </c>
      <c r="F797" s="38" t="s">
        <v>375</v>
      </c>
      <c r="G797" s="38" t="s">
        <v>59</v>
      </c>
      <c r="H797" s="38">
        <v>10</v>
      </c>
      <c r="I797" s="38">
        <v>1</v>
      </c>
      <c r="J797" s="45">
        <v>1</v>
      </c>
      <c r="K797" s="38">
        <v>16</v>
      </c>
      <c r="L797" s="38">
        <v>282</v>
      </c>
      <c r="M797" s="38">
        <v>34</v>
      </c>
      <c r="N797" s="38">
        <v>20</v>
      </c>
      <c r="O797" s="38">
        <v>10</v>
      </c>
      <c r="P797" s="38">
        <v>1</v>
      </c>
      <c r="Q797" s="38">
        <v>25</v>
      </c>
      <c r="R797" s="46">
        <v>390</v>
      </c>
      <c r="S797" s="48">
        <v>2.488</v>
      </c>
      <c r="T797" s="17">
        <v>10</v>
      </c>
      <c r="U797" s="49">
        <v>24.88</v>
      </c>
      <c r="V797" s="17" t="s">
        <v>4403</v>
      </c>
      <c r="W797" s="49">
        <v>26.87</v>
      </c>
      <c r="X797" s="17" t="s">
        <v>5465</v>
      </c>
      <c r="Y797" s="38" t="s">
        <v>5466</v>
      </c>
      <c r="Z797" s="38" t="s">
        <v>4695</v>
      </c>
      <c r="AA797" s="38" t="s">
        <v>5467</v>
      </c>
    </row>
    <row r="798" spans="2:27" ht="50" x14ac:dyDescent="0.35">
      <c r="B798" s="38" t="s">
        <v>2596</v>
      </c>
      <c r="C798" s="38" t="s">
        <v>513</v>
      </c>
      <c r="D798" s="38" t="s">
        <v>513</v>
      </c>
      <c r="E798" s="38" t="s">
        <v>5</v>
      </c>
      <c r="F798" s="38" t="s">
        <v>842</v>
      </c>
      <c r="G798" s="38" t="s">
        <v>52</v>
      </c>
      <c r="H798" s="38">
        <v>50</v>
      </c>
      <c r="I798" s="38">
        <v>1</v>
      </c>
      <c r="J798" s="45">
        <v>90</v>
      </c>
      <c r="K798" s="38">
        <v>15</v>
      </c>
      <c r="L798" s="38">
        <v>1</v>
      </c>
      <c r="M798" s="38">
        <v>1</v>
      </c>
      <c r="N798" s="38">
        <v>10</v>
      </c>
      <c r="O798" s="38">
        <v>1</v>
      </c>
      <c r="P798" s="12">
        <v>1</v>
      </c>
      <c r="Q798" s="38">
        <v>2</v>
      </c>
      <c r="R798" s="46">
        <v>122</v>
      </c>
      <c r="S798" s="48">
        <v>2.8563999999999998</v>
      </c>
      <c r="T798" s="10">
        <v>50</v>
      </c>
      <c r="U798" s="49">
        <v>142.82</v>
      </c>
      <c r="V798" s="17" t="s">
        <v>4403</v>
      </c>
      <c r="W798" s="49">
        <v>154.25</v>
      </c>
      <c r="X798" s="17" t="s">
        <v>5469</v>
      </c>
      <c r="Y798" s="38" t="s">
        <v>5470</v>
      </c>
      <c r="Z798" s="38" t="s">
        <v>5471</v>
      </c>
      <c r="AA798" s="38" t="s">
        <v>4734</v>
      </c>
    </row>
    <row r="799" spans="2:27" ht="50" x14ac:dyDescent="0.35">
      <c r="B799" s="38" t="s">
        <v>2597</v>
      </c>
      <c r="C799" s="38" t="s">
        <v>513</v>
      </c>
      <c r="D799" s="38" t="s">
        <v>3560</v>
      </c>
      <c r="E799" s="38" t="s">
        <v>514</v>
      </c>
      <c r="F799" s="38" t="s">
        <v>515</v>
      </c>
      <c r="G799" s="38" t="s">
        <v>516</v>
      </c>
      <c r="H799" s="38">
        <v>5</v>
      </c>
      <c r="I799" s="38">
        <v>1</v>
      </c>
      <c r="J799" s="45">
        <v>1</v>
      </c>
      <c r="K799" s="38">
        <v>1</v>
      </c>
      <c r="L799" s="38">
        <v>1</v>
      </c>
      <c r="M799" s="38">
        <v>1</v>
      </c>
      <c r="N799" s="38">
        <v>45</v>
      </c>
      <c r="O799" s="38">
        <v>1</v>
      </c>
      <c r="P799" s="12">
        <v>1</v>
      </c>
      <c r="Q799" s="38">
        <v>24</v>
      </c>
      <c r="R799" s="46">
        <v>76</v>
      </c>
      <c r="S799" s="48">
        <v>10.24</v>
      </c>
      <c r="T799" s="17">
        <v>5</v>
      </c>
      <c r="U799" s="49">
        <v>51.2</v>
      </c>
      <c r="V799" s="17" t="s">
        <v>4403</v>
      </c>
      <c r="W799" s="49">
        <v>55.3</v>
      </c>
      <c r="X799" s="17" t="s">
        <v>5472</v>
      </c>
      <c r="Y799" s="38" t="s">
        <v>5473</v>
      </c>
      <c r="Z799" s="38" t="s">
        <v>5474</v>
      </c>
      <c r="AA799" s="38" t="s">
        <v>5329</v>
      </c>
    </row>
    <row r="800" spans="2:27" ht="50" x14ac:dyDescent="0.35">
      <c r="B800" s="38" t="s">
        <v>2598</v>
      </c>
      <c r="C800" s="38" t="s">
        <v>513</v>
      </c>
      <c r="D800" s="38" t="s">
        <v>3561</v>
      </c>
      <c r="E800" s="38" t="s">
        <v>514</v>
      </c>
      <c r="F800" s="38" t="s">
        <v>517</v>
      </c>
      <c r="G800" s="38" t="s">
        <v>516</v>
      </c>
      <c r="H800" s="38">
        <v>5</v>
      </c>
      <c r="I800" s="38">
        <v>1</v>
      </c>
      <c r="J800" s="45">
        <v>1</v>
      </c>
      <c r="K800" s="38">
        <v>1</v>
      </c>
      <c r="L800" s="38">
        <v>1</v>
      </c>
      <c r="M800" s="38">
        <v>1</v>
      </c>
      <c r="N800" s="38">
        <v>3</v>
      </c>
      <c r="O800" s="38">
        <v>1</v>
      </c>
      <c r="P800" s="12">
        <v>1</v>
      </c>
      <c r="Q800" s="38">
        <v>24</v>
      </c>
      <c r="R800" s="46">
        <v>34</v>
      </c>
      <c r="S800" s="48">
        <v>20.48</v>
      </c>
      <c r="T800" s="10">
        <v>5</v>
      </c>
      <c r="U800" s="49">
        <v>102.4</v>
      </c>
      <c r="V800" s="17" t="s">
        <v>4403</v>
      </c>
      <c r="W800" s="49">
        <v>110.59</v>
      </c>
      <c r="X800" s="17" t="s">
        <v>5475</v>
      </c>
      <c r="Y800" s="38" t="s">
        <v>5476</v>
      </c>
      <c r="Z800" s="38" t="s">
        <v>5474</v>
      </c>
      <c r="AA800" s="38" t="s">
        <v>5329</v>
      </c>
    </row>
    <row r="801" spans="2:27" ht="37.5" x14ac:dyDescent="0.35">
      <c r="B801" s="38" t="s">
        <v>2600</v>
      </c>
      <c r="C801" s="38" t="s">
        <v>165</v>
      </c>
      <c r="D801" s="38" t="s">
        <v>151</v>
      </c>
      <c r="E801" s="38" t="s">
        <v>5</v>
      </c>
      <c r="F801" s="38" t="s">
        <v>97</v>
      </c>
      <c r="G801" s="38" t="s">
        <v>52</v>
      </c>
      <c r="H801" s="38">
        <v>50</v>
      </c>
      <c r="I801" s="38">
        <v>1</v>
      </c>
      <c r="J801" s="45">
        <v>3</v>
      </c>
      <c r="K801" s="38">
        <v>1</v>
      </c>
      <c r="L801" s="38">
        <v>2</v>
      </c>
      <c r="M801" s="38">
        <v>1</v>
      </c>
      <c r="N801" s="38">
        <v>41</v>
      </c>
      <c r="O801" s="38">
        <v>2</v>
      </c>
      <c r="P801" s="38">
        <v>1</v>
      </c>
      <c r="Q801" s="38">
        <v>5</v>
      </c>
      <c r="R801" s="46">
        <v>57</v>
      </c>
      <c r="S801" s="48">
        <v>5.5202</v>
      </c>
      <c r="T801" s="17">
        <v>50</v>
      </c>
      <c r="U801" s="49">
        <v>276.01</v>
      </c>
      <c r="V801" s="17" t="s">
        <v>4403</v>
      </c>
      <c r="W801" s="49">
        <v>298.08999999999997</v>
      </c>
      <c r="X801" s="17" t="s">
        <v>5477</v>
      </c>
      <c r="Y801" s="38" t="s">
        <v>5478</v>
      </c>
      <c r="Z801" s="38" t="s">
        <v>5248</v>
      </c>
      <c r="AA801" s="38" t="s">
        <v>4439</v>
      </c>
    </row>
    <row r="802" spans="2:27" ht="37.5" x14ac:dyDescent="0.35">
      <c r="B802" s="38" t="s">
        <v>2602</v>
      </c>
      <c r="C802" s="38" t="s">
        <v>70</v>
      </c>
      <c r="D802" s="38" t="s">
        <v>69</v>
      </c>
      <c r="E802" s="38" t="s">
        <v>5</v>
      </c>
      <c r="F802" s="38" t="s">
        <v>71</v>
      </c>
      <c r="G802" s="38" t="s">
        <v>33</v>
      </c>
      <c r="H802" s="38">
        <v>5</v>
      </c>
      <c r="I802" s="12">
        <v>213</v>
      </c>
      <c r="J802" s="45">
        <v>20</v>
      </c>
      <c r="K802" s="12">
        <v>9</v>
      </c>
      <c r="L802" s="38">
        <v>1</v>
      </c>
      <c r="M802" s="12">
        <v>18</v>
      </c>
      <c r="N802" s="38">
        <v>15</v>
      </c>
      <c r="O802" s="38">
        <v>1</v>
      </c>
      <c r="P802" s="12">
        <v>1</v>
      </c>
      <c r="Q802" s="12">
        <v>10</v>
      </c>
      <c r="R802" s="46">
        <v>288</v>
      </c>
      <c r="S802" s="48">
        <v>62.515999999999998</v>
      </c>
      <c r="T802" s="17">
        <v>5</v>
      </c>
      <c r="U802" s="49">
        <v>312.58</v>
      </c>
      <c r="V802" s="17" t="s">
        <v>4403</v>
      </c>
      <c r="W802" s="49">
        <v>337.59</v>
      </c>
      <c r="X802" s="17" t="s">
        <v>5480</v>
      </c>
      <c r="Y802" s="38" t="s">
        <v>5481</v>
      </c>
      <c r="Z802" s="38" t="s">
        <v>5012</v>
      </c>
      <c r="AA802" s="38" t="s">
        <v>4439</v>
      </c>
    </row>
    <row r="803" spans="2:27" ht="37.5" x14ac:dyDescent="0.35">
      <c r="B803" s="38" t="s">
        <v>2603</v>
      </c>
      <c r="C803" s="38" t="s">
        <v>870</v>
      </c>
      <c r="D803" s="38" t="s">
        <v>867</v>
      </c>
      <c r="E803" s="38" t="s">
        <v>363</v>
      </c>
      <c r="F803" s="38" t="s">
        <v>871</v>
      </c>
      <c r="G803" s="38" t="s">
        <v>158</v>
      </c>
      <c r="H803" s="38">
        <v>50</v>
      </c>
      <c r="I803" s="38">
        <v>21</v>
      </c>
      <c r="J803" s="45">
        <v>60</v>
      </c>
      <c r="K803" s="38">
        <v>1</v>
      </c>
      <c r="L803" s="38">
        <v>37</v>
      </c>
      <c r="M803" s="38">
        <v>8</v>
      </c>
      <c r="N803" s="38">
        <v>1</v>
      </c>
      <c r="O803" s="38">
        <v>1</v>
      </c>
      <c r="P803" s="38">
        <v>4</v>
      </c>
      <c r="Q803" s="38">
        <v>20</v>
      </c>
      <c r="R803" s="46">
        <v>153</v>
      </c>
      <c r="S803" s="48">
        <v>0.15379999999999999</v>
      </c>
      <c r="T803" s="17">
        <v>50</v>
      </c>
      <c r="U803" s="49">
        <v>7.69</v>
      </c>
      <c r="V803" s="17" t="s">
        <v>4403</v>
      </c>
      <c r="W803" s="49">
        <v>8.31</v>
      </c>
      <c r="X803" s="17" t="s">
        <v>5482</v>
      </c>
      <c r="Y803" s="38" t="s">
        <v>5483</v>
      </c>
      <c r="Z803" s="38" t="s">
        <v>4832</v>
      </c>
      <c r="AA803" s="38" t="s">
        <v>5484</v>
      </c>
    </row>
    <row r="804" spans="2:27" ht="50" x14ac:dyDescent="0.35">
      <c r="B804" s="38" t="s">
        <v>2605</v>
      </c>
      <c r="C804" s="38" t="s">
        <v>103</v>
      </c>
      <c r="D804" s="38" t="s">
        <v>886</v>
      </c>
      <c r="E804" s="38" t="s">
        <v>101</v>
      </c>
      <c r="F804" s="38" t="s">
        <v>887</v>
      </c>
      <c r="G804" s="38" t="s">
        <v>95</v>
      </c>
      <c r="H804" s="38">
        <v>30</v>
      </c>
      <c r="I804" s="38">
        <v>105</v>
      </c>
      <c r="J804" s="45">
        <v>8</v>
      </c>
      <c r="K804" s="38">
        <v>16</v>
      </c>
      <c r="L804" s="38">
        <v>51</v>
      </c>
      <c r="M804" s="38">
        <v>29</v>
      </c>
      <c r="N804" s="38">
        <v>1</v>
      </c>
      <c r="O804" s="38">
        <v>4</v>
      </c>
      <c r="P804" s="38">
        <v>3</v>
      </c>
      <c r="Q804" s="38">
        <v>21</v>
      </c>
      <c r="R804" s="46">
        <v>238</v>
      </c>
      <c r="S804" s="48">
        <v>0.34566999999999998</v>
      </c>
      <c r="T804" s="10">
        <v>30</v>
      </c>
      <c r="U804" s="49">
        <v>10.37</v>
      </c>
      <c r="V804" s="17" t="s">
        <v>4403</v>
      </c>
      <c r="W804" s="49">
        <v>11.2</v>
      </c>
      <c r="X804" s="17" t="s">
        <v>5485</v>
      </c>
      <c r="Y804" s="38" t="s">
        <v>5486</v>
      </c>
      <c r="Z804" s="38" t="s">
        <v>4448</v>
      </c>
      <c r="AA804" s="38" t="s">
        <v>4449</v>
      </c>
    </row>
    <row r="805" spans="2:27" ht="50" x14ac:dyDescent="0.35">
      <c r="B805" s="38" t="s">
        <v>2606</v>
      </c>
      <c r="C805" s="38" t="s">
        <v>872</v>
      </c>
      <c r="D805" s="38" t="s">
        <v>3563</v>
      </c>
      <c r="E805" s="38" t="s">
        <v>5</v>
      </c>
      <c r="F805" s="38" t="s">
        <v>891</v>
      </c>
      <c r="G805" s="38" t="s">
        <v>215</v>
      </c>
      <c r="H805" s="38">
        <v>1</v>
      </c>
      <c r="I805" s="38">
        <v>8</v>
      </c>
      <c r="J805" s="45">
        <v>1</v>
      </c>
      <c r="K805" s="38">
        <v>1</v>
      </c>
      <c r="L805" s="38">
        <v>1</v>
      </c>
      <c r="M805" s="38">
        <v>8</v>
      </c>
      <c r="N805" s="38">
        <v>6</v>
      </c>
      <c r="O805" s="38">
        <v>4</v>
      </c>
      <c r="P805" s="38">
        <v>5</v>
      </c>
      <c r="Q805" s="38">
        <v>1</v>
      </c>
      <c r="R805" s="46">
        <v>35</v>
      </c>
      <c r="S805" s="48">
        <v>86.84</v>
      </c>
      <c r="T805" s="10">
        <v>1</v>
      </c>
      <c r="U805" s="49">
        <v>86.84</v>
      </c>
      <c r="V805" s="17" t="s">
        <v>4403</v>
      </c>
      <c r="W805" s="49">
        <v>93.79</v>
      </c>
      <c r="X805" s="17" t="s">
        <v>5487</v>
      </c>
      <c r="Y805" s="38" t="s">
        <v>5488</v>
      </c>
      <c r="Z805" s="38" t="s">
        <v>5489</v>
      </c>
      <c r="AA805" s="38" t="s">
        <v>5490</v>
      </c>
    </row>
    <row r="806" spans="2:27" ht="50" x14ac:dyDescent="0.35">
      <c r="B806" s="38" t="s">
        <v>2610</v>
      </c>
      <c r="C806" s="38" t="s">
        <v>36</v>
      </c>
      <c r="D806" s="38" t="s">
        <v>3564</v>
      </c>
      <c r="E806" s="38" t="s">
        <v>156</v>
      </c>
      <c r="F806" s="38" t="s">
        <v>97</v>
      </c>
      <c r="G806" s="38" t="s">
        <v>425</v>
      </c>
      <c r="H806" s="38">
        <v>28</v>
      </c>
      <c r="I806" s="38">
        <v>20</v>
      </c>
      <c r="J806" s="45">
        <v>28</v>
      </c>
      <c r="K806" s="12">
        <v>5</v>
      </c>
      <c r="L806" s="38">
        <v>9</v>
      </c>
      <c r="M806" s="38">
        <v>24</v>
      </c>
      <c r="N806" s="38">
        <v>10</v>
      </c>
      <c r="O806" s="38">
        <v>2</v>
      </c>
      <c r="P806" s="12">
        <v>2</v>
      </c>
      <c r="Q806" s="38">
        <v>15</v>
      </c>
      <c r="R806" s="46">
        <v>115</v>
      </c>
      <c r="S806" s="48">
        <v>0.68500000000000005</v>
      </c>
      <c r="T806" s="17">
        <v>28</v>
      </c>
      <c r="U806" s="49">
        <v>19.18</v>
      </c>
      <c r="V806" s="17" t="s">
        <v>4403</v>
      </c>
      <c r="W806" s="49">
        <v>20.71</v>
      </c>
      <c r="X806" s="17" t="s">
        <v>5491</v>
      </c>
      <c r="Y806" s="38" t="s">
        <v>5492</v>
      </c>
      <c r="Z806" s="38" t="s">
        <v>5493</v>
      </c>
      <c r="AA806" s="38" t="s">
        <v>4414</v>
      </c>
    </row>
    <row r="807" spans="2:27" ht="37.5" x14ac:dyDescent="0.35">
      <c r="B807" s="38" t="s">
        <v>2616</v>
      </c>
      <c r="C807" s="38" t="s">
        <v>878</v>
      </c>
      <c r="D807" s="38" t="s">
        <v>877</v>
      </c>
      <c r="E807" s="38" t="s">
        <v>121</v>
      </c>
      <c r="F807" s="38" t="s">
        <v>451</v>
      </c>
      <c r="G807" s="38" t="s">
        <v>68</v>
      </c>
      <c r="H807" s="38">
        <v>1</v>
      </c>
      <c r="I807" s="12">
        <v>1</v>
      </c>
      <c r="J807" s="45">
        <v>5</v>
      </c>
      <c r="K807" s="12">
        <v>3</v>
      </c>
      <c r="L807" s="38">
        <v>1</v>
      </c>
      <c r="M807" s="38">
        <v>1</v>
      </c>
      <c r="N807" s="38">
        <v>1</v>
      </c>
      <c r="O807" s="38">
        <v>4</v>
      </c>
      <c r="P807" s="12">
        <v>1</v>
      </c>
      <c r="Q807" s="12">
        <v>1</v>
      </c>
      <c r="R807" s="46">
        <v>18</v>
      </c>
      <c r="S807" s="48">
        <v>18.43</v>
      </c>
      <c r="T807" s="17">
        <v>1</v>
      </c>
      <c r="U807" s="49">
        <v>18.43</v>
      </c>
      <c r="V807" s="17" t="s">
        <v>4403</v>
      </c>
      <c r="W807" s="49">
        <v>19.899999999999999</v>
      </c>
      <c r="X807" s="17" t="s">
        <v>5504</v>
      </c>
      <c r="Y807" s="38" t="s">
        <v>5505</v>
      </c>
      <c r="Z807" s="38" t="s">
        <v>4813</v>
      </c>
      <c r="AA807" s="38" t="s">
        <v>4568</v>
      </c>
    </row>
    <row r="808" spans="2:27" ht="37.5" x14ac:dyDescent="0.35">
      <c r="B808" s="38" t="s">
        <v>2618</v>
      </c>
      <c r="C808" s="38" t="s">
        <v>900</v>
      </c>
      <c r="D808" s="38" t="s">
        <v>899</v>
      </c>
      <c r="E808" s="38" t="s">
        <v>121</v>
      </c>
      <c r="F808" s="38" t="s">
        <v>901</v>
      </c>
      <c r="G808" s="38" t="s">
        <v>68</v>
      </c>
      <c r="H808" s="38">
        <v>1</v>
      </c>
      <c r="I808" s="12">
        <v>1</v>
      </c>
      <c r="J808" s="45">
        <v>1</v>
      </c>
      <c r="K808" s="12">
        <v>1</v>
      </c>
      <c r="L808" s="38">
        <v>1</v>
      </c>
      <c r="M808" s="38">
        <v>1</v>
      </c>
      <c r="N808" s="38">
        <v>1</v>
      </c>
      <c r="O808" s="38">
        <v>1</v>
      </c>
      <c r="P808" s="12">
        <v>1</v>
      </c>
      <c r="Q808" s="12">
        <v>1</v>
      </c>
      <c r="R808" s="46">
        <v>9</v>
      </c>
      <c r="S808" s="48">
        <v>12.29</v>
      </c>
      <c r="T808" s="10">
        <v>1</v>
      </c>
      <c r="U808" s="49">
        <v>12.29</v>
      </c>
      <c r="V808" s="17" t="s">
        <v>4403</v>
      </c>
      <c r="W808" s="49">
        <v>13.27</v>
      </c>
      <c r="X808" s="17" t="s">
        <v>5508</v>
      </c>
      <c r="Y808" s="38" t="s">
        <v>5509</v>
      </c>
      <c r="Z808" s="38" t="s">
        <v>5510</v>
      </c>
      <c r="AA808" s="38" t="s">
        <v>4568</v>
      </c>
    </row>
    <row r="809" spans="2:27" ht="37.5" x14ac:dyDescent="0.35">
      <c r="B809" s="38" t="s">
        <v>2620</v>
      </c>
      <c r="C809" s="38" t="s">
        <v>301</v>
      </c>
      <c r="D809" s="38" t="s">
        <v>300</v>
      </c>
      <c r="E809" s="38" t="s">
        <v>101</v>
      </c>
      <c r="F809" s="38" t="s">
        <v>187</v>
      </c>
      <c r="G809" s="38" t="s">
        <v>95</v>
      </c>
      <c r="H809" s="38">
        <v>30</v>
      </c>
      <c r="I809" s="12">
        <v>2</v>
      </c>
      <c r="J809" s="45">
        <v>6</v>
      </c>
      <c r="K809" s="12">
        <v>3</v>
      </c>
      <c r="L809" s="38">
        <v>1</v>
      </c>
      <c r="M809" s="38">
        <v>1</v>
      </c>
      <c r="N809" s="38">
        <v>1</v>
      </c>
      <c r="O809" s="38">
        <v>6</v>
      </c>
      <c r="P809" s="12">
        <v>5</v>
      </c>
      <c r="Q809" s="12">
        <v>2</v>
      </c>
      <c r="R809" s="46">
        <v>27</v>
      </c>
      <c r="S809" s="48">
        <v>0.28466999999999998</v>
      </c>
      <c r="T809" s="17">
        <v>30</v>
      </c>
      <c r="U809" s="49">
        <v>8.5399999999999991</v>
      </c>
      <c r="V809" s="17" t="s">
        <v>4403</v>
      </c>
      <c r="W809" s="49">
        <v>9.2200000000000006</v>
      </c>
      <c r="X809" s="17" t="s">
        <v>5513</v>
      </c>
      <c r="Y809" s="38" t="s">
        <v>5514</v>
      </c>
      <c r="Z809" s="38" t="s">
        <v>5199</v>
      </c>
      <c r="AA809" s="38" t="s">
        <v>4417</v>
      </c>
    </row>
    <row r="810" spans="2:27" ht="50" x14ac:dyDescent="0.35">
      <c r="B810" s="38" t="s">
        <v>2629</v>
      </c>
      <c r="C810" s="38" t="s">
        <v>624</v>
      </c>
      <c r="D810" s="38" t="s">
        <v>1546</v>
      </c>
      <c r="E810" s="38" t="s">
        <v>101</v>
      </c>
      <c r="F810" s="38" t="s">
        <v>109</v>
      </c>
      <c r="G810" s="38" t="s">
        <v>95</v>
      </c>
      <c r="H810" s="38">
        <v>30</v>
      </c>
      <c r="I810" s="38">
        <v>26</v>
      </c>
      <c r="J810" s="45">
        <v>10</v>
      </c>
      <c r="K810" s="38">
        <v>16</v>
      </c>
      <c r="L810" s="38">
        <v>10</v>
      </c>
      <c r="M810" s="38">
        <v>25</v>
      </c>
      <c r="N810" s="38">
        <v>6</v>
      </c>
      <c r="O810" s="38">
        <v>25</v>
      </c>
      <c r="P810" s="38">
        <v>14</v>
      </c>
      <c r="Q810" s="38">
        <v>70</v>
      </c>
      <c r="R810" s="46">
        <v>202</v>
      </c>
      <c r="S810" s="48">
        <v>0.10199999999999999</v>
      </c>
      <c r="T810" s="17">
        <v>30</v>
      </c>
      <c r="U810" s="49">
        <v>3.06</v>
      </c>
      <c r="V810" s="17" t="s">
        <v>4403</v>
      </c>
      <c r="W810" s="49">
        <v>3.3</v>
      </c>
      <c r="X810" s="17" t="s">
        <v>5533</v>
      </c>
      <c r="Y810" s="38" t="s">
        <v>5534</v>
      </c>
      <c r="Z810" s="38" t="s">
        <v>4844</v>
      </c>
      <c r="AA810" s="38" t="s">
        <v>4487</v>
      </c>
    </row>
    <row r="811" spans="2:27" ht="37.5" x14ac:dyDescent="0.35">
      <c r="B811" s="38" t="s">
        <v>2630</v>
      </c>
      <c r="C811" s="38" t="s">
        <v>624</v>
      </c>
      <c r="D811" s="38" t="s">
        <v>1546</v>
      </c>
      <c r="E811" s="38" t="s">
        <v>101</v>
      </c>
      <c r="F811" s="38" t="s">
        <v>117</v>
      </c>
      <c r="G811" s="38" t="s">
        <v>95</v>
      </c>
      <c r="H811" s="38">
        <v>30</v>
      </c>
      <c r="I811" s="38">
        <v>25</v>
      </c>
      <c r="J811" s="45">
        <v>12</v>
      </c>
      <c r="K811" s="38">
        <v>9</v>
      </c>
      <c r="L811" s="38">
        <v>1</v>
      </c>
      <c r="M811" s="38">
        <v>30</v>
      </c>
      <c r="N811" s="38">
        <v>40</v>
      </c>
      <c r="O811" s="38">
        <v>1</v>
      </c>
      <c r="P811" s="38">
        <v>3</v>
      </c>
      <c r="Q811" s="38">
        <v>1</v>
      </c>
      <c r="R811" s="46">
        <v>122</v>
      </c>
      <c r="S811" s="48">
        <v>7.5670000000000001E-2</v>
      </c>
      <c r="T811" s="17">
        <v>30</v>
      </c>
      <c r="U811" s="49">
        <v>2.27</v>
      </c>
      <c r="V811" s="17" t="s">
        <v>4403</v>
      </c>
      <c r="W811" s="49">
        <v>2.4500000000000002</v>
      </c>
      <c r="X811" s="17" t="s">
        <v>5535</v>
      </c>
      <c r="Y811" s="38" t="s">
        <v>5536</v>
      </c>
      <c r="Z811" s="38" t="s">
        <v>4844</v>
      </c>
      <c r="AA811" s="38" t="s">
        <v>4487</v>
      </c>
    </row>
    <row r="812" spans="2:27" ht="37.5" x14ac:dyDescent="0.35">
      <c r="B812" s="38" t="s">
        <v>2633</v>
      </c>
      <c r="C812" s="38" t="s">
        <v>918</v>
      </c>
      <c r="D812" s="38" t="s">
        <v>917</v>
      </c>
      <c r="E812" s="38" t="s">
        <v>65</v>
      </c>
      <c r="F812" s="69">
        <v>0.1</v>
      </c>
      <c r="G812" s="38" t="s">
        <v>483</v>
      </c>
      <c r="H812" s="38">
        <v>1</v>
      </c>
      <c r="I812" s="12">
        <v>221</v>
      </c>
      <c r="J812" s="45">
        <v>24</v>
      </c>
      <c r="K812" s="12">
        <v>29</v>
      </c>
      <c r="L812" s="12">
        <v>90</v>
      </c>
      <c r="M812" s="12">
        <v>153</v>
      </c>
      <c r="N812" s="38">
        <v>48</v>
      </c>
      <c r="O812" s="38">
        <v>100</v>
      </c>
      <c r="P812" s="12">
        <v>11</v>
      </c>
      <c r="Q812" s="12">
        <v>250</v>
      </c>
      <c r="R812" s="46">
        <v>926</v>
      </c>
      <c r="S812" s="48">
        <v>6.76</v>
      </c>
      <c r="T812" s="17">
        <v>1</v>
      </c>
      <c r="U812" s="49">
        <v>6.76</v>
      </c>
      <c r="V812" s="17" t="s">
        <v>4403</v>
      </c>
      <c r="W812" s="49">
        <v>7.3</v>
      </c>
      <c r="X812" s="17" t="s">
        <v>5538</v>
      </c>
      <c r="Y812" s="38" t="s">
        <v>5539</v>
      </c>
      <c r="Z812" s="38" t="s">
        <v>5540</v>
      </c>
      <c r="AA812" s="38" t="s">
        <v>4788</v>
      </c>
    </row>
    <row r="813" spans="2:27" ht="50" x14ac:dyDescent="0.35">
      <c r="B813" s="38" t="s">
        <v>2642</v>
      </c>
      <c r="C813" s="38" t="s">
        <v>63</v>
      </c>
      <c r="D813" s="38" t="s">
        <v>912</v>
      </c>
      <c r="E813" s="38" t="s">
        <v>101</v>
      </c>
      <c r="F813" s="38" t="s">
        <v>141</v>
      </c>
      <c r="G813" s="38" t="s">
        <v>95</v>
      </c>
      <c r="H813" s="38">
        <v>30</v>
      </c>
      <c r="I813" s="38">
        <v>335</v>
      </c>
      <c r="J813" s="45">
        <v>280</v>
      </c>
      <c r="K813" s="38">
        <v>205</v>
      </c>
      <c r="L813" s="38">
        <v>170</v>
      </c>
      <c r="M813" s="38">
        <v>248</v>
      </c>
      <c r="N813" s="38">
        <v>275</v>
      </c>
      <c r="O813" s="38">
        <v>115</v>
      </c>
      <c r="P813" s="38">
        <v>42</v>
      </c>
      <c r="Q813" s="38">
        <v>150</v>
      </c>
      <c r="R813" s="46">
        <v>1820</v>
      </c>
      <c r="S813" s="48">
        <v>5.4330000000000003E-2</v>
      </c>
      <c r="T813" s="10">
        <v>30</v>
      </c>
      <c r="U813" s="49">
        <v>1.63</v>
      </c>
      <c r="V813" s="17" t="s">
        <v>4403</v>
      </c>
      <c r="W813" s="49">
        <v>1.76</v>
      </c>
      <c r="X813" s="17" t="s">
        <v>5555</v>
      </c>
      <c r="Y813" s="38" t="s">
        <v>5556</v>
      </c>
      <c r="Z813" s="38" t="s">
        <v>4432</v>
      </c>
      <c r="AA813" s="38" t="s">
        <v>4414</v>
      </c>
    </row>
    <row r="814" spans="2:27" ht="37.5" x14ac:dyDescent="0.35">
      <c r="B814" s="38" t="s">
        <v>2647</v>
      </c>
      <c r="C814" s="38" t="s">
        <v>848</v>
      </c>
      <c r="D814" s="38" t="s">
        <v>847</v>
      </c>
      <c r="E814" s="38" t="s">
        <v>5</v>
      </c>
      <c r="F814" s="38" t="s">
        <v>259</v>
      </c>
      <c r="G814" s="38" t="s">
        <v>59</v>
      </c>
      <c r="H814" s="38">
        <v>10</v>
      </c>
      <c r="I814" s="38">
        <v>3</v>
      </c>
      <c r="J814" s="45">
        <v>1</v>
      </c>
      <c r="K814" s="38">
        <v>1</v>
      </c>
      <c r="L814" s="38">
        <v>1</v>
      </c>
      <c r="M814" s="38">
        <v>1</v>
      </c>
      <c r="N814" s="38">
        <v>1</v>
      </c>
      <c r="O814" s="38">
        <v>1</v>
      </c>
      <c r="P814" s="38">
        <v>1</v>
      </c>
      <c r="Q814" s="38">
        <v>7</v>
      </c>
      <c r="R814" s="46">
        <v>17</v>
      </c>
      <c r="S814" s="48">
        <v>7.6470000000000002</v>
      </c>
      <c r="T814" s="10">
        <v>10</v>
      </c>
      <c r="U814" s="49">
        <v>76.47</v>
      </c>
      <c r="V814" s="17" t="s">
        <v>4403</v>
      </c>
      <c r="W814" s="49">
        <v>82.59</v>
      </c>
      <c r="X814" s="17" t="s">
        <v>5561</v>
      </c>
      <c r="Y814" s="38" t="s">
        <v>5562</v>
      </c>
      <c r="Z814" s="38" t="s">
        <v>4739</v>
      </c>
      <c r="AA814" s="38" t="s">
        <v>5467</v>
      </c>
    </row>
    <row r="815" spans="2:27" ht="37.5" x14ac:dyDescent="0.35">
      <c r="B815" s="38" t="s">
        <v>2648</v>
      </c>
      <c r="C815" s="38" t="s">
        <v>848</v>
      </c>
      <c r="D815" s="38" t="s">
        <v>847</v>
      </c>
      <c r="E815" s="38" t="s">
        <v>5</v>
      </c>
      <c r="F815" s="38" t="s">
        <v>880</v>
      </c>
      <c r="G815" s="38" t="s">
        <v>59</v>
      </c>
      <c r="H815" s="38">
        <v>10</v>
      </c>
      <c r="I815" s="38">
        <v>3</v>
      </c>
      <c r="J815" s="45">
        <v>1</v>
      </c>
      <c r="K815" s="38">
        <v>1</v>
      </c>
      <c r="L815" s="38">
        <v>1</v>
      </c>
      <c r="M815" s="38">
        <v>5</v>
      </c>
      <c r="N815" s="38">
        <v>1</v>
      </c>
      <c r="O815" s="38">
        <v>1</v>
      </c>
      <c r="P815" s="38">
        <v>1</v>
      </c>
      <c r="Q815" s="38">
        <v>52</v>
      </c>
      <c r="R815" s="46">
        <v>66</v>
      </c>
      <c r="S815" s="48">
        <v>4.2720000000000002</v>
      </c>
      <c r="T815" s="17">
        <v>10</v>
      </c>
      <c r="U815" s="49">
        <v>42.72</v>
      </c>
      <c r="V815" s="17" t="s">
        <v>4403</v>
      </c>
      <c r="W815" s="49">
        <v>46.14</v>
      </c>
      <c r="X815" s="17" t="s">
        <v>5563</v>
      </c>
      <c r="Y815" s="38" t="s">
        <v>5564</v>
      </c>
      <c r="Z815" s="38" t="s">
        <v>4739</v>
      </c>
      <c r="AA815" s="38" t="s">
        <v>5467</v>
      </c>
    </row>
    <row r="816" spans="2:27" ht="37.5" x14ac:dyDescent="0.35">
      <c r="B816" s="38" t="s">
        <v>2649</v>
      </c>
      <c r="C816" s="38" t="s">
        <v>1872</v>
      </c>
      <c r="D816" s="38" t="s">
        <v>1713</v>
      </c>
      <c r="E816" s="38" t="s">
        <v>265</v>
      </c>
      <c r="F816" s="38" t="s">
        <v>1714</v>
      </c>
      <c r="G816" s="38" t="s">
        <v>1569</v>
      </c>
      <c r="H816" s="38">
        <v>20</v>
      </c>
      <c r="I816" s="38">
        <v>1</v>
      </c>
      <c r="J816" s="45">
        <v>1</v>
      </c>
      <c r="K816" s="38">
        <v>1</v>
      </c>
      <c r="L816" s="38">
        <v>1</v>
      </c>
      <c r="M816" s="38">
        <v>1</v>
      </c>
      <c r="N816" s="38">
        <v>1</v>
      </c>
      <c r="O816" s="38">
        <v>1</v>
      </c>
      <c r="P816" s="38">
        <v>1</v>
      </c>
      <c r="Q816" s="38">
        <v>5</v>
      </c>
      <c r="R816" s="46">
        <v>13</v>
      </c>
      <c r="S816" s="48">
        <v>1.1265000000000001</v>
      </c>
      <c r="T816" s="17">
        <v>20</v>
      </c>
      <c r="U816" s="49">
        <v>22.53</v>
      </c>
      <c r="V816" s="17" t="s">
        <v>4403</v>
      </c>
      <c r="W816" s="49">
        <v>24.33</v>
      </c>
      <c r="X816" s="17" t="s">
        <v>5565</v>
      </c>
      <c r="Y816" s="38" t="s">
        <v>5566</v>
      </c>
      <c r="Z816" s="38" t="s">
        <v>4442</v>
      </c>
      <c r="AA816" s="38" t="s">
        <v>4568</v>
      </c>
    </row>
    <row r="817" spans="2:27" ht="50" x14ac:dyDescent="0.35">
      <c r="B817" s="38" t="s">
        <v>2650</v>
      </c>
      <c r="C817" s="38" t="s">
        <v>808</v>
      </c>
      <c r="D817" s="38" t="s">
        <v>808</v>
      </c>
      <c r="E817" s="38" t="s">
        <v>5</v>
      </c>
      <c r="F817" s="38" t="s">
        <v>455</v>
      </c>
      <c r="G817" s="38" t="s">
        <v>59</v>
      </c>
      <c r="H817" s="38">
        <v>10</v>
      </c>
      <c r="I817" s="12">
        <v>197</v>
      </c>
      <c r="J817" s="45">
        <v>30</v>
      </c>
      <c r="K817" s="12">
        <v>6</v>
      </c>
      <c r="L817" s="12">
        <v>6</v>
      </c>
      <c r="M817" s="12">
        <v>6</v>
      </c>
      <c r="N817" s="38">
        <v>1</v>
      </c>
      <c r="O817" s="38">
        <v>5</v>
      </c>
      <c r="P817" s="38">
        <v>1</v>
      </c>
      <c r="Q817" s="12">
        <v>1</v>
      </c>
      <c r="R817" s="46">
        <v>253</v>
      </c>
      <c r="S817" s="48">
        <v>0.66500000000000004</v>
      </c>
      <c r="T817" s="10">
        <v>10</v>
      </c>
      <c r="U817" s="49">
        <v>6.65</v>
      </c>
      <c r="V817" s="17" t="s">
        <v>4403</v>
      </c>
      <c r="W817" s="49">
        <v>7.18</v>
      </c>
      <c r="X817" s="17" t="s">
        <v>5567</v>
      </c>
      <c r="Y817" s="38" t="s">
        <v>5568</v>
      </c>
      <c r="Z817" s="38" t="s">
        <v>4739</v>
      </c>
      <c r="AA817" s="38" t="s">
        <v>4641</v>
      </c>
    </row>
    <row r="818" spans="2:27" ht="50" x14ac:dyDescent="0.35">
      <c r="B818" s="38" t="s">
        <v>2652</v>
      </c>
      <c r="C818" s="38" t="s">
        <v>808</v>
      </c>
      <c r="D818" s="38" t="s">
        <v>795</v>
      </c>
      <c r="E818" s="38" t="s">
        <v>519</v>
      </c>
      <c r="F818" s="38" t="s">
        <v>796</v>
      </c>
      <c r="G818" s="38" t="s">
        <v>522</v>
      </c>
      <c r="H818" s="38">
        <v>1</v>
      </c>
      <c r="I818" s="38">
        <v>12</v>
      </c>
      <c r="J818" s="45">
        <v>18</v>
      </c>
      <c r="K818" s="38">
        <v>1</v>
      </c>
      <c r="L818" s="38">
        <v>1</v>
      </c>
      <c r="M818" s="38">
        <v>1</v>
      </c>
      <c r="N818" s="38">
        <v>1</v>
      </c>
      <c r="O818" s="38">
        <v>1</v>
      </c>
      <c r="P818" s="38">
        <v>1</v>
      </c>
      <c r="Q818" s="38">
        <v>1</v>
      </c>
      <c r="R818" s="46">
        <v>37</v>
      </c>
      <c r="S818" s="48">
        <v>277.39999999999998</v>
      </c>
      <c r="T818" s="10">
        <v>1</v>
      </c>
      <c r="U818" s="49">
        <v>277.39999999999998</v>
      </c>
      <c r="V818" s="17" t="s">
        <v>4403</v>
      </c>
      <c r="W818" s="49">
        <v>299.58999999999997</v>
      </c>
      <c r="X818" s="17" t="s">
        <v>5571</v>
      </c>
      <c r="Y818" s="38" t="s">
        <v>5572</v>
      </c>
      <c r="Z818" s="38" t="s">
        <v>4326</v>
      </c>
      <c r="AA818" s="38" t="s">
        <v>5116</v>
      </c>
    </row>
    <row r="819" spans="2:27" ht="50" x14ac:dyDescent="0.35">
      <c r="B819" s="38" t="s">
        <v>2653</v>
      </c>
      <c r="C819" s="38" t="s">
        <v>808</v>
      </c>
      <c r="D819" s="38" t="s">
        <v>808</v>
      </c>
      <c r="E819" s="38" t="s">
        <v>5</v>
      </c>
      <c r="F819" s="38" t="s">
        <v>925</v>
      </c>
      <c r="G819" s="38" t="s">
        <v>59</v>
      </c>
      <c r="H819" s="38">
        <v>10</v>
      </c>
      <c r="I819" s="38">
        <v>76</v>
      </c>
      <c r="J819" s="45">
        <v>45</v>
      </c>
      <c r="K819" s="38">
        <v>19</v>
      </c>
      <c r="L819" s="38">
        <v>18</v>
      </c>
      <c r="M819" s="38">
        <v>741</v>
      </c>
      <c r="N819" s="38">
        <v>165</v>
      </c>
      <c r="O819" s="38">
        <v>1</v>
      </c>
      <c r="P819" s="38">
        <v>10</v>
      </c>
      <c r="Q819" s="38">
        <v>220</v>
      </c>
      <c r="R819" s="46">
        <v>1295</v>
      </c>
      <c r="S819" s="48">
        <v>1.33</v>
      </c>
      <c r="T819" s="17">
        <v>10</v>
      </c>
      <c r="U819" s="49">
        <v>13.3</v>
      </c>
      <c r="V819" s="17" t="s">
        <v>4403</v>
      </c>
      <c r="W819" s="49">
        <v>14.36</v>
      </c>
      <c r="X819" s="17" t="s">
        <v>5573</v>
      </c>
      <c r="Y819" s="38" t="s">
        <v>5574</v>
      </c>
      <c r="Z819" s="38" t="s">
        <v>4664</v>
      </c>
      <c r="AA819" s="38" t="s">
        <v>4641</v>
      </c>
    </row>
    <row r="820" spans="2:27" ht="37.5" x14ac:dyDescent="0.35">
      <c r="B820" s="38" t="s">
        <v>2664</v>
      </c>
      <c r="C820" s="38" t="s">
        <v>927</v>
      </c>
      <c r="D820" s="38" t="s">
        <v>926</v>
      </c>
      <c r="E820" s="38" t="s">
        <v>74</v>
      </c>
      <c r="F820" s="38" t="s">
        <v>429</v>
      </c>
      <c r="G820" s="38" t="s">
        <v>3</v>
      </c>
      <c r="H820" s="38">
        <v>1</v>
      </c>
      <c r="I820" s="38">
        <v>278</v>
      </c>
      <c r="J820" s="45">
        <v>53</v>
      </c>
      <c r="K820" s="38">
        <v>5</v>
      </c>
      <c r="L820" s="38">
        <v>270</v>
      </c>
      <c r="M820" s="38">
        <v>100</v>
      </c>
      <c r="N820" s="38">
        <v>1</v>
      </c>
      <c r="O820" s="38">
        <v>1</v>
      </c>
      <c r="P820" s="38">
        <v>20</v>
      </c>
      <c r="Q820" s="38">
        <v>70</v>
      </c>
      <c r="R820" s="46">
        <v>798</v>
      </c>
      <c r="S820" s="48">
        <v>1.96</v>
      </c>
      <c r="T820" s="17">
        <v>1</v>
      </c>
      <c r="U820" s="49">
        <v>1.96</v>
      </c>
      <c r="V820" s="17" t="s">
        <v>4403</v>
      </c>
      <c r="W820" s="49">
        <v>2.12</v>
      </c>
      <c r="X820" s="17" t="s">
        <v>5587</v>
      </c>
      <c r="Y820" s="38" t="s">
        <v>5588</v>
      </c>
      <c r="Z820" s="38" t="s">
        <v>5589</v>
      </c>
      <c r="AA820" s="38" t="s">
        <v>4487</v>
      </c>
    </row>
    <row r="821" spans="2:27" ht="37.5" x14ac:dyDescent="0.35">
      <c r="B821" s="38" t="s">
        <v>2665</v>
      </c>
      <c r="C821" s="38" t="s">
        <v>1841</v>
      </c>
      <c r="D821" s="38" t="s">
        <v>1611</v>
      </c>
      <c r="E821" s="38" t="s">
        <v>106</v>
      </c>
      <c r="F821" s="38" t="s">
        <v>1612</v>
      </c>
      <c r="G821" s="38" t="s">
        <v>108</v>
      </c>
      <c r="H821" s="38">
        <v>10</v>
      </c>
      <c r="I821" s="38">
        <v>17</v>
      </c>
      <c r="J821" s="45">
        <v>16</v>
      </c>
      <c r="K821" s="38">
        <v>12</v>
      </c>
      <c r="L821" s="38">
        <v>24</v>
      </c>
      <c r="M821" s="38">
        <v>79</v>
      </c>
      <c r="N821" s="38">
        <v>50</v>
      </c>
      <c r="O821" s="38">
        <v>10</v>
      </c>
      <c r="P821" s="38">
        <v>1</v>
      </c>
      <c r="Q821" s="38">
        <v>2</v>
      </c>
      <c r="R821" s="46">
        <v>211</v>
      </c>
      <c r="S821" s="48">
        <v>0.33100000000000002</v>
      </c>
      <c r="T821" s="10">
        <v>10</v>
      </c>
      <c r="U821" s="49">
        <v>3.31</v>
      </c>
      <c r="V821" s="17" t="s">
        <v>4403</v>
      </c>
      <c r="W821" s="49">
        <v>3.57</v>
      </c>
      <c r="X821" s="17" t="s">
        <v>5590</v>
      </c>
      <c r="Y821" s="38" t="s">
        <v>5591</v>
      </c>
      <c r="Z821" s="38" t="s">
        <v>5258</v>
      </c>
      <c r="AA821" s="38" t="s">
        <v>4631</v>
      </c>
    </row>
    <row r="822" spans="2:27" ht="50" x14ac:dyDescent="0.35">
      <c r="B822" s="38" t="s">
        <v>2669</v>
      </c>
      <c r="C822" s="38" t="s">
        <v>928</v>
      </c>
      <c r="D822" s="38" t="s">
        <v>928</v>
      </c>
      <c r="E822" s="38" t="s">
        <v>5</v>
      </c>
      <c r="F822" s="38" t="s">
        <v>592</v>
      </c>
      <c r="G822" s="38" t="s">
        <v>33</v>
      </c>
      <c r="H822" s="38">
        <v>5</v>
      </c>
      <c r="I822" s="38">
        <v>1</v>
      </c>
      <c r="J822" s="45">
        <v>23</v>
      </c>
      <c r="K822" s="38">
        <v>1</v>
      </c>
      <c r="L822" s="38">
        <v>2</v>
      </c>
      <c r="M822" s="38">
        <v>1</v>
      </c>
      <c r="N822" s="38">
        <v>1</v>
      </c>
      <c r="O822" s="38">
        <v>16</v>
      </c>
      <c r="P822" s="38">
        <v>1</v>
      </c>
      <c r="Q822" s="38">
        <v>82</v>
      </c>
      <c r="R822" s="46">
        <v>128</v>
      </c>
      <c r="S822" s="48">
        <v>5.202</v>
      </c>
      <c r="T822" s="17">
        <v>5</v>
      </c>
      <c r="U822" s="49">
        <v>26.01</v>
      </c>
      <c r="V822" s="17" t="s">
        <v>4403</v>
      </c>
      <c r="W822" s="49">
        <v>28.09</v>
      </c>
      <c r="X822" s="17" t="s">
        <v>5601</v>
      </c>
      <c r="Y822" s="38" t="s">
        <v>5602</v>
      </c>
      <c r="Z822" s="38" t="s">
        <v>4529</v>
      </c>
      <c r="AA822" s="38" t="s">
        <v>4427</v>
      </c>
    </row>
    <row r="823" spans="2:27" ht="37.5" x14ac:dyDescent="0.35">
      <c r="B823" s="38" t="s">
        <v>2670</v>
      </c>
      <c r="C823" s="38" t="s">
        <v>928</v>
      </c>
      <c r="D823" s="38" t="s">
        <v>928</v>
      </c>
      <c r="E823" s="38" t="s">
        <v>570</v>
      </c>
      <c r="F823" s="38" t="s">
        <v>929</v>
      </c>
      <c r="G823" s="38" t="s">
        <v>20</v>
      </c>
      <c r="H823" s="38">
        <v>1</v>
      </c>
      <c r="I823" s="38">
        <v>7</v>
      </c>
      <c r="J823" s="45">
        <v>6</v>
      </c>
      <c r="K823" s="38">
        <v>1</v>
      </c>
      <c r="L823" s="38">
        <v>5</v>
      </c>
      <c r="M823" s="38">
        <v>1</v>
      </c>
      <c r="N823" s="38">
        <v>1</v>
      </c>
      <c r="O823" s="38">
        <v>7</v>
      </c>
      <c r="P823" s="38">
        <v>1</v>
      </c>
      <c r="Q823" s="38">
        <v>72</v>
      </c>
      <c r="R823" s="46">
        <v>101</v>
      </c>
      <c r="S823" s="48">
        <v>5.84</v>
      </c>
      <c r="T823" s="17">
        <v>1</v>
      </c>
      <c r="U823" s="49">
        <v>5.84</v>
      </c>
      <c r="V823" s="17" t="s">
        <v>4403</v>
      </c>
      <c r="W823" s="49">
        <v>6.31</v>
      </c>
      <c r="X823" s="17" t="s">
        <v>5603</v>
      </c>
      <c r="Y823" s="38" t="s">
        <v>5604</v>
      </c>
      <c r="Z823" s="38" t="s">
        <v>5055</v>
      </c>
      <c r="AA823" s="38" t="s">
        <v>4508</v>
      </c>
    </row>
    <row r="824" spans="2:27" ht="37.5" x14ac:dyDescent="0.35">
      <c r="B824" s="38" t="s">
        <v>2671</v>
      </c>
      <c r="C824" s="38" t="s">
        <v>928</v>
      </c>
      <c r="D824" s="38" t="s">
        <v>928</v>
      </c>
      <c r="E824" s="38" t="s">
        <v>570</v>
      </c>
      <c r="F824" s="38" t="s">
        <v>930</v>
      </c>
      <c r="G824" s="38" t="s">
        <v>27</v>
      </c>
      <c r="H824" s="38">
        <v>1</v>
      </c>
      <c r="I824" s="38">
        <v>8</v>
      </c>
      <c r="J824" s="45">
        <v>54</v>
      </c>
      <c r="K824" s="38">
        <v>1</v>
      </c>
      <c r="L824" s="38">
        <v>1</v>
      </c>
      <c r="M824" s="38">
        <v>1</v>
      </c>
      <c r="N824" s="38">
        <v>3</v>
      </c>
      <c r="O824" s="38">
        <v>1</v>
      </c>
      <c r="P824" s="38">
        <v>1</v>
      </c>
      <c r="Q824" s="38">
        <v>1</v>
      </c>
      <c r="R824" s="46">
        <v>71</v>
      </c>
      <c r="S824" s="48">
        <v>2.92</v>
      </c>
      <c r="T824" s="17">
        <v>1</v>
      </c>
      <c r="U824" s="49">
        <v>2.92</v>
      </c>
      <c r="V824" s="17" t="s">
        <v>4403</v>
      </c>
      <c r="W824" s="49">
        <v>3.15</v>
      </c>
      <c r="X824" s="17" t="s">
        <v>5605</v>
      </c>
      <c r="Y824" s="38" t="s">
        <v>5606</v>
      </c>
      <c r="Z824" s="38" t="s">
        <v>5026</v>
      </c>
      <c r="AA824" s="38" t="s">
        <v>4508</v>
      </c>
    </row>
    <row r="825" spans="2:27" ht="50" x14ac:dyDescent="0.35">
      <c r="B825" s="38" t="s">
        <v>2676</v>
      </c>
      <c r="C825" s="38" t="s">
        <v>530</v>
      </c>
      <c r="D825" s="38" t="s">
        <v>530</v>
      </c>
      <c r="E825" s="38" t="s">
        <v>65</v>
      </c>
      <c r="F825" s="38" t="s">
        <v>2058</v>
      </c>
      <c r="G825" s="38" t="s">
        <v>59</v>
      </c>
      <c r="H825" s="38">
        <v>10</v>
      </c>
      <c r="I825" s="12">
        <v>13</v>
      </c>
      <c r="J825" s="45">
        <v>1</v>
      </c>
      <c r="K825" s="12">
        <v>1</v>
      </c>
      <c r="L825" s="38">
        <v>1</v>
      </c>
      <c r="M825" s="38">
        <v>1</v>
      </c>
      <c r="N825" s="38">
        <v>1</v>
      </c>
      <c r="O825" s="38">
        <v>1</v>
      </c>
      <c r="P825" s="12">
        <v>1</v>
      </c>
      <c r="Q825" s="12">
        <v>1</v>
      </c>
      <c r="R825" s="46">
        <v>21</v>
      </c>
      <c r="S825" s="48">
        <v>8.1820000000000004</v>
      </c>
      <c r="T825" s="17">
        <v>10</v>
      </c>
      <c r="U825" s="49">
        <v>81.819999999999993</v>
      </c>
      <c r="V825" s="17" t="s">
        <v>4403</v>
      </c>
      <c r="W825" s="49">
        <v>88.37</v>
      </c>
      <c r="X825" s="17" t="s">
        <v>5616</v>
      </c>
      <c r="Y825" s="38" t="s">
        <v>5617</v>
      </c>
      <c r="Z825" s="38" t="s">
        <v>4695</v>
      </c>
      <c r="AA825" s="38" t="s">
        <v>5618</v>
      </c>
    </row>
    <row r="826" spans="2:27" ht="37.5" x14ac:dyDescent="0.35">
      <c r="B826" s="38" t="s">
        <v>2677</v>
      </c>
      <c r="C826" s="38" t="s">
        <v>530</v>
      </c>
      <c r="D826" s="38" t="s">
        <v>526</v>
      </c>
      <c r="E826" s="38" t="s">
        <v>125</v>
      </c>
      <c r="F826" s="38" t="s">
        <v>531</v>
      </c>
      <c r="G826" s="38" t="s">
        <v>68</v>
      </c>
      <c r="H826" s="38">
        <v>1</v>
      </c>
      <c r="I826" s="38">
        <v>78</v>
      </c>
      <c r="J826" s="45">
        <v>1</v>
      </c>
      <c r="K826" s="38">
        <v>1</v>
      </c>
      <c r="L826" s="38">
        <v>1</v>
      </c>
      <c r="M826" s="38">
        <v>1</v>
      </c>
      <c r="N826" s="38">
        <v>2</v>
      </c>
      <c r="O826" s="38">
        <v>1</v>
      </c>
      <c r="P826" s="38">
        <v>1</v>
      </c>
      <c r="Q826" s="38">
        <v>1</v>
      </c>
      <c r="R826" s="46">
        <v>87</v>
      </c>
      <c r="S826" s="48">
        <v>11.95</v>
      </c>
      <c r="T826" s="17">
        <v>1</v>
      </c>
      <c r="U826" s="49">
        <v>11.95</v>
      </c>
      <c r="V826" s="17" t="s">
        <v>4403</v>
      </c>
      <c r="W826" s="49">
        <v>12.91</v>
      </c>
      <c r="X826" s="17" t="s">
        <v>5619</v>
      </c>
      <c r="Y826" s="38" t="s">
        <v>5620</v>
      </c>
      <c r="Z826" s="38" t="s">
        <v>4507</v>
      </c>
      <c r="AA826" s="38" t="s">
        <v>4825</v>
      </c>
    </row>
    <row r="827" spans="2:27" ht="37.5" x14ac:dyDescent="0.35">
      <c r="B827" s="38" t="s">
        <v>2678</v>
      </c>
      <c r="C827" s="38" t="s">
        <v>530</v>
      </c>
      <c r="D827" s="38" t="s">
        <v>526</v>
      </c>
      <c r="E827" s="38" t="s">
        <v>125</v>
      </c>
      <c r="F827" s="38" t="s">
        <v>470</v>
      </c>
      <c r="G827" s="38" t="s">
        <v>68</v>
      </c>
      <c r="H827" s="38">
        <v>1</v>
      </c>
      <c r="I827" s="12">
        <v>164</v>
      </c>
      <c r="J827" s="45">
        <v>3</v>
      </c>
      <c r="K827" s="12">
        <v>16</v>
      </c>
      <c r="L827" s="12">
        <v>9</v>
      </c>
      <c r="M827" s="12">
        <v>23</v>
      </c>
      <c r="N827" s="38">
        <v>1</v>
      </c>
      <c r="O827" s="38">
        <v>1</v>
      </c>
      <c r="P827" s="12">
        <v>33</v>
      </c>
      <c r="Q827" s="12">
        <v>7</v>
      </c>
      <c r="R827" s="46">
        <v>257</v>
      </c>
      <c r="S827" s="48">
        <v>32.770000000000003</v>
      </c>
      <c r="T827" s="17">
        <v>1</v>
      </c>
      <c r="U827" s="49">
        <v>32.770000000000003</v>
      </c>
      <c r="V827" s="17" t="s">
        <v>4403</v>
      </c>
      <c r="W827" s="49">
        <v>35.39</v>
      </c>
      <c r="X827" s="17" t="s">
        <v>5621</v>
      </c>
      <c r="Y827" s="38" t="s">
        <v>5622</v>
      </c>
      <c r="Z827" s="38" t="s">
        <v>3607</v>
      </c>
      <c r="AA827" s="38" t="s">
        <v>4825</v>
      </c>
    </row>
    <row r="828" spans="2:27" ht="25" x14ac:dyDescent="0.35">
      <c r="B828" s="38" t="s">
        <v>2680</v>
      </c>
      <c r="C828" s="38" t="s">
        <v>1847</v>
      </c>
      <c r="D828" s="38" t="s">
        <v>1353</v>
      </c>
      <c r="E828" s="38" t="s">
        <v>125</v>
      </c>
      <c r="F828" s="38" t="s">
        <v>531</v>
      </c>
      <c r="G828" s="38" t="s">
        <v>68</v>
      </c>
      <c r="H828" s="38">
        <v>1</v>
      </c>
      <c r="I828" s="12">
        <v>41</v>
      </c>
      <c r="J828" s="45">
        <v>1</v>
      </c>
      <c r="K828" s="12">
        <v>1</v>
      </c>
      <c r="L828" s="38">
        <v>1</v>
      </c>
      <c r="M828" s="38">
        <v>1</v>
      </c>
      <c r="N828" s="38">
        <v>1</v>
      </c>
      <c r="O828" s="38">
        <v>1</v>
      </c>
      <c r="P828" s="12">
        <v>1</v>
      </c>
      <c r="Q828" s="12">
        <v>1</v>
      </c>
      <c r="R828" s="46">
        <v>49</v>
      </c>
      <c r="S828" s="48">
        <v>12</v>
      </c>
      <c r="T828" s="17">
        <v>1</v>
      </c>
      <c r="U828" s="49">
        <v>12</v>
      </c>
      <c r="V828" s="17" t="s">
        <v>4403</v>
      </c>
      <c r="W828" s="49">
        <v>12.96</v>
      </c>
      <c r="X828" s="17" t="s">
        <v>5626</v>
      </c>
      <c r="Y828" s="38" t="s">
        <v>5627</v>
      </c>
      <c r="Z828" s="38" t="s">
        <v>5310</v>
      </c>
      <c r="AA828" s="38" t="s">
        <v>4523</v>
      </c>
    </row>
    <row r="829" spans="2:27" ht="37.5" x14ac:dyDescent="0.35">
      <c r="B829" s="38" t="s">
        <v>2690</v>
      </c>
      <c r="C829" s="38" t="s">
        <v>1357</v>
      </c>
      <c r="D829" s="38" t="s">
        <v>1356</v>
      </c>
      <c r="E829" s="38" t="s">
        <v>101</v>
      </c>
      <c r="F829" s="38" t="s">
        <v>187</v>
      </c>
      <c r="G829" s="38" t="s">
        <v>105</v>
      </c>
      <c r="H829" s="38">
        <v>20</v>
      </c>
      <c r="I829" s="38">
        <v>3</v>
      </c>
      <c r="J829" s="45">
        <v>20</v>
      </c>
      <c r="K829" s="38">
        <v>1</v>
      </c>
      <c r="L829" s="38">
        <v>1</v>
      </c>
      <c r="M829" s="38">
        <v>1</v>
      </c>
      <c r="N829" s="38">
        <v>3</v>
      </c>
      <c r="O829" s="38">
        <v>1</v>
      </c>
      <c r="P829" s="38">
        <v>2</v>
      </c>
      <c r="Q829" s="38">
        <v>7</v>
      </c>
      <c r="R829" s="46">
        <v>39</v>
      </c>
      <c r="S829" s="48">
        <v>0.66549999999999998</v>
      </c>
      <c r="T829" s="10">
        <v>20</v>
      </c>
      <c r="U829" s="49">
        <v>13.31</v>
      </c>
      <c r="V829" s="17" t="s">
        <v>4403</v>
      </c>
      <c r="W829" s="49">
        <v>14.37</v>
      </c>
      <c r="X829" s="17" t="s">
        <v>5642</v>
      </c>
      <c r="Y829" s="38" t="s">
        <v>5643</v>
      </c>
      <c r="Z829" s="38" t="s">
        <v>4452</v>
      </c>
      <c r="AA829" s="38" t="s">
        <v>4568</v>
      </c>
    </row>
    <row r="830" spans="2:27" ht="75" x14ac:dyDescent="0.35">
      <c r="B830" s="38" t="s">
        <v>2692</v>
      </c>
      <c r="C830" s="12" t="s">
        <v>3582</v>
      </c>
      <c r="D830" s="10" t="s">
        <v>3583</v>
      </c>
      <c r="E830" s="12" t="s">
        <v>875</v>
      </c>
      <c r="F830" s="12" t="s">
        <v>375</v>
      </c>
      <c r="G830" s="12" t="s">
        <v>3509</v>
      </c>
      <c r="H830" s="12">
        <v>1</v>
      </c>
      <c r="I830" s="12">
        <v>1</v>
      </c>
      <c r="J830" s="45">
        <v>1</v>
      </c>
      <c r="K830" s="12">
        <v>1</v>
      </c>
      <c r="L830" s="38">
        <v>1</v>
      </c>
      <c r="M830" s="38">
        <v>1</v>
      </c>
      <c r="N830" s="38">
        <v>1</v>
      </c>
      <c r="O830" s="38">
        <v>1</v>
      </c>
      <c r="P830" s="12">
        <v>1</v>
      </c>
      <c r="Q830" s="12">
        <v>1</v>
      </c>
      <c r="R830" s="46">
        <v>9</v>
      </c>
      <c r="S830" s="48">
        <v>20.48</v>
      </c>
      <c r="T830" s="10">
        <v>1</v>
      </c>
      <c r="U830" s="49">
        <v>20.48</v>
      </c>
      <c r="V830" s="17" t="s">
        <v>4403</v>
      </c>
      <c r="W830" s="49">
        <v>22.12</v>
      </c>
      <c r="X830" s="17" t="s">
        <v>5645</v>
      </c>
      <c r="Y830" s="38" t="s">
        <v>5646</v>
      </c>
      <c r="Z830" s="38" t="s">
        <v>5647</v>
      </c>
      <c r="AA830" s="38" t="s">
        <v>4568</v>
      </c>
    </row>
    <row r="831" spans="2:27" ht="37.5" x14ac:dyDescent="0.35">
      <c r="B831" s="38" t="s">
        <v>2693</v>
      </c>
      <c r="C831" s="38" t="s">
        <v>1866</v>
      </c>
      <c r="D831" s="38" t="s">
        <v>1471</v>
      </c>
      <c r="E831" s="38" t="s">
        <v>121</v>
      </c>
      <c r="F831" s="38" t="s">
        <v>451</v>
      </c>
      <c r="G831" s="38" t="s">
        <v>68</v>
      </c>
      <c r="H831" s="38">
        <v>1</v>
      </c>
      <c r="I831" s="38">
        <v>52</v>
      </c>
      <c r="J831" s="45">
        <v>1</v>
      </c>
      <c r="K831" s="38">
        <v>1</v>
      </c>
      <c r="L831" s="38">
        <v>22</v>
      </c>
      <c r="M831" s="38">
        <v>1</v>
      </c>
      <c r="N831" s="38">
        <v>1</v>
      </c>
      <c r="O831" s="38">
        <v>1</v>
      </c>
      <c r="P831" s="38">
        <v>1</v>
      </c>
      <c r="Q831" s="38">
        <v>1</v>
      </c>
      <c r="R831" s="46">
        <v>81</v>
      </c>
      <c r="S831" s="48">
        <v>20.89</v>
      </c>
      <c r="T831" s="10">
        <v>1</v>
      </c>
      <c r="U831" s="49">
        <v>20.89</v>
      </c>
      <c r="V831" s="17" t="s">
        <v>4403</v>
      </c>
      <c r="W831" s="49">
        <v>22.56</v>
      </c>
      <c r="X831" s="17" t="s">
        <v>5648</v>
      </c>
      <c r="Y831" s="38" t="s">
        <v>5649</v>
      </c>
      <c r="Z831" s="38" t="s">
        <v>4813</v>
      </c>
      <c r="AA831" s="38" t="s">
        <v>5650</v>
      </c>
    </row>
    <row r="832" spans="2:27" ht="37.5" x14ac:dyDescent="0.35">
      <c r="B832" s="38" t="s">
        <v>2697</v>
      </c>
      <c r="C832" s="12" t="s">
        <v>535</v>
      </c>
      <c r="D832" s="12" t="s">
        <v>2059</v>
      </c>
      <c r="E832" s="12" t="s">
        <v>190</v>
      </c>
      <c r="F832" s="12" t="s">
        <v>2060</v>
      </c>
      <c r="G832" s="12" t="s">
        <v>782</v>
      </c>
      <c r="H832" s="12">
        <v>1</v>
      </c>
      <c r="I832" s="12">
        <v>268</v>
      </c>
      <c r="J832" s="45">
        <v>23</v>
      </c>
      <c r="K832" s="12">
        <v>2</v>
      </c>
      <c r="L832" s="12">
        <v>103</v>
      </c>
      <c r="M832" s="12">
        <v>19</v>
      </c>
      <c r="N832" s="38">
        <v>35</v>
      </c>
      <c r="O832" s="38">
        <v>101</v>
      </c>
      <c r="P832" s="12">
        <v>5</v>
      </c>
      <c r="Q832" s="12">
        <v>71</v>
      </c>
      <c r="R832" s="46">
        <f t="shared" ref="R832" si="2">SUM(I832:Q832)</f>
        <v>627</v>
      </c>
      <c r="S832" s="48">
        <v>3.92</v>
      </c>
      <c r="T832" s="17">
        <v>1</v>
      </c>
      <c r="U832" s="49">
        <v>3.92</v>
      </c>
      <c r="V832" s="17" t="s">
        <v>4403</v>
      </c>
      <c r="W832" s="49">
        <v>4.2300000000000004</v>
      </c>
      <c r="X832" s="17" t="s">
        <v>5653</v>
      </c>
      <c r="Y832" s="38" t="s">
        <v>5654</v>
      </c>
      <c r="Z832" s="38" t="s">
        <v>4759</v>
      </c>
      <c r="AA832" s="38" t="s">
        <v>4487</v>
      </c>
    </row>
    <row r="833" spans="2:27" ht="37.5" x14ac:dyDescent="0.35">
      <c r="B833" s="38" t="s">
        <v>2701</v>
      </c>
      <c r="C833" s="38" t="s">
        <v>538</v>
      </c>
      <c r="D833" s="38" t="s">
        <v>1469</v>
      </c>
      <c r="E833" s="38" t="s">
        <v>5</v>
      </c>
      <c r="F833" s="38" t="s">
        <v>1470</v>
      </c>
      <c r="G833" s="38" t="s">
        <v>59</v>
      </c>
      <c r="H833" s="38">
        <v>10</v>
      </c>
      <c r="I833" s="38">
        <v>1</v>
      </c>
      <c r="J833" s="45">
        <v>18</v>
      </c>
      <c r="K833" s="38">
        <v>19</v>
      </c>
      <c r="L833" s="38">
        <v>2</v>
      </c>
      <c r="M833" s="38">
        <v>36</v>
      </c>
      <c r="N833" s="38">
        <v>180</v>
      </c>
      <c r="O833" s="38">
        <v>1</v>
      </c>
      <c r="P833" s="38">
        <v>27</v>
      </c>
      <c r="Q833" s="38">
        <v>66</v>
      </c>
      <c r="R833" s="46">
        <v>350</v>
      </c>
      <c r="S833" s="48">
        <v>1.792</v>
      </c>
      <c r="T833" s="17">
        <v>10</v>
      </c>
      <c r="U833" s="49">
        <v>17.920000000000002</v>
      </c>
      <c r="V833" s="17" t="s">
        <v>4403</v>
      </c>
      <c r="W833" s="49">
        <v>19.350000000000001</v>
      </c>
      <c r="X833" s="17" t="s">
        <v>5657</v>
      </c>
      <c r="Y833" s="38" t="s">
        <v>5658</v>
      </c>
      <c r="Z833" s="38" t="s">
        <v>4739</v>
      </c>
      <c r="AA833" s="38" t="s">
        <v>5467</v>
      </c>
    </row>
    <row r="834" spans="2:27" ht="37.5" x14ac:dyDescent="0.35">
      <c r="B834" s="38" t="s">
        <v>2702</v>
      </c>
      <c r="C834" s="38" t="s">
        <v>538</v>
      </c>
      <c r="D834" s="38" t="s">
        <v>536</v>
      </c>
      <c r="E834" s="38" t="s">
        <v>106</v>
      </c>
      <c r="F834" s="38" t="s">
        <v>57</v>
      </c>
      <c r="G834" s="38" t="s">
        <v>537</v>
      </c>
      <c r="H834" s="38">
        <v>6</v>
      </c>
      <c r="I834" s="38">
        <v>1</v>
      </c>
      <c r="J834" s="45">
        <v>45</v>
      </c>
      <c r="K834" s="38">
        <v>1</v>
      </c>
      <c r="L834" s="38">
        <v>1</v>
      </c>
      <c r="M834" s="38">
        <v>25</v>
      </c>
      <c r="N834" s="38">
        <v>1</v>
      </c>
      <c r="O834" s="38">
        <v>1</v>
      </c>
      <c r="P834" s="38">
        <v>1</v>
      </c>
      <c r="Q834" s="38">
        <v>3</v>
      </c>
      <c r="R834" s="46">
        <v>79</v>
      </c>
      <c r="S834" s="48">
        <v>1.31833</v>
      </c>
      <c r="T834" s="17">
        <v>6</v>
      </c>
      <c r="U834" s="49">
        <v>7.91</v>
      </c>
      <c r="V834" s="17" t="s">
        <v>4403</v>
      </c>
      <c r="W834" s="49">
        <v>8.5399999999999991</v>
      </c>
      <c r="X834" s="17" t="s">
        <v>5659</v>
      </c>
      <c r="Y834" s="38" t="s">
        <v>5660</v>
      </c>
      <c r="Z834" s="38" t="s">
        <v>5661</v>
      </c>
      <c r="AA834" s="38" t="s">
        <v>4525</v>
      </c>
    </row>
    <row r="835" spans="2:27" ht="37.5" x14ac:dyDescent="0.35">
      <c r="B835" s="38" t="s">
        <v>2703</v>
      </c>
      <c r="C835" s="38" t="s">
        <v>538</v>
      </c>
      <c r="D835" s="38" t="s">
        <v>536</v>
      </c>
      <c r="E835" s="38" t="s">
        <v>363</v>
      </c>
      <c r="F835" s="38" t="s">
        <v>57</v>
      </c>
      <c r="G835" s="38" t="s">
        <v>95</v>
      </c>
      <c r="H835" s="38">
        <v>30</v>
      </c>
      <c r="I835" s="12">
        <v>1</v>
      </c>
      <c r="J835" s="45">
        <v>35</v>
      </c>
      <c r="K835" s="12">
        <v>1</v>
      </c>
      <c r="L835" s="38">
        <v>1</v>
      </c>
      <c r="M835" s="38">
        <v>1</v>
      </c>
      <c r="N835" s="38">
        <v>1</v>
      </c>
      <c r="O835" s="38">
        <v>1</v>
      </c>
      <c r="P835" s="12">
        <v>1</v>
      </c>
      <c r="Q835" s="12">
        <v>3</v>
      </c>
      <c r="R835" s="46">
        <v>45</v>
      </c>
      <c r="S835" s="48">
        <v>0.45567000000000002</v>
      </c>
      <c r="T835" s="17">
        <v>30</v>
      </c>
      <c r="U835" s="49">
        <v>13.67</v>
      </c>
      <c r="V835" s="17" t="s">
        <v>4403</v>
      </c>
      <c r="W835" s="49">
        <v>14.76</v>
      </c>
      <c r="X835" s="17" t="s">
        <v>5662</v>
      </c>
      <c r="Y835" s="38" t="s">
        <v>5663</v>
      </c>
      <c r="Z835" s="38" t="s">
        <v>4410</v>
      </c>
      <c r="AA835" s="38" t="s">
        <v>4525</v>
      </c>
    </row>
    <row r="836" spans="2:27" ht="37.5" x14ac:dyDescent="0.35">
      <c r="B836" s="38" t="s">
        <v>2705</v>
      </c>
      <c r="C836" s="12" t="s">
        <v>3584</v>
      </c>
      <c r="D836" s="51" t="s">
        <v>3585</v>
      </c>
      <c r="E836" s="12" t="s">
        <v>5</v>
      </c>
      <c r="F836" s="12" t="s">
        <v>3586</v>
      </c>
      <c r="G836" s="12" t="s">
        <v>19</v>
      </c>
      <c r="H836" s="12">
        <v>1</v>
      </c>
      <c r="I836" s="12">
        <v>1</v>
      </c>
      <c r="J836" s="45">
        <v>14</v>
      </c>
      <c r="K836" s="12">
        <v>1</v>
      </c>
      <c r="L836" s="12">
        <v>1</v>
      </c>
      <c r="M836" s="38">
        <v>1</v>
      </c>
      <c r="N836" s="38">
        <v>1</v>
      </c>
      <c r="O836" s="38">
        <v>1</v>
      </c>
      <c r="P836" s="12">
        <v>1</v>
      </c>
      <c r="Q836" s="12">
        <v>1</v>
      </c>
      <c r="R836" s="46">
        <v>22</v>
      </c>
      <c r="S836" s="48">
        <v>71.680000000000007</v>
      </c>
      <c r="T836" s="17">
        <v>1</v>
      </c>
      <c r="U836" s="49">
        <v>71.680000000000007</v>
      </c>
      <c r="V836" s="17" t="s">
        <v>4403</v>
      </c>
      <c r="W836" s="49">
        <v>77.41</v>
      </c>
      <c r="X836" s="17" t="s">
        <v>5664</v>
      </c>
      <c r="Y836" s="38" t="s">
        <v>5665</v>
      </c>
      <c r="Z836" s="38" t="s">
        <v>5666</v>
      </c>
      <c r="AA836" s="38" t="s">
        <v>5667</v>
      </c>
    </row>
    <row r="837" spans="2:27" ht="37.5" x14ac:dyDescent="0.35">
      <c r="B837" s="38" t="s">
        <v>2716</v>
      </c>
      <c r="C837" s="38" t="s">
        <v>238</v>
      </c>
      <c r="D837" s="38" t="s">
        <v>237</v>
      </c>
      <c r="E837" s="38" t="s">
        <v>93</v>
      </c>
      <c r="F837" s="38" t="s">
        <v>239</v>
      </c>
      <c r="G837" s="38" t="s">
        <v>224</v>
      </c>
      <c r="H837" s="38">
        <v>90</v>
      </c>
      <c r="I837" s="38">
        <v>1</v>
      </c>
      <c r="J837" s="45">
        <v>1</v>
      </c>
      <c r="K837" s="38">
        <v>2</v>
      </c>
      <c r="L837" s="38">
        <v>1</v>
      </c>
      <c r="M837" s="38">
        <v>1</v>
      </c>
      <c r="N837" s="38">
        <v>4</v>
      </c>
      <c r="O837" s="38">
        <v>1</v>
      </c>
      <c r="P837" s="38">
        <v>1</v>
      </c>
      <c r="Q837" s="38">
        <v>28</v>
      </c>
      <c r="R837" s="46">
        <v>40</v>
      </c>
      <c r="S837" s="48">
        <v>0.74433000000000005</v>
      </c>
      <c r="T837" s="17">
        <v>30</v>
      </c>
      <c r="U837" s="49">
        <v>22.33</v>
      </c>
      <c r="V837" s="17" t="s">
        <v>4403</v>
      </c>
      <c r="W837" s="49">
        <v>24.12</v>
      </c>
      <c r="X837" s="17" t="s">
        <v>5677</v>
      </c>
      <c r="Y837" s="38" t="s">
        <v>5678</v>
      </c>
      <c r="Z837" s="38" t="s">
        <v>4624</v>
      </c>
      <c r="AA837" s="38" t="s">
        <v>4610</v>
      </c>
    </row>
    <row r="838" spans="2:27" ht="37.5" x14ac:dyDescent="0.35">
      <c r="B838" s="38" t="s">
        <v>2717</v>
      </c>
      <c r="C838" s="38" t="s">
        <v>1472</v>
      </c>
      <c r="D838" s="38" t="s">
        <v>1473</v>
      </c>
      <c r="E838" s="38" t="s">
        <v>101</v>
      </c>
      <c r="F838" s="38" t="s">
        <v>548</v>
      </c>
      <c r="G838" s="38" t="s">
        <v>1116</v>
      </c>
      <c r="H838" s="38">
        <v>25</v>
      </c>
      <c r="I838" s="38">
        <v>1</v>
      </c>
      <c r="J838" s="45">
        <v>1</v>
      </c>
      <c r="K838" s="38">
        <v>1</v>
      </c>
      <c r="L838" s="38">
        <v>1</v>
      </c>
      <c r="M838" s="38">
        <v>1</v>
      </c>
      <c r="N838" s="38">
        <v>1</v>
      </c>
      <c r="O838" s="38">
        <v>1</v>
      </c>
      <c r="P838" s="38">
        <v>1</v>
      </c>
      <c r="Q838" s="38">
        <v>1</v>
      </c>
      <c r="R838" s="46">
        <v>9</v>
      </c>
      <c r="S838" s="48">
        <v>0.67600000000000005</v>
      </c>
      <c r="T838" s="17">
        <v>25</v>
      </c>
      <c r="U838" s="49">
        <v>16.899999999999999</v>
      </c>
      <c r="V838" s="17" t="s">
        <v>4403</v>
      </c>
      <c r="W838" s="49">
        <v>18.25</v>
      </c>
      <c r="X838" s="17" t="s">
        <v>5679</v>
      </c>
      <c r="Y838" s="38" t="s">
        <v>5680</v>
      </c>
      <c r="Z838" s="38" t="s">
        <v>5681</v>
      </c>
      <c r="AA838" s="38" t="s">
        <v>4568</v>
      </c>
    </row>
    <row r="839" spans="2:27" ht="37.5" x14ac:dyDescent="0.35">
      <c r="B839" s="38" t="s">
        <v>2719</v>
      </c>
      <c r="C839" s="38" t="s">
        <v>543</v>
      </c>
      <c r="D839" s="38" t="s">
        <v>542</v>
      </c>
      <c r="E839" s="38" t="s">
        <v>101</v>
      </c>
      <c r="F839" s="38" t="s">
        <v>41</v>
      </c>
      <c r="G839" s="38" t="s">
        <v>158</v>
      </c>
      <c r="H839" s="38">
        <v>50</v>
      </c>
      <c r="I839" s="38">
        <v>1</v>
      </c>
      <c r="J839" s="45">
        <v>1</v>
      </c>
      <c r="K839" s="38">
        <v>1</v>
      </c>
      <c r="L839" s="38">
        <v>4</v>
      </c>
      <c r="M839" s="38">
        <v>1</v>
      </c>
      <c r="N839" s="38">
        <v>1</v>
      </c>
      <c r="O839" s="38">
        <v>1</v>
      </c>
      <c r="P839" s="38">
        <v>1</v>
      </c>
      <c r="Q839" s="38">
        <v>1</v>
      </c>
      <c r="R839" s="46">
        <v>12</v>
      </c>
      <c r="S839" s="48">
        <v>0.40960000000000002</v>
      </c>
      <c r="T839" s="17">
        <v>50</v>
      </c>
      <c r="U839" s="49">
        <v>20.48</v>
      </c>
      <c r="V839" s="17" t="s">
        <v>4403</v>
      </c>
      <c r="W839" s="49">
        <v>22.12</v>
      </c>
      <c r="X839" s="17" t="s">
        <v>5685</v>
      </c>
      <c r="Y839" s="38" t="s">
        <v>5686</v>
      </c>
      <c r="Z839" s="38" t="s">
        <v>4702</v>
      </c>
      <c r="AA839" s="38" t="s">
        <v>5453</v>
      </c>
    </row>
    <row r="840" spans="2:27" ht="37.5" x14ac:dyDescent="0.35">
      <c r="B840" s="38" t="s">
        <v>2723</v>
      </c>
      <c r="C840" s="38" t="s">
        <v>311</v>
      </c>
      <c r="D840" s="38" t="s">
        <v>1163</v>
      </c>
      <c r="E840" s="38" t="s">
        <v>5</v>
      </c>
      <c r="F840" s="38" t="s">
        <v>308</v>
      </c>
      <c r="G840" s="38" t="s">
        <v>544</v>
      </c>
      <c r="H840" s="38">
        <v>5</v>
      </c>
      <c r="I840" s="38">
        <v>20</v>
      </c>
      <c r="J840" s="45">
        <v>16</v>
      </c>
      <c r="K840" s="38">
        <v>3</v>
      </c>
      <c r="L840" s="38">
        <v>5</v>
      </c>
      <c r="M840" s="38">
        <v>12</v>
      </c>
      <c r="N840" s="38">
        <v>1</v>
      </c>
      <c r="O840" s="38">
        <v>6</v>
      </c>
      <c r="P840" s="38">
        <v>4</v>
      </c>
      <c r="Q840" s="38">
        <v>35</v>
      </c>
      <c r="R840" s="46">
        <v>102</v>
      </c>
      <c r="S840" s="48">
        <v>15.182</v>
      </c>
      <c r="T840" s="17">
        <v>5</v>
      </c>
      <c r="U840" s="49">
        <v>75.91</v>
      </c>
      <c r="V840" s="17" t="s">
        <v>4403</v>
      </c>
      <c r="W840" s="49">
        <v>81.98</v>
      </c>
      <c r="X840" s="17" t="s">
        <v>5696</v>
      </c>
      <c r="Y840" s="38" t="s">
        <v>5697</v>
      </c>
      <c r="Z840" s="38" t="s">
        <v>5692</v>
      </c>
      <c r="AA840" s="38" t="s">
        <v>5385</v>
      </c>
    </row>
    <row r="841" spans="2:27" ht="50" x14ac:dyDescent="0.35">
      <c r="B841" s="38" t="s">
        <v>2727</v>
      </c>
      <c r="C841" s="38" t="s">
        <v>311</v>
      </c>
      <c r="D841" s="38" t="s">
        <v>762</v>
      </c>
      <c r="E841" s="38" t="s">
        <v>5</v>
      </c>
      <c r="F841" s="38" t="s">
        <v>308</v>
      </c>
      <c r="G841" s="38" t="s">
        <v>544</v>
      </c>
      <c r="H841" s="38">
        <v>5</v>
      </c>
      <c r="I841" s="38">
        <v>1</v>
      </c>
      <c r="J841" s="45">
        <v>1</v>
      </c>
      <c r="K841" s="38">
        <v>1</v>
      </c>
      <c r="L841" s="38">
        <v>1</v>
      </c>
      <c r="M841" s="38">
        <v>1</v>
      </c>
      <c r="N841" s="38">
        <v>1</v>
      </c>
      <c r="O841" s="38">
        <v>1</v>
      </c>
      <c r="P841" s="38">
        <v>2</v>
      </c>
      <c r="Q841" s="38">
        <v>1</v>
      </c>
      <c r="R841" s="46">
        <v>10</v>
      </c>
      <c r="S841" s="48">
        <v>5.2</v>
      </c>
      <c r="T841" s="17">
        <v>5</v>
      </c>
      <c r="U841" s="49">
        <v>26</v>
      </c>
      <c r="V841" s="17" t="s">
        <v>4403</v>
      </c>
      <c r="W841" s="49">
        <v>28.08</v>
      </c>
      <c r="X841" s="17" t="s">
        <v>5704</v>
      </c>
      <c r="Y841" s="38" t="s">
        <v>5705</v>
      </c>
      <c r="Z841" s="38" t="s">
        <v>5692</v>
      </c>
      <c r="AA841" s="38" t="s">
        <v>4649</v>
      </c>
    </row>
    <row r="842" spans="2:27" ht="50" x14ac:dyDescent="0.35">
      <c r="B842" s="38" t="s">
        <v>2728</v>
      </c>
      <c r="C842" s="38" t="s">
        <v>311</v>
      </c>
      <c r="D842" s="38" t="s">
        <v>763</v>
      </c>
      <c r="E842" s="38" t="s">
        <v>5</v>
      </c>
      <c r="F842" s="38" t="s">
        <v>308</v>
      </c>
      <c r="G842" s="38" t="s">
        <v>544</v>
      </c>
      <c r="H842" s="38">
        <v>5</v>
      </c>
      <c r="I842" s="38">
        <v>1</v>
      </c>
      <c r="J842" s="45">
        <v>2</v>
      </c>
      <c r="K842" s="38">
        <v>1</v>
      </c>
      <c r="L842" s="38">
        <v>1</v>
      </c>
      <c r="M842" s="38">
        <v>1</v>
      </c>
      <c r="N842" s="38">
        <v>1</v>
      </c>
      <c r="O842" s="38">
        <v>1</v>
      </c>
      <c r="P842" s="38">
        <v>1</v>
      </c>
      <c r="Q842" s="38">
        <v>1</v>
      </c>
      <c r="R842" s="46">
        <v>10</v>
      </c>
      <c r="S842" s="48">
        <v>5.2</v>
      </c>
      <c r="T842" s="10">
        <v>5</v>
      </c>
      <c r="U842" s="49">
        <v>26</v>
      </c>
      <c r="V842" s="17" t="s">
        <v>4403</v>
      </c>
      <c r="W842" s="49">
        <v>28.08</v>
      </c>
      <c r="X842" s="17" t="s">
        <v>5706</v>
      </c>
      <c r="Y842" s="38" t="s">
        <v>5707</v>
      </c>
      <c r="Z842" s="38" t="s">
        <v>5692</v>
      </c>
      <c r="AA842" s="38" t="s">
        <v>4649</v>
      </c>
    </row>
    <row r="843" spans="2:27" ht="50" x14ac:dyDescent="0.35">
      <c r="B843" s="38" t="s">
        <v>2729</v>
      </c>
      <c r="C843" s="38" t="s">
        <v>311</v>
      </c>
      <c r="D843" s="38" t="s">
        <v>764</v>
      </c>
      <c r="E843" s="38" t="s">
        <v>5</v>
      </c>
      <c r="F843" s="38" t="s">
        <v>308</v>
      </c>
      <c r="G843" s="38" t="s">
        <v>544</v>
      </c>
      <c r="H843" s="38">
        <v>5</v>
      </c>
      <c r="I843" s="38">
        <v>2</v>
      </c>
      <c r="J843" s="45">
        <v>1</v>
      </c>
      <c r="K843" s="38">
        <v>1</v>
      </c>
      <c r="L843" s="38">
        <v>1</v>
      </c>
      <c r="M843" s="38">
        <v>1</v>
      </c>
      <c r="N843" s="38">
        <v>1</v>
      </c>
      <c r="O843" s="38">
        <v>1</v>
      </c>
      <c r="P843" s="38">
        <v>1</v>
      </c>
      <c r="Q843" s="38">
        <v>1</v>
      </c>
      <c r="R843" s="46">
        <v>10</v>
      </c>
      <c r="S843" s="48">
        <v>5.2</v>
      </c>
      <c r="T843" s="17">
        <v>5</v>
      </c>
      <c r="U843" s="49">
        <v>26</v>
      </c>
      <c r="V843" s="17" t="s">
        <v>4403</v>
      </c>
      <c r="W843" s="49">
        <v>28.08</v>
      </c>
      <c r="X843" s="17" t="s">
        <v>5708</v>
      </c>
      <c r="Y843" s="38" t="s">
        <v>5709</v>
      </c>
      <c r="Z843" s="38" t="s">
        <v>5692</v>
      </c>
      <c r="AA843" s="38" t="s">
        <v>4649</v>
      </c>
    </row>
    <row r="844" spans="2:27" ht="50" x14ac:dyDescent="0.35">
      <c r="B844" s="38" t="s">
        <v>2735</v>
      </c>
      <c r="C844" s="38" t="s">
        <v>311</v>
      </c>
      <c r="D844" s="38" t="s">
        <v>312</v>
      </c>
      <c r="E844" s="38" t="s">
        <v>5</v>
      </c>
      <c r="F844" s="38" t="s">
        <v>308</v>
      </c>
      <c r="G844" s="38" t="s">
        <v>33</v>
      </c>
      <c r="H844" s="38">
        <v>5</v>
      </c>
      <c r="I844" s="38">
        <v>1</v>
      </c>
      <c r="J844" s="45">
        <v>1</v>
      </c>
      <c r="K844" s="38">
        <v>1</v>
      </c>
      <c r="L844" s="38">
        <v>1</v>
      </c>
      <c r="M844" s="38">
        <v>1</v>
      </c>
      <c r="N844" s="38">
        <v>1</v>
      </c>
      <c r="O844" s="38">
        <v>1</v>
      </c>
      <c r="P844" s="38">
        <v>1</v>
      </c>
      <c r="Q844" s="38">
        <v>1</v>
      </c>
      <c r="R844" s="46">
        <v>9</v>
      </c>
      <c r="S844" s="48">
        <v>15.257999999999999</v>
      </c>
      <c r="T844" s="17">
        <v>5</v>
      </c>
      <c r="U844" s="49">
        <v>76.290000000000006</v>
      </c>
      <c r="V844" s="17" t="s">
        <v>4403</v>
      </c>
      <c r="W844" s="49">
        <v>82.39</v>
      </c>
      <c r="X844" s="17" t="s">
        <v>5719</v>
      </c>
      <c r="Y844" s="38" t="s">
        <v>5720</v>
      </c>
      <c r="Z844" s="38" t="s">
        <v>5689</v>
      </c>
      <c r="AA844" s="38" t="s">
        <v>4443</v>
      </c>
    </row>
    <row r="845" spans="2:27" ht="50" x14ac:dyDescent="0.35">
      <c r="B845" s="38" t="s">
        <v>2736</v>
      </c>
      <c r="C845" s="38" t="s">
        <v>311</v>
      </c>
      <c r="D845" s="38" t="s">
        <v>313</v>
      </c>
      <c r="E845" s="38" t="s">
        <v>5</v>
      </c>
      <c r="F845" s="38" t="s">
        <v>308</v>
      </c>
      <c r="G845" s="38" t="s">
        <v>33</v>
      </c>
      <c r="H845" s="38">
        <v>5</v>
      </c>
      <c r="I845" s="38">
        <v>1</v>
      </c>
      <c r="J845" s="45">
        <v>2</v>
      </c>
      <c r="K845" s="38">
        <v>1</v>
      </c>
      <c r="L845" s="38">
        <v>1</v>
      </c>
      <c r="M845" s="38">
        <v>1</v>
      </c>
      <c r="N845" s="38">
        <v>1</v>
      </c>
      <c r="O845" s="38">
        <v>1</v>
      </c>
      <c r="P845" s="38">
        <v>1</v>
      </c>
      <c r="Q845" s="38">
        <v>5</v>
      </c>
      <c r="R845" s="46">
        <v>14</v>
      </c>
      <c r="S845" s="48">
        <v>15.257999999999999</v>
      </c>
      <c r="T845" s="17">
        <v>5</v>
      </c>
      <c r="U845" s="49">
        <v>76.290000000000006</v>
      </c>
      <c r="V845" s="17" t="s">
        <v>4403</v>
      </c>
      <c r="W845" s="49">
        <v>82.39</v>
      </c>
      <c r="X845" s="17" t="s">
        <v>5721</v>
      </c>
      <c r="Y845" s="38" t="s">
        <v>5722</v>
      </c>
      <c r="Z845" s="38" t="s">
        <v>5689</v>
      </c>
      <c r="AA845" s="38" t="s">
        <v>4443</v>
      </c>
    </row>
    <row r="846" spans="2:27" ht="37.5" x14ac:dyDescent="0.35">
      <c r="B846" s="38" t="s">
        <v>2738</v>
      </c>
      <c r="C846" s="38" t="s">
        <v>791</v>
      </c>
      <c r="D846" s="38" t="s">
        <v>1955</v>
      </c>
      <c r="E846" s="38" t="s">
        <v>5</v>
      </c>
      <c r="F846" s="38" t="s">
        <v>308</v>
      </c>
      <c r="G846" s="38" t="s">
        <v>370</v>
      </c>
      <c r="H846" s="38">
        <v>10</v>
      </c>
      <c r="I846" s="38">
        <v>5</v>
      </c>
      <c r="J846" s="45">
        <v>15</v>
      </c>
      <c r="K846" s="38">
        <v>19</v>
      </c>
      <c r="L846" s="38">
        <v>1</v>
      </c>
      <c r="M846" s="38">
        <v>15</v>
      </c>
      <c r="N846" s="38">
        <v>1</v>
      </c>
      <c r="O846" s="38">
        <v>10</v>
      </c>
      <c r="P846" s="27">
        <v>1</v>
      </c>
      <c r="Q846" s="38">
        <v>10</v>
      </c>
      <c r="R846" s="46">
        <v>77</v>
      </c>
      <c r="S846" s="48">
        <v>7.7320000000000002</v>
      </c>
      <c r="T846" s="10">
        <v>5</v>
      </c>
      <c r="U846" s="49">
        <v>38.659999999999997</v>
      </c>
      <c r="V846" s="17" t="s">
        <v>4403</v>
      </c>
      <c r="W846" s="49">
        <v>41.75</v>
      </c>
      <c r="X846" s="17" t="s">
        <v>5725</v>
      </c>
      <c r="Y846" s="38" t="s">
        <v>5726</v>
      </c>
      <c r="Z846" s="38" t="s">
        <v>5727</v>
      </c>
      <c r="AA846" s="38" t="s">
        <v>5385</v>
      </c>
    </row>
    <row r="847" spans="2:27" ht="37.5" x14ac:dyDescent="0.35">
      <c r="B847" s="38" t="s">
        <v>2742</v>
      </c>
      <c r="C847" s="38" t="s">
        <v>315</v>
      </c>
      <c r="D847" s="38" t="s">
        <v>314</v>
      </c>
      <c r="E847" s="38" t="s">
        <v>5</v>
      </c>
      <c r="F847" s="38" t="s">
        <v>308</v>
      </c>
      <c r="G847" s="38" t="s">
        <v>33</v>
      </c>
      <c r="H847" s="38">
        <v>5</v>
      </c>
      <c r="I847" s="38">
        <v>10</v>
      </c>
      <c r="J847" s="45">
        <v>1</v>
      </c>
      <c r="K847" s="38">
        <v>1</v>
      </c>
      <c r="L847" s="38">
        <v>6</v>
      </c>
      <c r="M847" s="38">
        <v>11</v>
      </c>
      <c r="N847" s="38">
        <v>1</v>
      </c>
      <c r="O847" s="38">
        <v>1</v>
      </c>
      <c r="P847" s="38">
        <v>1</v>
      </c>
      <c r="Q847" s="38">
        <v>1</v>
      </c>
      <c r="R847" s="46">
        <v>33</v>
      </c>
      <c r="S847" s="48">
        <v>32.564</v>
      </c>
      <c r="T847" s="17">
        <v>5</v>
      </c>
      <c r="U847" s="49">
        <v>162.82</v>
      </c>
      <c r="V847" s="17" t="s">
        <v>4403</v>
      </c>
      <c r="W847" s="49">
        <v>175.85</v>
      </c>
      <c r="X847" s="17" t="s">
        <v>4434</v>
      </c>
      <c r="Y847" s="38" t="s">
        <v>5734</v>
      </c>
      <c r="Z847" s="38" t="s">
        <v>4435</v>
      </c>
      <c r="AA847" s="38" t="s">
        <v>4434</v>
      </c>
    </row>
    <row r="848" spans="2:27" ht="50" x14ac:dyDescent="0.35">
      <c r="B848" s="38" t="s">
        <v>2743</v>
      </c>
      <c r="C848" s="38" t="s">
        <v>315</v>
      </c>
      <c r="D848" s="38" t="s">
        <v>343</v>
      </c>
      <c r="E848" s="38" t="s">
        <v>5</v>
      </c>
      <c r="F848" s="38" t="s">
        <v>308</v>
      </c>
      <c r="G848" s="38" t="s">
        <v>344</v>
      </c>
      <c r="H848" s="38">
        <v>10</v>
      </c>
      <c r="I848" s="12">
        <v>4</v>
      </c>
      <c r="J848" s="45">
        <v>1</v>
      </c>
      <c r="K848" s="38">
        <v>1</v>
      </c>
      <c r="L848" s="38">
        <v>1</v>
      </c>
      <c r="M848" s="38">
        <v>1</v>
      </c>
      <c r="N848" s="38">
        <v>1</v>
      </c>
      <c r="O848" s="38">
        <v>1</v>
      </c>
      <c r="P848" s="38">
        <v>1</v>
      </c>
      <c r="Q848" s="12">
        <v>1</v>
      </c>
      <c r="R848" s="46">
        <v>12</v>
      </c>
      <c r="S848" s="48">
        <v>45.619</v>
      </c>
      <c r="T848" s="10">
        <v>10</v>
      </c>
      <c r="U848" s="49">
        <v>456.19</v>
      </c>
      <c r="V848" s="17" t="s">
        <v>4403</v>
      </c>
      <c r="W848" s="49">
        <v>492.69</v>
      </c>
      <c r="X848" s="17" t="s">
        <v>5735</v>
      </c>
      <c r="Y848" s="38" t="s">
        <v>5736</v>
      </c>
      <c r="Z848" s="38" t="s">
        <v>5737</v>
      </c>
      <c r="AA848" s="38" t="s">
        <v>4443</v>
      </c>
    </row>
    <row r="849" spans="2:27" ht="50" x14ac:dyDescent="0.35">
      <c r="B849" s="38" t="s">
        <v>2744</v>
      </c>
      <c r="C849" s="38" t="s">
        <v>307</v>
      </c>
      <c r="D849" s="38" t="s">
        <v>306</v>
      </c>
      <c r="E849" s="38" t="s">
        <v>5</v>
      </c>
      <c r="F849" s="38" t="s">
        <v>308</v>
      </c>
      <c r="G849" s="38" t="s">
        <v>309</v>
      </c>
      <c r="H849" s="38">
        <v>5</v>
      </c>
      <c r="I849" s="38">
        <v>13</v>
      </c>
      <c r="J849" s="45">
        <v>2</v>
      </c>
      <c r="K849" s="38">
        <v>1</v>
      </c>
      <c r="L849" s="38">
        <v>9</v>
      </c>
      <c r="M849" s="38">
        <v>1</v>
      </c>
      <c r="N849" s="38">
        <v>1</v>
      </c>
      <c r="O849" s="38">
        <v>1</v>
      </c>
      <c r="P849" s="38">
        <v>1</v>
      </c>
      <c r="Q849" s="38">
        <v>3</v>
      </c>
      <c r="R849" s="46">
        <v>32</v>
      </c>
      <c r="S849" s="48">
        <v>20.507999999999999</v>
      </c>
      <c r="T849" s="17">
        <v>5</v>
      </c>
      <c r="U849" s="49">
        <v>102.54</v>
      </c>
      <c r="V849" s="17" t="s">
        <v>4403</v>
      </c>
      <c r="W849" s="49">
        <v>110.74</v>
      </c>
      <c r="X849" s="17" t="s">
        <v>5738</v>
      </c>
      <c r="Y849" s="38" t="s">
        <v>5739</v>
      </c>
      <c r="Z849" s="38" t="s">
        <v>5689</v>
      </c>
      <c r="AA849" s="38" t="s">
        <v>4443</v>
      </c>
    </row>
    <row r="850" spans="2:27" ht="50" x14ac:dyDescent="0.35">
      <c r="B850" s="38" t="s">
        <v>2747</v>
      </c>
      <c r="C850" s="38" t="s">
        <v>755</v>
      </c>
      <c r="D850" s="38" t="s">
        <v>755</v>
      </c>
      <c r="E850" s="38" t="s">
        <v>5</v>
      </c>
      <c r="F850" s="38" t="s">
        <v>308</v>
      </c>
      <c r="G850" s="38" t="s">
        <v>544</v>
      </c>
      <c r="H850" s="38">
        <v>5</v>
      </c>
      <c r="I850" s="12">
        <v>26</v>
      </c>
      <c r="J850" s="45">
        <v>1</v>
      </c>
      <c r="K850" s="12">
        <v>1</v>
      </c>
      <c r="L850" s="12">
        <v>1</v>
      </c>
      <c r="M850" s="38">
        <v>1</v>
      </c>
      <c r="N850" s="38">
        <v>1</v>
      </c>
      <c r="O850" s="38">
        <v>1</v>
      </c>
      <c r="P850" s="38">
        <v>1</v>
      </c>
      <c r="Q850" s="12">
        <v>2</v>
      </c>
      <c r="R850" s="46">
        <v>35</v>
      </c>
      <c r="S850" s="48">
        <v>16.405999999999999</v>
      </c>
      <c r="T850" s="17">
        <v>10</v>
      </c>
      <c r="U850" s="49">
        <v>164.06</v>
      </c>
      <c r="V850" s="17" t="s">
        <v>4403</v>
      </c>
      <c r="W850" s="49">
        <v>177.18</v>
      </c>
      <c r="X850" s="17" t="s">
        <v>5744</v>
      </c>
      <c r="Y850" s="38" t="s">
        <v>5745</v>
      </c>
      <c r="Z850" s="38" t="s">
        <v>4759</v>
      </c>
      <c r="AA850" s="38" t="s">
        <v>4443</v>
      </c>
    </row>
    <row r="851" spans="2:27" ht="25" x14ac:dyDescent="0.35">
      <c r="B851" s="38" t="s">
        <v>2749</v>
      </c>
      <c r="C851" s="38" t="s">
        <v>3594</v>
      </c>
      <c r="D851" s="38" t="s">
        <v>1208</v>
      </c>
      <c r="E851" s="38" t="s">
        <v>65</v>
      </c>
      <c r="F851" s="38" t="s">
        <v>3595</v>
      </c>
      <c r="G851" s="38" t="s">
        <v>21</v>
      </c>
      <c r="H851" s="38">
        <v>1</v>
      </c>
      <c r="I851" s="12">
        <v>1</v>
      </c>
      <c r="J851" s="45">
        <v>1</v>
      </c>
      <c r="K851" s="12">
        <v>1</v>
      </c>
      <c r="L851" s="38">
        <v>1</v>
      </c>
      <c r="M851" s="38">
        <v>1</v>
      </c>
      <c r="N851" s="38">
        <v>1</v>
      </c>
      <c r="O851" s="38">
        <v>1</v>
      </c>
      <c r="P851" s="12">
        <v>1</v>
      </c>
      <c r="Q851" s="12">
        <v>12</v>
      </c>
      <c r="R851" s="46">
        <v>20</v>
      </c>
      <c r="S851" s="48">
        <v>41.54</v>
      </c>
      <c r="T851" s="17">
        <v>1</v>
      </c>
      <c r="U851" s="49">
        <v>41.54</v>
      </c>
      <c r="V851" s="17" t="s">
        <v>4403</v>
      </c>
      <c r="W851" s="49">
        <v>44.86</v>
      </c>
      <c r="X851" s="17" t="s">
        <v>5748</v>
      </c>
      <c r="Y851" s="38" t="s">
        <v>5749</v>
      </c>
      <c r="Z851" s="38" t="s">
        <v>5750</v>
      </c>
      <c r="AA851" s="38" t="s">
        <v>4631</v>
      </c>
    </row>
    <row r="852" spans="2:27" ht="50" x14ac:dyDescent="0.35">
      <c r="B852" s="38" t="s">
        <v>2753</v>
      </c>
      <c r="C852" s="38" t="s">
        <v>766</v>
      </c>
      <c r="D852" s="38" t="s">
        <v>765</v>
      </c>
      <c r="E852" s="38" t="s">
        <v>156</v>
      </c>
      <c r="F852" s="38" t="s">
        <v>767</v>
      </c>
      <c r="G852" s="38" t="s">
        <v>406</v>
      </c>
      <c r="H852" s="38">
        <v>100</v>
      </c>
      <c r="I852" s="12">
        <v>1</v>
      </c>
      <c r="J852" s="45">
        <v>1</v>
      </c>
      <c r="K852" s="12">
        <v>1</v>
      </c>
      <c r="L852" s="38">
        <v>1</v>
      </c>
      <c r="M852" s="38">
        <v>1</v>
      </c>
      <c r="N852" s="38">
        <v>1</v>
      </c>
      <c r="O852" s="38">
        <v>1</v>
      </c>
      <c r="P852" s="12">
        <v>1</v>
      </c>
      <c r="Q852" s="12">
        <v>1</v>
      </c>
      <c r="R852" s="46">
        <v>9</v>
      </c>
      <c r="S852" s="48">
        <v>1.2844</v>
      </c>
      <c r="T852" s="17">
        <v>100</v>
      </c>
      <c r="U852" s="49">
        <v>128.44</v>
      </c>
      <c r="V852" s="17" t="s">
        <v>4403</v>
      </c>
      <c r="W852" s="49">
        <v>138.72</v>
      </c>
      <c r="X852" s="17" t="s">
        <v>5755</v>
      </c>
      <c r="Y852" s="38" t="s">
        <v>5756</v>
      </c>
      <c r="Z852" s="38" t="s">
        <v>5115</v>
      </c>
      <c r="AA852" s="38" t="s">
        <v>4649</v>
      </c>
    </row>
    <row r="853" spans="2:27" ht="37.5" x14ac:dyDescent="0.35">
      <c r="B853" s="38" t="s">
        <v>2755</v>
      </c>
      <c r="C853" s="38" t="s">
        <v>317</v>
      </c>
      <c r="D853" s="38" t="s">
        <v>3596</v>
      </c>
      <c r="E853" s="38" t="s">
        <v>93</v>
      </c>
      <c r="F853" s="38" t="s">
        <v>57</v>
      </c>
      <c r="G853" s="38" t="s">
        <v>114</v>
      </c>
      <c r="H853" s="38">
        <v>60</v>
      </c>
      <c r="I853" s="38">
        <v>1</v>
      </c>
      <c r="J853" s="45">
        <v>1</v>
      </c>
      <c r="K853" s="38">
        <v>4</v>
      </c>
      <c r="L853" s="38">
        <v>1</v>
      </c>
      <c r="M853" s="38">
        <v>5</v>
      </c>
      <c r="N853" s="38">
        <v>1</v>
      </c>
      <c r="O853" s="38">
        <v>1</v>
      </c>
      <c r="P853" s="12">
        <v>1</v>
      </c>
      <c r="Q853" s="38">
        <v>1</v>
      </c>
      <c r="R853" s="46">
        <v>16</v>
      </c>
      <c r="S853" s="48">
        <v>5.4829999999999997E-2</v>
      </c>
      <c r="T853" s="17">
        <v>60</v>
      </c>
      <c r="U853" s="49">
        <v>3.29</v>
      </c>
      <c r="V853" s="17" t="s">
        <v>4403</v>
      </c>
      <c r="W853" s="49">
        <v>3.55</v>
      </c>
      <c r="X853" s="17" t="s">
        <v>5759</v>
      </c>
      <c r="Y853" s="38" t="s">
        <v>5760</v>
      </c>
      <c r="Z853" s="38" t="s">
        <v>4596</v>
      </c>
      <c r="AA853" s="38" t="s">
        <v>5597</v>
      </c>
    </row>
    <row r="854" spans="2:27" ht="37.5" x14ac:dyDescent="0.35">
      <c r="B854" s="38" t="s">
        <v>2757</v>
      </c>
      <c r="C854" s="38" t="s">
        <v>317</v>
      </c>
      <c r="D854" s="38" t="s">
        <v>316</v>
      </c>
      <c r="E854" s="38" t="s">
        <v>93</v>
      </c>
      <c r="F854" s="38" t="s">
        <v>141</v>
      </c>
      <c r="G854" s="38" t="s">
        <v>95</v>
      </c>
      <c r="H854" s="38">
        <v>30</v>
      </c>
      <c r="I854" s="12">
        <v>1</v>
      </c>
      <c r="J854" s="45">
        <v>1</v>
      </c>
      <c r="K854" s="12">
        <v>16</v>
      </c>
      <c r="L854" s="12">
        <v>2</v>
      </c>
      <c r="M854" s="38">
        <v>1</v>
      </c>
      <c r="N854" s="38">
        <v>1</v>
      </c>
      <c r="O854" s="38">
        <v>10</v>
      </c>
      <c r="P854" s="12">
        <v>1</v>
      </c>
      <c r="Q854" s="12">
        <v>13</v>
      </c>
      <c r="R854" s="46">
        <v>46</v>
      </c>
      <c r="S854" s="48">
        <v>0.21332999999999999</v>
      </c>
      <c r="T854" s="17">
        <v>30</v>
      </c>
      <c r="U854" s="49">
        <v>6.4</v>
      </c>
      <c r="V854" s="17" t="s">
        <v>4403</v>
      </c>
      <c r="W854" s="49">
        <v>6.91</v>
      </c>
      <c r="X854" s="17" t="s">
        <v>5761</v>
      </c>
      <c r="Y854" s="38" t="s">
        <v>5762</v>
      </c>
      <c r="Z854" s="38" t="s">
        <v>4432</v>
      </c>
      <c r="AA854" s="38" t="s">
        <v>4443</v>
      </c>
    </row>
    <row r="855" spans="2:27" ht="37.5" x14ac:dyDescent="0.35">
      <c r="B855" s="38" t="s">
        <v>2759</v>
      </c>
      <c r="C855" s="12" t="s">
        <v>2027</v>
      </c>
      <c r="D855" s="12" t="s">
        <v>2028</v>
      </c>
      <c r="E855" s="12" t="s">
        <v>273</v>
      </c>
      <c r="F855" s="12" t="s">
        <v>150</v>
      </c>
      <c r="G855" s="12" t="s">
        <v>658</v>
      </c>
      <c r="H855" s="12">
        <v>40</v>
      </c>
      <c r="I855" s="12">
        <v>2</v>
      </c>
      <c r="J855" s="45">
        <v>1</v>
      </c>
      <c r="K855" s="12">
        <v>1</v>
      </c>
      <c r="L855" s="38">
        <v>1</v>
      </c>
      <c r="M855" s="12">
        <v>18</v>
      </c>
      <c r="N855" s="38">
        <v>1</v>
      </c>
      <c r="O855" s="38">
        <v>1</v>
      </c>
      <c r="P855" s="12">
        <v>1</v>
      </c>
      <c r="Q855" s="12">
        <v>58</v>
      </c>
      <c r="R855" s="46">
        <v>84</v>
      </c>
      <c r="S855" s="48">
        <v>0.46074999999999999</v>
      </c>
      <c r="T855" s="17">
        <v>40</v>
      </c>
      <c r="U855" s="49">
        <v>18.43</v>
      </c>
      <c r="V855" s="17" t="s">
        <v>4403</v>
      </c>
      <c r="W855" s="49">
        <v>19.899999999999999</v>
      </c>
      <c r="X855" s="17" t="s">
        <v>5765</v>
      </c>
      <c r="Y855" s="38" t="s">
        <v>5766</v>
      </c>
      <c r="Z855" s="38" t="s">
        <v>4840</v>
      </c>
      <c r="AA855" s="38" t="s">
        <v>4818</v>
      </c>
    </row>
    <row r="856" spans="2:27" ht="50" x14ac:dyDescent="0.35">
      <c r="B856" s="38" t="s">
        <v>2761</v>
      </c>
      <c r="C856" s="38" t="s">
        <v>1203</v>
      </c>
      <c r="D856" s="38" t="s">
        <v>1202</v>
      </c>
      <c r="E856" s="38" t="s">
        <v>5</v>
      </c>
      <c r="F856" s="38" t="s">
        <v>561</v>
      </c>
      <c r="G856" s="38" t="s">
        <v>79</v>
      </c>
      <c r="H856" s="38">
        <v>5</v>
      </c>
      <c r="I856" s="38">
        <v>5</v>
      </c>
      <c r="J856" s="45">
        <v>20</v>
      </c>
      <c r="K856" s="38">
        <v>1</v>
      </c>
      <c r="L856" s="38">
        <v>1</v>
      </c>
      <c r="M856" s="38">
        <v>3</v>
      </c>
      <c r="N856" s="38">
        <v>1</v>
      </c>
      <c r="O856" s="38">
        <v>1</v>
      </c>
      <c r="P856" s="38">
        <v>1</v>
      </c>
      <c r="Q856" s="38">
        <v>9</v>
      </c>
      <c r="R856" s="46">
        <v>42</v>
      </c>
      <c r="S856" s="48">
        <v>27.728000000000002</v>
      </c>
      <c r="T856" s="10">
        <v>5</v>
      </c>
      <c r="U856" s="49">
        <v>138.63999999999999</v>
      </c>
      <c r="V856" s="17" t="s">
        <v>4403</v>
      </c>
      <c r="W856" s="49">
        <v>149.72999999999999</v>
      </c>
      <c r="X856" s="17" t="s">
        <v>5767</v>
      </c>
      <c r="Y856" s="38" t="s">
        <v>5768</v>
      </c>
      <c r="Z856" s="38" t="s">
        <v>5769</v>
      </c>
      <c r="AA856" s="38" t="s">
        <v>4530</v>
      </c>
    </row>
    <row r="857" spans="2:27" ht="50" x14ac:dyDescent="0.35">
      <c r="B857" s="38" t="s">
        <v>2762</v>
      </c>
      <c r="C857" s="38" t="s">
        <v>1203</v>
      </c>
      <c r="D857" s="38" t="s">
        <v>1202</v>
      </c>
      <c r="E857" s="38" t="s">
        <v>5</v>
      </c>
      <c r="F857" s="38" t="s">
        <v>562</v>
      </c>
      <c r="G857" s="38" t="s">
        <v>79</v>
      </c>
      <c r="H857" s="38">
        <v>5</v>
      </c>
      <c r="I857" s="38">
        <v>1</v>
      </c>
      <c r="J857" s="45">
        <v>1</v>
      </c>
      <c r="K857" s="38">
        <v>1</v>
      </c>
      <c r="L857" s="38">
        <v>1</v>
      </c>
      <c r="M857" s="38">
        <v>3</v>
      </c>
      <c r="N857" s="38">
        <v>3</v>
      </c>
      <c r="O857" s="38">
        <v>1</v>
      </c>
      <c r="P857" s="38">
        <v>1</v>
      </c>
      <c r="Q857" s="38">
        <v>1</v>
      </c>
      <c r="R857" s="46">
        <v>13</v>
      </c>
      <c r="S857" s="48">
        <v>31.67</v>
      </c>
      <c r="T857" s="10">
        <v>5</v>
      </c>
      <c r="U857" s="49">
        <v>158.35</v>
      </c>
      <c r="V857" s="17" t="s">
        <v>4403</v>
      </c>
      <c r="W857" s="49">
        <v>171.02</v>
      </c>
      <c r="X857" s="17" t="s">
        <v>5770</v>
      </c>
      <c r="Y857" s="38" t="s">
        <v>5771</v>
      </c>
      <c r="Z857" s="38" t="s">
        <v>4903</v>
      </c>
      <c r="AA857" s="38" t="s">
        <v>4530</v>
      </c>
    </row>
    <row r="858" spans="2:27" ht="37.5" x14ac:dyDescent="0.35">
      <c r="B858" s="38" t="s">
        <v>2764</v>
      </c>
      <c r="C858" s="38" t="s">
        <v>166</v>
      </c>
      <c r="D858" s="38" t="s">
        <v>1548</v>
      </c>
      <c r="E858" s="38" t="s">
        <v>125</v>
      </c>
      <c r="F858" s="38" t="s">
        <v>1549</v>
      </c>
      <c r="G858" s="38" t="s">
        <v>68</v>
      </c>
      <c r="H858" s="38">
        <v>1</v>
      </c>
      <c r="I858" s="38">
        <v>64</v>
      </c>
      <c r="J858" s="45">
        <v>15</v>
      </c>
      <c r="K858" s="38">
        <v>50</v>
      </c>
      <c r="L858" s="38">
        <v>1</v>
      </c>
      <c r="M858" s="38">
        <v>8</v>
      </c>
      <c r="N858" s="38">
        <v>1</v>
      </c>
      <c r="O858" s="38">
        <v>1</v>
      </c>
      <c r="P858" s="38">
        <v>74</v>
      </c>
      <c r="Q858" s="38">
        <v>200</v>
      </c>
      <c r="R858" s="46">
        <v>414</v>
      </c>
      <c r="S858" s="48">
        <v>11.63</v>
      </c>
      <c r="T858" s="17">
        <v>1</v>
      </c>
      <c r="U858" s="49">
        <v>11.63</v>
      </c>
      <c r="V858" s="17" t="s">
        <v>4403</v>
      </c>
      <c r="W858" s="49">
        <v>12.56</v>
      </c>
      <c r="X858" s="17" t="s">
        <v>5772</v>
      </c>
      <c r="Y858" s="38" t="s">
        <v>5773</v>
      </c>
      <c r="Z858" s="38" t="s">
        <v>3607</v>
      </c>
      <c r="AA858" s="38" t="s">
        <v>4825</v>
      </c>
    </row>
    <row r="859" spans="2:27" ht="37.5" x14ac:dyDescent="0.35">
      <c r="B859" s="38" t="s">
        <v>2767</v>
      </c>
      <c r="C859" s="38" t="s">
        <v>166</v>
      </c>
      <c r="D859" s="38" t="s">
        <v>466</v>
      </c>
      <c r="E859" s="38" t="s">
        <v>156</v>
      </c>
      <c r="F859" s="38" t="s">
        <v>183</v>
      </c>
      <c r="G859" s="38" t="s">
        <v>157</v>
      </c>
      <c r="H859" s="38">
        <v>20</v>
      </c>
      <c r="I859" s="38">
        <v>3</v>
      </c>
      <c r="J859" s="45">
        <v>1</v>
      </c>
      <c r="K859" s="38">
        <v>1</v>
      </c>
      <c r="L859" s="38">
        <v>1</v>
      </c>
      <c r="M859" s="38">
        <v>1</v>
      </c>
      <c r="N859" s="38">
        <v>1</v>
      </c>
      <c r="O859" s="38">
        <v>50</v>
      </c>
      <c r="P859" s="38">
        <v>1</v>
      </c>
      <c r="Q859" s="38">
        <v>1</v>
      </c>
      <c r="R859" s="46">
        <v>60</v>
      </c>
      <c r="S859" s="48">
        <v>0.66</v>
      </c>
      <c r="T859" s="17">
        <v>20</v>
      </c>
      <c r="U859" s="49">
        <v>13.2</v>
      </c>
      <c r="V859" s="17" t="s">
        <v>4403</v>
      </c>
      <c r="W859" s="49">
        <v>14.26</v>
      </c>
      <c r="X859" s="17" t="s">
        <v>5774</v>
      </c>
      <c r="Y859" s="38" t="s">
        <v>5775</v>
      </c>
      <c r="Z859" s="38" t="s">
        <v>4548</v>
      </c>
      <c r="AA859" s="38" t="s">
        <v>5776</v>
      </c>
    </row>
    <row r="860" spans="2:27" ht="37.5" x14ac:dyDescent="0.35">
      <c r="B860" s="38" t="s">
        <v>2773</v>
      </c>
      <c r="C860" s="38" t="s">
        <v>1851</v>
      </c>
      <c r="D860" s="38" t="s">
        <v>1993</v>
      </c>
      <c r="E860" s="38" t="s">
        <v>570</v>
      </c>
      <c r="F860" s="38" t="s">
        <v>375</v>
      </c>
      <c r="G860" s="38" t="s">
        <v>1043</v>
      </c>
      <c r="H860" s="38">
        <v>1</v>
      </c>
      <c r="I860" s="38">
        <v>1</v>
      </c>
      <c r="J860" s="45">
        <v>1</v>
      </c>
      <c r="K860" s="38">
        <v>1</v>
      </c>
      <c r="L860" s="38">
        <v>1</v>
      </c>
      <c r="M860" s="38">
        <v>1</v>
      </c>
      <c r="N860" s="38">
        <v>1</v>
      </c>
      <c r="O860" s="38">
        <v>1</v>
      </c>
      <c r="P860" s="38">
        <v>1</v>
      </c>
      <c r="Q860" s="38">
        <v>75</v>
      </c>
      <c r="R860" s="46">
        <v>83</v>
      </c>
      <c r="S860" s="48">
        <v>12.49</v>
      </c>
      <c r="T860" s="17">
        <v>1</v>
      </c>
      <c r="U860" s="49">
        <v>12.49</v>
      </c>
      <c r="V860" s="17" t="s">
        <v>4403</v>
      </c>
      <c r="W860" s="49">
        <v>13.49</v>
      </c>
      <c r="X860" s="17" t="s">
        <v>5785</v>
      </c>
      <c r="Y860" s="38" t="s">
        <v>5786</v>
      </c>
      <c r="Z860" s="38" t="s">
        <v>4586</v>
      </c>
      <c r="AA860" s="38" t="s">
        <v>4514</v>
      </c>
    </row>
    <row r="861" spans="2:27" ht="37.5" x14ac:dyDescent="0.35">
      <c r="B861" s="38" t="s">
        <v>2774</v>
      </c>
      <c r="C861" s="38" t="s">
        <v>1851</v>
      </c>
      <c r="D861" s="38" t="s">
        <v>1565</v>
      </c>
      <c r="E861" s="38" t="s">
        <v>156</v>
      </c>
      <c r="F861" s="38" t="s">
        <v>2096</v>
      </c>
      <c r="G861" s="38" t="s">
        <v>678</v>
      </c>
      <c r="H861" s="38">
        <v>60</v>
      </c>
      <c r="I861" s="38">
        <v>73</v>
      </c>
      <c r="J861" s="45">
        <v>66</v>
      </c>
      <c r="K861" s="38">
        <v>17</v>
      </c>
      <c r="L861" s="38">
        <v>1</v>
      </c>
      <c r="M861" s="38">
        <v>1</v>
      </c>
      <c r="N861" s="38">
        <v>75</v>
      </c>
      <c r="O861" s="38">
        <v>60</v>
      </c>
      <c r="P861" s="38">
        <v>90</v>
      </c>
      <c r="Q861" s="38">
        <v>400</v>
      </c>
      <c r="R861" s="46">
        <v>783</v>
      </c>
      <c r="S861" s="48">
        <v>0.46083000000000002</v>
      </c>
      <c r="T861" s="17">
        <v>60</v>
      </c>
      <c r="U861" s="49">
        <v>27.65</v>
      </c>
      <c r="V861" s="17" t="s">
        <v>4403</v>
      </c>
      <c r="W861" s="49">
        <v>29.86</v>
      </c>
      <c r="X861" s="17" t="s">
        <v>5787</v>
      </c>
      <c r="Y861" s="38" t="s">
        <v>5788</v>
      </c>
      <c r="Z861" s="38" t="s">
        <v>5789</v>
      </c>
      <c r="AA861" s="38" t="s">
        <v>4514</v>
      </c>
    </row>
    <row r="862" spans="2:27" ht="37.5" x14ac:dyDescent="0.35">
      <c r="B862" s="38" t="s">
        <v>2775</v>
      </c>
      <c r="C862" s="57" t="s">
        <v>3597</v>
      </c>
      <c r="D862" s="12" t="s">
        <v>2067</v>
      </c>
      <c r="E862" s="12" t="s">
        <v>156</v>
      </c>
      <c r="F862" s="12"/>
      <c r="G862" s="12" t="s">
        <v>157</v>
      </c>
      <c r="H862" s="12">
        <v>20</v>
      </c>
      <c r="I862" s="12">
        <v>175</v>
      </c>
      <c r="J862" s="45">
        <v>2</v>
      </c>
      <c r="K862" s="12">
        <v>1</v>
      </c>
      <c r="L862" s="12">
        <v>102</v>
      </c>
      <c r="M862" s="38">
        <v>1</v>
      </c>
      <c r="N862" s="38">
        <v>1</v>
      </c>
      <c r="O862" s="38">
        <v>1</v>
      </c>
      <c r="P862" s="12">
        <v>1</v>
      </c>
      <c r="Q862" s="12">
        <v>1</v>
      </c>
      <c r="R862" s="46">
        <v>285</v>
      </c>
      <c r="S862" s="48">
        <v>0.83450000000000002</v>
      </c>
      <c r="T862" s="17">
        <v>20</v>
      </c>
      <c r="U862" s="49">
        <v>16.690000000000001</v>
      </c>
      <c r="V862" s="17" t="s">
        <v>4403</v>
      </c>
      <c r="W862" s="49">
        <v>18.03</v>
      </c>
      <c r="X862" s="17" t="s">
        <v>5790</v>
      </c>
      <c r="Y862" s="38" t="s">
        <v>5791</v>
      </c>
      <c r="Z862" s="38" t="s">
        <v>4548</v>
      </c>
      <c r="AA862" s="38" t="s">
        <v>5792</v>
      </c>
    </row>
    <row r="863" spans="2:27" ht="37.5" x14ac:dyDescent="0.35">
      <c r="B863" s="38" t="s">
        <v>2776</v>
      </c>
      <c r="C863" s="38" t="s">
        <v>1576</v>
      </c>
      <c r="D863" s="38" t="s">
        <v>1577</v>
      </c>
      <c r="E863" s="38" t="s">
        <v>469</v>
      </c>
      <c r="F863" s="38" t="s">
        <v>809</v>
      </c>
      <c r="G863" s="38" t="s">
        <v>2096</v>
      </c>
      <c r="H863" s="38">
        <v>1</v>
      </c>
      <c r="I863" s="38">
        <v>1</v>
      </c>
      <c r="J863" s="45">
        <v>1</v>
      </c>
      <c r="K863" s="38">
        <v>1</v>
      </c>
      <c r="L863" s="38">
        <v>1</v>
      </c>
      <c r="M863" s="38">
        <v>1</v>
      </c>
      <c r="N863" s="38">
        <v>1</v>
      </c>
      <c r="O863" s="38">
        <v>1</v>
      </c>
      <c r="P863" s="38">
        <v>1</v>
      </c>
      <c r="Q863" s="38">
        <v>2</v>
      </c>
      <c r="R863" s="46">
        <v>10</v>
      </c>
      <c r="S863" s="48">
        <v>34.159999999999997</v>
      </c>
      <c r="T863" s="17">
        <v>1</v>
      </c>
      <c r="U863" s="49">
        <v>34.159999999999997</v>
      </c>
      <c r="V863" s="17" t="s">
        <v>4466</v>
      </c>
      <c r="W863" s="49">
        <v>42.02</v>
      </c>
      <c r="X863" s="17" t="s">
        <v>5793</v>
      </c>
      <c r="Y863" s="38" t="s">
        <v>5794</v>
      </c>
      <c r="Z863" s="38" t="s">
        <v>5795</v>
      </c>
      <c r="AA863" s="38" t="s">
        <v>5429</v>
      </c>
    </row>
    <row r="864" spans="2:27" ht="37.5" x14ac:dyDescent="0.35">
      <c r="B864" s="38" t="s">
        <v>2778</v>
      </c>
      <c r="C864" s="38" t="s">
        <v>1239</v>
      </c>
      <c r="D864" s="38" t="s">
        <v>3598</v>
      </c>
      <c r="E864" s="38" t="s">
        <v>101</v>
      </c>
      <c r="F864" s="38" t="s">
        <v>358</v>
      </c>
      <c r="G864" s="38" t="s">
        <v>95</v>
      </c>
      <c r="H864" s="38">
        <v>30</v>
      </c>
      <c r="I864" s="38">
        <v>5</v>
      </c>
      <c r="J864" s="45">
        <v>1</v>
      </c>
      <c r="K864" s="38">
        <v>1</v>
      </c>
      <c r="L864" s="38">
        <v>1</v>
      </c>
      <c r="M864" s="38">
        <v>1</v>
      </c>
      <c r="N864" s="38">
        <v>4</v>
      </c>
      <c r="O864" s="38">
        <v>1</v>
      </c>
      <c r="P864" s="38">
        <v>4</v>
      </c>
      <c r="Q864" s="38">
        <v>5</v>
      </c>
      <c r="R864" s="46">
        <v>23</v>
      </c>
      <c r="S864" s="48">
        <v>0.151</v>
      </c>
      <c r="T864" s="10">
        <v>30</v>
      </c>
      <c r="U864" s="49">
        <v>4.53</v>
      </c>
      <c r="V864" s="17" t="s">
        <v>4403</v>
      </c>
      <c r="W864" s="49">
        <v>4.8899999999999997</v>
      </c>
      <c r="X864" s="17" t="s">
        <v>5796</v>
      </c>
      <c r="Y864" s="38" t="s">
        <v>5797</v>
      </c>
      <c r="Z864" s="38" t="s">
        <v>4410</v>
      </c>
      <c r="AA864" s="38" t="s">
        <v>5798</v>
      </c>
    </row>
    <row r="865" spans="2:27" ht="37.5" x14ac:dyDescent="0.35">
      <c r="B865" s="38" t="s">
        <v>2783</v>
      </c>
      <c r="C865" s="12" t="s">
        <v>1987</v>
      </c>
      <c r="D865" s="12" t="s">
        <v>1985</v>
      </c>
      <c r="E865" s="12" t="s">
        <v>423</v>
      </c>
      <c r="F865" s="12" t="s">
        <v>1986</v>
      </c>
      <c r="G865" s="12" t="s">
        <v>2096</v>
      </c>
      <c r="H865" s="12">
        <v>1</v>
      </c>
      <c r="I865" s="38">
        <v>1</v>
      </c>
      <c r="J865" s="45">
        <v>3</v>
      </c>
      <c r="K865" s="38">
        <v>1</v>
      </c>
      <c r="L865" s="38">
        <v>1</v>
      </c>
      <c r="M865" s="38">
        <v>1</v>
      </c>
      <c r="N865" s="38">
        <v>1</v>
      </c>
      <c r="O865" s="38">
        <v>1</v>
      </c>
      <c r="P865" s="38">
        <v>1</v>
      </c>
      <c r="Q865" s="38">
        <v>1</v>
      </c>
      <c r="R865" s="46">
        <v>11</v>
      </c>
      <c r="S865" s="48">
        <v>30.76</v>
      </c>
      <c r="T865" s="17">
        <v>1</v>
      </c>
      <c r="U865" s="49">
        <v>30.76</v>
      </c>
      <c r="V865" s="17" t="s">
        <v>4403</v>
      </c>
      <c r="W865" s="49">
        <v>33.22</v>
      </c>
      <c r="X865" s="17" t="s">
        <v>5801</v>
      </c>
      <c r="Y865" s="38" t="s">
        <v>5802</v>
      </c>
      <c r="Z865" s="38" t="s">
        <v>5803</v>
      </c>
      <c r="AA865" s="38" t="s">
        <v>4676</v>
      </c>
    </row>
    <row r="866" spans="2:27" ht="37.5" x14ac:dyDescent="0.35">
      <c r="B866" s="38" t="s">
        <v>2784</v>
      </c>
      <c r="C866" s="38" t="s">
        <v>1261</v>
      </c>
      <c r="D866" s="38" t="s">
        <v>1260</v>
      </c>
      <c r="E866" s="38" t="s">
        <v>93</v>
      </c>
      <c r="F866" s="38" t="s">
        <v>57</v>
      </c>
      <c r="G866" s="38" t="s">
        <v>169</v>
      </c>
      <c r="H866" s="38">
        <v>28</v>
      </c>
      <c r="I866" s="38">
        <v>26</v>
      </c>
      <c r="J866" s="45">
        <v>55</v>
      </c>
      <c r="K866" s="38">
        <v>18</v>
      </c>
      <c r="L866" s="38">
        <v>35</v>
      </c>
      <c r="M866" s="38">
        <v>18</v>
      </c>
      <c r="N866" s="38">
        <v>3</v>
      </c>
      <c r="O866" s="38">
        <v>2</v>
      </c>
      <c r="P866" s="38">
        <v>30</v>
      </c>
      <c r="Q866" s="38">
        <v>29</v>
      </c>
      <c r="R866" s="46">
        <v>216</v>
      </c>
      <c r="S866" s="48">
        <v>0.18285999999999999</v>
      </c>
      <c r="T866" s="17">
        <v>28</v>
      </c>
      <c r="U866" s="49">
        <v>5.12</v>
      </c>
      <c r="V866" s="17" t="s">
        <v>4403</v>
      </c>
      <c r="W866" s="49">
        <v>5.53</v>
      </c>
      <c r="X866" s="17" t="s">
        <v>5804</v>
      </c>
      <c r="Y866" s="38" t="s">
        <v>5805</v>
      </c>
      <c r="Z866" s="38" t="s">
        <v>4689</v>
      </c>
      <c r="AA866" s="38" t="s">
        <v>4825</v>
      </c>
    </row>
    <row r="867" spans="2:27" ht="37.5" x14ac:dyDescent="0.35">
      <c r="B867" s="38" t="s">
        <v>2785</v>
      </c>
      <c r="C867" s="38" t="s">
        <v>1261</v>
      </c>
      <c r="D867" s="38" t="s">
        <v>1260</v>
      </c>
      <c r="E867" s="38" t="s">
        <v>93</v>
      </c>
      <c r="F867" s="38" t="s">
        <v>187</v>
      </c>
      <c r="G867" s="38" t="s">
        <v>169</v>
      </c>
      <c r="H867" s="38">
        <v>28</v>
      </c>
      <c r="I867" s="38">
        <v>6</v>
      </c>
      <c r="J867" s="45">
        <v>80</v>
      </c>
      <c r="K867" s="38">
        <v>4</v>
      </c>
      <c r="L867" s="38">
        <v>3</v>
      </c>
      <c r="M867" s="38">
        <v>7</v>
      </c>
      <c r="N867" s="38">
        <v>1</v>
      </c>
      <c r="O867" s="38">
        <v>1</v>
      </c>
      <c r="P867" s="38">
        <v>14</v>
      </c>
      <c r="Q867" s="38">
        <v>9</v>
      </c>
      <c r="R867" s="46">
        <v>125</v>
      </c>
      <c r="S867" s="48">
        <v>0.21929000000000001</v>
      </c>
      <c r="T867" s="17">
        <v>28</v>
      </c>
      <c r="U867" s="49">
        <v>6.14</v>
      </c>
      <c r="V867" s="17" t="s">
        <v>4403</v>
      </c>
      <c r="W867" s="49">
        <v>6.63</v>
      </c>
      <c r="X867" s="17" t="s">
        <v>5806</v>
      </c>
      <c r="Y867" s="38" t="s">
        <v>5807</v>
      </c>
      <c r="Z867" s="38" t="s">
        <v>4689</v>
      </c>
      <c r="AA867" s="38" t="s">
        <v>4825</v>
      </c>
    </row>
    <row r="868" spans="2:27" ht="50" x14ac:dyDescent="0.35">
      <c r="B868" s="38" t="s">
        <v>2790</v>
      </c>
      <c r="C868" s="38" t="s">
        <v>202</v>
      </c>
      <c r="D868" s="38" t="s">
        <v>1755</v>
      </c>
      <c r="E868" s="38" t="s">
        <v>93</v>
      </c>
      <c r="F868" s="38" t="s">
        <v>41</v>
      </c>
      <c r="G868" s="38" t="s">
        <v>143</v>
      </c>
      <c r="H868" s="38">
        <v>10</v>
      </c>
      <c r="I868" s="38">
        <v>50</v>
      </c>
      <c r="J868" s="45">
        <v>42</v>
      </c>
      <c r="K868" s="38">
        <v>1</v>
      </c>
      <c r="L868" s="38">
        <v>1</v>
      </c>
      <c r="M868" s="38">
        <v>1</v>
      </c>
      <c r="N868" s="38">
        <v>1</v>
      </c>
      <c r="O868" s="38">
        <v>1</v>
      </c>
      <c r="P868" s="38">
        <v>36</v>
      </c>
      <c r="Q868" s="38">
        <v>10</v>
      </c>
      <c r="R868" s="46">
        <v>143</v>
      </c>
      <c r="S868" s="48">
        <v>1.3819999999999999</v>
      </c>
      <c r="T868" s="17">
        <v>10</v>
      </c>
      <c r="U868" s="49">
        <v>13.82</v>
      </c>
      <c r="V868" s="17" t="s">
        <v>4403</v>
      </c>
      <c r="W868" s="49">
        <v>14.93</v>
      </c>
      <c r="X868" s="17" t="s">
        <v>5814</v>
      </c>
      <c r="Y868" s="38" t="s">
        <v>5815</v>
      </c>
      <c r="Z868" s="38" t="s">
        <v>5816</v>
      </c>
      <c r="AA868" s="38" t="s">
        <v>4417</v>
      </c>
    </row>
    <row r="869" spans="2:27" ht="37.5" x14ac:dyDescent="0.35">
      <c r="B869" s="38" t="s">
        <v>2794</v>
      </c>
      <c r="C869" s="12" t="s">
        <v>3600</v>
      </c>
      <c r="D869" s="38" t="s">
        <v>3601</v>
      </c>
      <c r="E869" s="38" t="s">
        <v>5</v>
      </c>
      <c r="F869" s="38" t="s">
        <v>3602</v>
      </c>
      <c r="G869" s="38" t="s">
        <v>19</v>
      </c>
      <c r="H869" s="38">
        <v>1</v>
      </c>
      <c r="I869" s="12">
        <v>2</v>
      </c>
      <c r="J869" s="85">
        <v>1</v>
      </c>
      <c r="K869" s="12">
        <v>1</v>
      </c>
      <c r="L869" s="38">
        <v>1</v>
      </c>
      <c r="M869" s="38">
        <v>1</v>
      </c>
      <c r="N869" s="38">
        <v>1</v>
      </c>
      <c r="O869" s="38">
        <v>1</v>
      </c>
      <c r="P869" s="38">
        <v>1</v>
      </c>
      <c r="Q869" s="38">
        <v>1</v>
      </c>
      <c r="R869" s="46">
        <v>10</v>
      </c>
      <c r="S869" s="48">
        <v>4396.03</v>
      </c>
      <c r="T869" s="17">
        <v>1</v>
      </c>
      <c r="U869" s="49">
        <v>4396.03</v>
      </c>
      <c r="V869" s="17" t="s">
        <v>4403</v>
      </c>
      <c r="W869" s="49">
        <v>4747.71</v>
      </c>
      <c r="X869" s="17" t="s">
        <v>5819</v>
      </c>
      <c r="Y869" s="38" t="s">
        <v>5820</v>
      </c>
      <c r="Z869" s="38" t="s">
        <v>5821</v>
      </c>
      <c r="AA869" s="38" t="s">
        <v>4974</v>
      </c>
    </row>
    <row r="870" spans="2:27" ht="50" x14ac:dyDescent="0.35">
      <c r="B870" s="38" t="s">
        <v>2796</v>
      </c>
      <c r="C870" s="38" t="s">
        <v>547</v>
      </c>
      <c r="D870" s="38" t="s">
        <v>1962</v>
      </c>
      <c r="E870" s="38" t="s">
        <v>101</v>
      </c>
      <c r="F870" s="38" t="s">
        <v>176</v>
      </c>
      <c r="G870" s="38" t="s">
        <v>158</v>
      </c>
      <c r="H870" s="38">
        <v>50</v>
      </c>
      <c r="I870" s="38">
        <v>31</v>
      </c>
      <c r="J870" s="45">
        <v>4</v>
      </c>
      <c r="K870" s="38">
        <v>9</v>
      </c>
      <c r="L870" s="38">
        <v>25</v>
      </c>
      <c r="M870" s="38">
        <v>50</v>
      </c>
      <c r="N870" s="38">
        <v>20</v>
      </c>
      <c r="O870" s="38">
        <v>25</v>
      </c>
      <c r="P870" s="38">
        <v>2</v>
      </c>
      <c r="Q870" s="38">
        <v>45</v>
      </c>
      <c r="R870" s="46">
        <v>211</v>
      </c>
      <c r="S870" s="48">
        <v>6.5600000000000006E-2</v>
      </c>
      <c r="T870" s="10">
        <v>50</v>
      </c>
      <c r="U870" s="49">
        <v>3.28</v>
      </c>
      <c r="V870" s="17" t="s">
        <v>4403</v>
      </c>
      <c r="W870" s="49">
        <v>3.54</v>
      </c>
      <c r="X870" s="17" t="s">
        <v>5826</v>
      </c>
      <c r="Y870" s="38" t="s">
        <v>5827</v>
      </c>
      <c r="Z870" s="38" t="s">
        <v>4832</v>
      </c>
      <c r="AA870" s="38" t="s">
        <v>5828</v>
      </c>
    </row>
    <row r="871" spans="2:27" ht="50" x14ac:dyDescent="0.35">
      <c r="B871" s="38" t="s">
        <v>2797</v>
      </c>
      <c r="C871" s="38" t="s">
        <v>547</v>
      </c>
      <c r="D871" s="38" t="s">
        <v>545</v>
      </c>
      <c r="E871" s="38" t="s">
        <v>101</v>
      </c>
      <c r="F871" s="38" t="s">
        <v>150</v>
      </c>
      <c r="G871" s="38" t="s">
        <v>158</v>
      </c>
      <c r="H871" s="38">
        <v>50</v>
      </c>
      <c r="I871" s="38">
        <v>53</v>
      </c>
      <c r="J871" s="45">
        <v>10</v>
      </c>
      <c r="K871" s="38">
        <v>22</v>
      </c>
      <c r="L871" s="38">
        <v>42</v>
      </c>
      <c r="M871" s="38">
        <v>31</v>
      </c>
      <c r="N871" s="38">
        <v>30</v>
      </c>
      <c r="O871" s="38">
        <v>30</v>
      </c>
      <c r="P871" s="38">
        <v>2</v>
      </c>
      <c r="Q871" s="38">
        <v>60</v>
      </c>
      <c r="R871" s="46">
        <v>280</v>
      </c>
      <c r="S871" s="48">
        <v>5.9400000000000001E-2</v>
      </c>
      <c r="T871" s="10">
        <v>50</v>
      </c>
      <c r="U871" s="49">
        <v>2.97</v>
      </c>
      <c r="V871" s="17" t="s">
        <v>4403</v>
      </c>
      <c r="W871" s="49">
        <v>3.21</v>
      </c>
      <c r="X871" s="17" t="s">
        <v>5829</v>
      </c>
      <c r="Y871" s="38" t="s">
        <v>5830</v>
      </c>
      <c r="Z871" s="38" t="s">
        <v>4832</v>
      </c>
      <c r="AA871" s="38" t="s">
        <v>5828</v>
      </c>
    </row>
    <row r="872" spans="2:27" ht="50" x14ac:dyDescent="0.35">
      <c r="B872" s="38" t="s">
        <v>2798</v>
      </c>
      <c r="C872" s="38" t="s">
        <v>547</v>
      </c>
      <c r="D872" s="38" t="s">
        <v>546</v>
      </c>
      <c r="E872" s="38" t="s">
        <v>101</v>
      </c>
      <c r="F872" s="38" t="s">
        <v>548</v>
      </c>
      <c r="G872" s="38" t="s">
        <v>158</v>
      </c>
      <c r="H872" s="38">
        <v>50</v>
      </c>
      <c r="I872" s="38">
        <v>38</v>
      </c>
      <c r="J872" s="45">
        <v>12</v>
      </c>
      <c r="K872" s="38">
        <v>8</v>
      </c>
      <c r="L872" s="38">
        <v>25</v>
      </c>
      <c r="M872" s="38">
        <v>57</v>
      </c>
      <c r="N872" s="38">
        <v>15</v>
      </c>
      <c r="O872" s="38">
        <v>15</v>
      </c>
      <c r="P872" s="38">
        <v>2</v>
      </c>
      <c r="Q872" s="38">
        <v>60</v>
      </c>
      <c r="R872" s="46">
        <v>232</v>
      </c>
      <c r="S872" s="48">
        <v>7.6399999999999996E-2</v>
      </c>
      <c r="T872" s="10">
        <v>50</v>
      </c>
      <c r="U872" s="49">
        <v>3.82</v>
      </c>
      <c r="V872" s="17" t="s">
        <v>4403</v>
      </c>
      <c r="W872" s="49">
        <v>4.13</v>
      </c>
      <c r="X872" s="17" t="s">
        <v>5831</v>
      </c>
      <c r="Y872" s="38" t="s">
        <v>5832</v>
      </c>
      <c r="Z872" s="38" t="s">
        <v>4517</v>
      </c>
      <c r="AA872" s="38" t="s">
        <v>5828</v>
      </c>
    </row>
    <row r="873" spans="2:27" ht="50" x14ac:dyDescent="0.35">
      <c r="B873" s="38" t="s">
        <v>2810</v>
      </c>
      <c r="C873" s="38" t="s">
        <v>1299</v>
      </c>
      <c r="D873" s="38" t="s">
        <v>1295</v>
      </c>
      <c r="E873" s="38" t="s">
        <v>5</v>
      </c>
      <c r="F873" s="38" t="s">
        <v>1298</v>
      </c>
      <c r="G873" s="38" t="s">
        <v>19</v>
      </c>
      <c r="H873" s="38">
        <v>1</v>
      </c>
      <c r="I873" s="38">
        <v>40</v>
      </c>
      <c r="J873" s="45">
        <v>4</v>
      </c>
      <c r="K873" s="38">
        <v>1</v>
      </c>
      <c r="L873" s="38">
        <v>1</v>
      </c>
      <c r="M873" s="38">
        <v>1</v>
      </c>
      <c r="N873" s="38">
        <v>1</v>
      </c>
      <c r="O873" s="38">
        <v>1</v>
      </c>
      <c r="P873" s="38">
        <v>1</v>
      </c>
      <c r="Q873" s="38">
        <v>140</v>
      </c>
      <c r="R873" s="46">
        <v>190</v>
      </c>
      <c r="S873" s="48">
        <v>5.71</v>
      </c>
      <c r="T873" s="17">
        <v>1</v>
      </c>
      <c r="U873" s="49">
        <v>5.71</v>
      </c>
      <c r="V873" s="17" t="s">
        <v>4403</v>
      </c>
      <c r="W873" s="49">
        <v>6.17</v>
      </c>
      <c r="X873" s="17" t="s">
        <v>5851</v>
      </c>
      <c r="Y873" s="38" t="s">
        <v>5852</v>
      </c>
      <c r="Z873" s="38" t="s">
        <v>5853</v>
      </c>
      <c r="AA873" s="38" t="s">
        <v>4530</v>
      </c>
    </row>
    <row r="874" spans="2:27" ht="50" x14ac:dyDescent="0.35">
      <c r="B874" s="38" t="s">
        <v>2818</v>
      </c>
      <c r="C874" s="38" t="s">
        <v>1301</v>
      </c>
      <c r="D874" s="38" t="s">
        <v>1297</v>
      </c>
      <c r="E874" s="38" t="s">
        <v>101</v>
      </c>
      <c r="F874" s="38" t="s">
        <v>288</v>
      </c>
      <c r="G874" s="38" t="s">
        <v>95</v>
      </c>
      <c r="H874" s="38">
        <v>30</v>
      </c>
      <c r="I874" s="38">
        <v>152</v>
      </c>
      <c r="J874" s="45">
        <v>35</v>
      </c>
      <c r="K874" s="38">
        <v>72</v>
      </c>
      <c r="L874" s="38">
        <v>44</v>
      </c>
      <c r="M874" s="38">
        <v>90</v>
      </c>
      <c r="N874" s="38">
        <v>110</v>
      </c>
      <c r="O874" s="38">
        <v>200</v>
      </c>
      <c r="P874" s="38">
        <v>55</v>
      </c>
      <c r="Q874" s="38">
        <v>150</v>
      </c>
      <c r="R874" s="46">
        <v>908</v>
      </c>
      <c r="S874" s="48">
        <v>0.16300000000000001</v>
      </c>
      <c r="T874" s="17">
        <v>30</v>
      </c>
      <c r="U874" s="49">
        <v>4.8899999999999997</v>
      </c>
      <c r="V874" s="17" t="s">
        <v>4403</v>
      </c>
      <c r="W874" s="49">
        <v>5.28</v>
      </c>
      <c r="X874" s="17" t="s">
        <v>5864</v>
      </c>
      <c r="Y874" s="38" t="s">
        <v>5865</v>
      </c>
      <c r="Z874" s="38" t="s">
        <v>4844</v>
      </c>
      <c r="AA874" s="38" t="s">
        <v>4427</v>
      </c>
    </row>
    <row r="875" spans="2:27" ht="37.5" x14ac:dyDescent="0.35">
      <c r="B875" s="38" t="s">
        <v>2824</v>
      </c>
      <c r="C875" s="38" t="s">
        <v>1305</v>
      </c>
      <c r="D875" s="38" t="s">
        <v>1302</v>
      </c>
      <c r="E875" s="38" t="s">
        <v>1304</v>
      </c>
      <c r="F875" s="38" t="s">
        <v>1303</v>
      </c>
      <c r="G875" s="38" t="s">
        <v>21</v>
      </c>
      <c r="H875" s="38">
        <v>1</v>
      </c>
      <c r="I875" s="38">
        <v>1</v>
      </c>
      <c r="J875" s="45">
        <v>15</v>
      </c>
      <c r="K875" s="38">
        <v>4</v>
      </c>
      <c r="L875" s="38">
        <v>1</v>
      </c>
      <c r="M875" s="38">
        <v>1</v>
      </c>
      <c r="N875" s="38">
        <v>1</v>
      </c>
      <c r="O875" s="38">
        <v>1</v>
      </c>
      <c r="P875" s="12">
        <v>1</v>
      </c>
      <c r="Q875" s="38">
        <v>1</v>
      </c>
      <c r="R875" s="46">
        <v>26</v>
      </c>
      <c r="S875" s="48">
        <v>26.73</v>
      </c>
      <c r="T875" s="10">
        <v>1</v>
      </c>
      <c r="U875" s="49">
        <v>26.73</v>
      </c>
      <c r="V875" s="17" t="s">
        <v>4403</v>
      </c>
      <c r="W875" s="49">
        <v>28.87</v>
      </c>
      <c r="X875" s="17" t="s">
        <v>5872</v>
      </c>
      <c r="Y875" s="38" t="s">
        <v>5873</v>
      </c>
      <c r="Z875" s="38" t="s">
        <v>4875</v>
      </c>
      <c r="AA875" s="38" t="s">
        <v>4568</v>
      </c>
    </row>
    <row r="876" spans="2:27" ht="62.5" x14ac:dyDescent="0.35">
      <c r="B876" s="38" t="s">
        <v>2826</v>
      </c>
      <c r="C876" s="38" t="s">
        <v>1852</v>
      </c>
      <c r="D876" s="38" t="s">
        <v>1306</v>
      </c>
      <c r="E876" s="38" t="s">
        <v>265</v>
      </c>
      <c r="F876" s="38" t="s">
        <v>1307</v>
      </c>
      <c r="G876" s="38" t="s">
        <v>1308</v>
      </c>
      <c r="H876" s="38">
        <v>48</v>
      </c>
      <c r="I876" s="38">
        <v>29</v>
      </c>
      <c r="J876" s="45">
        <v>3</v>
      </c>
      <c r="K876" s="38">
        <v>2</v>
      </c>
      <c r="L876" s="38">
        <v>2</v>
      </c>
      <c r="M876" s="38">
        <v>2</v>
      </c>
      <c r="N876" s="38">
        <v>15</v>
      </c>
      <c r="O876" s="38">
        <v>16</v>
      </c>
      <c r="P876" s="38">
        <v>1</v>
      </c>
      <c r="Q876" s="38">
        <v>20</v>
      </c>
      <c r="R876" s="46">
        <v>90</v>
      </c>
      <c r="S876" s="48">
        <v>7.80063</v>
      </c>
      <c r="T876" s="10">
        <v>48</v>
      </c>
      <c r="U876" s="49">
        <v>374.43</v>
      </c>
      <c r="V876" s="17" t="s">
        <v>4403</v>
      </c>
      <c r="W876" s="49">
        <v>404.38</v>
      </c>
      <c r="X876" s="17" t="s">
        <v>5876</v>
      </c>
      <c r="Y876" s="38" t="s">
        <v>5877</v>
      </c>
      <c r="Z876" s="38" t="s">
        <v>5878</v>
      </c>
      <c r="AA876" s="38" t="s">
        <v>5879</v>
      </c>
    </row>
    <row r="877" spans="2:27" ht="62.5" x14ac:dyDescent="0.35">
      <c r="B877" s="38" t="s">
        <v>2827</v>
      </c>
      <c r="C877" s="38" t="s">
        <v>1852</v>
      </c>
      <c r="D877" s="12" t="s">
        <v>1306</v>
      </c>
      <c r="E877" s="12" t="s">
        <v>3610</v>
      </c>
      <c r="F877" s="12" t="s">
        <v>1307</v>
      </c>
      <c r="G877" s="12" t="s">
        <v>3611</v>
      </c>
      <c r="H877" s="12">
        <v>4</v>
      </c>
      <c r="I877" s="12">
        <v>98</v>
      </c>
      <c r="J877" s="45">
        <v>1</v>
      </c>
      <c r="K877" s="12">
        <v>1</v>
      </c>
      <c r="L877" s="38">
        <v>1</v>
      </c>
      <c r="M877" s="38">
        <v>1</v>
      </c>
      <c r="N877" s="38">
        <v>1</v>
      </c>
      <c r="O877" s="38">
        <v>1</v>
      </c>
      <c r="P877" s="12">
        <v>7</v>
      </c>
      <c r="Q877" s="12">
        <v>1</v>
      </c>
      <c r="R877" s="46">
        <v>112</v>
      </c>
      <c r="S877" s="48">
        <v>11.5425</v>
      </c>
      <c r="T877" s="10">
        <v>4</v>
      </c>
      <c r="U877" s="49">
        <v>46.17</v>
      </c>
      <c r="V877" s="17" t="s">
        <v>4403</v>
      </c>
      <c r="W877" s="49">
        <v>49.86</v>
      </c>
      <c r="X877" s="17" t="s">
        <v>5880</v>
      </c>
      <c r="Y877" s="38" t="s">
        <v>5881</v>
      </c>
      <c r="Z877" s="38" t="s">
        <v>5882</v>
      </c>
      <c r="AA877" s="38" t="s">
        <v>5317</v>
      </c>
    </row>
    <row r="878" spans="2:27" ht="25" x14ac:dyDescent="0.35">
      <c r="B878" s="38" t="s">
        <v>2839</v>
      </c>
      <c r="C878" s="12" t="s">
        <v>3613</v>
      </c>
      <c r="D878" s="12" t="s">
        <v>3614</v>
      </c>
      <c r="E878" s="12" t="s">
        <v>5</v>
      </c>
      <c r="F878" s="12" t="s">
        <v>42</v>
      </c>
      <c r="G878" s="12" t="s">
        <v>11</v>
      </c>
      <c r="H878" s="12">
        <v>10</v>
      </c>
      <c r="I878" s="12">
        <v>7</v>
      </c>
      <c r="J878" s="45">
        <v>1</v>
      </c>
      <c r="K878" s="12">
        <v>77</v>
      </c>
      <c r="L878" s="38">
        <v>1</v>
      </c>
      <c r="M878" s="12">
        <v>124</v>
      </c>
      <c r="N878" s="38">
        <v>1</v>
      </c>
      <c r="O878" s="38">
        <v>1</v>
      </c>
      <c r="P878" s="12">
        <v>1</v>
      </c>
      <c r="Q878" s="12">
        <v>80</v>
      </c>
      <c r="R878" s="46">
        <v>293</v>
      </c>
      <c r="S878" s="48">
        <v>11.901999999999999</v>
      </c>
      <c r="T878" s="17">
        <v>10</v>
      </c>
      <c r="U878" s="49">
        <v>119.02</v>
      </c>
      <c r="V878" s="17" t="s">
        <v>4403</v>
      </c>
      <c r="W878" s="49">
        <v>128.54</v>
      </c>
      <c r="X878" s="17" t="s">
        <v>5899</v>
      </c>
      <c r="Y878" s="38" t="s">
        <v>5900</v>
      </c>
      <c r="Z878" s="38" t="s">
        <v>5901</v>
      </c>
      <c r="AA878" s="38" t="s">
        <v>5043</v>
      </c>
    </row>
    <row r="879" spans="2:27" ht="37.5" x14ac:dyDescent="0.35">
      <c r="B879" s="38" t="s">
        <v>2845</v>
      </c>
      <c r="C879" s="38" t="s">
        <v>468</v>
      </c>
      <c r="D879" s="38" t="s">
        <v>1487</v>
      </c>
      <c r="E879" s="38" t="s">
        <v>101</v>
      </c>
      <c r="F879" s="38" t="s">
        <v>41</v>
      </c>
      <c r="G879" s="38" t="s">
        <v>105</v>
      </c>
      <c r="H879" s="38">
        <v>20</v>
      </c>
      <c r="I879" s="12">
        <v>223</v>
      </c>
      <c r="J879" s="45">
        <v>65</v>
      </c>
      <c r="K879" s="12">
        <v>59</v>
      </c>
      <c r="L879" s="12">
        <v>4</v>
      </c>
      <c r="M879" s="12">
        <v>133</v>
      </c>
      <c r="N879" s="38">
        <v>22</v>
      </c>
      <c r="O879" s="38">
        <v>150</v>
      </c>
      <c r="P879" s="12">
        <v>3</v>
      </c>
      <c r="Q879" s="12">
        <v>150</v>
      </c>
      <c r="R879" s="46">
        <v>809</v>
      </c>
      <c r="S879" s="48">
        <v>0.67500000000000004</v>
      </c>
      <c r="T879" s="17">
        <v>20</v>
      </c>
      <c r="U879" s="49">
        <v>13.5</v>
      </c>
      <c r="V879" s="17" t="s">
        <v>4403</v>
      </c>
      <c r="W879" s="49">
        <v>14.58</v>
      </c>
      <c r="X879" s="17" t="s">
        <v>5915</v>
      </c>
      <c r="Y879" s="38" t="s">
        <v>5916</v>
      </c>
      <c r="Z879" s="38" t="s">
        <v>5221</v>
      </c>
      <c r="AA879" s="38" t="s">
        <v>4465</v>
      </c>
    </row>
    <row r="880" spans="2:27" ht="50" x14ac:dyDescent="0.35">
      <c r="B880" s="38" t="s">
        <v>2848</v>
      </c>
      <c r="C880" s="38" t="s">
        <v>434</v>
      </c>
      <c r="D880" s="38" t="s">
        <v>3616</v>
      </c>
      <c r="E880" s="38" t="s">
        <v>93</v>
      </c>
      <c r="F880" s="38" t="s">
        <v>42</v>
      </c>
      <c r="G880" s="38" t="s">
        <v>95</v>
      </c>
      <c r="H880" s="38">
        <v>30</v>
      </c>
      <c r="I880" s="12">
        <v>63</v>
      </c>
      <c r="J880" s="45">
        <v>62</v>
      </c>
      <c r="K880" s="12">
        <v>19</v>
      </c>
      <c r="L880" s="12">
        <v>15</v>
      </c>
      <c r="M880" s="12">
        <v>43</v>
      </c>
      <c r="N880" s="38">
        <v>95</v>
      </c>
      <c r="O880" s="38">
        <v>35</v>
      </c>
      <c r="P880" s="12">
        <v>70</v>
      </c>
      <c r="Q880" s="12">
        <v>60</v>
      </c>
      <c r="R880" s="46">
        <v>462</v>
      </c>
      <c r="S880" s="48">
        <v>5.033E-2</v>
      </c>
      <c r="T880" s="17">
        <v>30</v>
      </c>
      <c r="U880" s="49">
        <v>1.51</v>
      </c>
      <c r="V880" s="17" t="s">
        <v>4403</v>
      </c>
      <c r="W880" s="49">
        <v>1.63</v>
      </c>
      <c r="X880" s="17" t="s">
        <v>5919</v>
      </c>
      <c r="Y880" s="38" t="s">
        <v>5920</v>
      </c>
      <c r="Z880" s="38" t="s">
        <v>4410</v>
      </c>
      <c r="AA880" s="38" t="s">
        <v>5828</v>
      </c>
    </row>
    <row r="881" spans="2:27" ht="50" x14ac:dyDescent="0.35">
      <c r="B881" s="38" t="s">
        <v>2849</v>
      </c>
      <c r="C881" s="38" t="s">
        <v>434</v>
      </c>
      <c r="D881" s="38" t="s">
        <v>3617</v>
      </c>
      <c r="E881" s="38" t="s">
        <v>93</v>
      </c>
      <c r="F881" s="38" t="s">
        <v>435</v>
      </c>
      <c r="G881" s="38" t="s">
        <v>95</v>
      </c>
      <c r="H881" s="38">
        <v>30</v>
      </c>
      <c r="I881" s="38">
        <v>52</v>
      </c>
      <c r="J881" s="45">
        <v>15</v>
      </c>
      <c r="K881" s="38">
        <v>35</v>
      </c>
      <c r="L881" s="38">
        <v>41</v>
      </c>
      <c r="M881" s="38">
        <v>59</v>
      </c>
      <c r="N881" s="38">
        <v>65</v>
      </c>
      <c r="O881" s="38">
        <v>40</v>
      </c>
      <c r="P881" s="38">
        <v>67</v>
      </c>
      <c r="Q881" s="38">
        <v>80</v>
      </c>
      <c r="R881" s="46">
        <v>454</v>
      </c>
      <c r="S881" s="48">
        <v>4.4670000000000001E-2</v>
      </c>
      <c r="T881" s="17">
        <v>30</v>
      </c>
      <c r="U881" s="49">
        <v>1.34</v>
      </c>
      <c r="V881" s="17" t="s">
        <v>4403</v>
      </c>
      <c r="W881" s="49">
        <v>1.45</v>
      </c>
      <c r="X881" s="17" t="s">
        <v>5921</v>
      </c>
      <c r="Y881" s="38" t="s">
        <v>5922</v>
      </c>
      <c r="Z881" s="38" t="s">
        <v>4432</v>
      </c>
      <c r="AA881" s="38" t="s">
        <v>5828</v>
      </c>
    </row>
    <row r="882" spans="2:27" ht="50" x14ac:dyDescent="0.35">
      <c r="B882" s="38" t="s">
        <v>2850</v>
      </c>
      <c r="C882" s="38" t="s">
        <v>434</v>
      </c>
      <c r="D882" s="38" t="s">
        <v>3618</v>
      </c>
      <c r="E882" s="38" t="s">
        <v>93</v>
      </c>
      <c r="F882" s="38" t="s">
        <v>41</v>
      </c>
      <c r="G882" s="38" t="s">
        <v>95</v>
      </c>
      <c r="H882" s="38">
        <v>30</v>
      </c>
      <c r="I882" s="12">
        <v>151</v>
      </c>
      <c r="J882" s="45">
        <v>15</v>
      </c>
      <c r="K882" s="12">
        <v>111</v>
      </c>
      <c r="L882" s="12">
        <v>104</v>
      </c>
      <c r="M882" s="12">
        <v>153</v>
      </c>
      <c r="N882" s="38">
        <v>45</v>
      </c>
      <c r="O882" s="38">
        <v>55</v>
      </c>
      <c r="P882" s="12">
        <v>65</v>
      </c>
      <c r="Q882" s="12">
        <v>130</v>
      </c>
      <c r="R882" s="46">
        <v>829</v>
      </c>
      <c r="S882" s="48">
        <v>4.4670000000000001E-2</v>
      </c>
      <c r="T882" s="10">
        <v>30</v>
      </c>
      <c r="U882" s="49">
        <v>1.34</v>
      </c>
      <c r="V882" s="17" t="s">
        <v>4403</v>
      </c>
      <c r="W882" s="49">
        <v>1.45</v>
      </c>
      <c r="X882" s="17" t="s">
        <v>5923</v>
      </c>
      <c r="Y882" s="38" t="s">
        <v>5924</v>
      </c>
      <c r="Z882" s="38" t="s">
        <v>4432</v>
      </c>
      <c r="AA882" s="38" t="s">
        <v>5828</v>
      </c>
    </row>
    <row r="883" spans="2:27" ht="37.5" x14ac:dyDescent="0.35">
      <c r="B883" s="38" t="s">
        <v>2862</v>
      </c>
      <c r="C883" s="38" t="s">
        <v>578</v>
      </c>
      <c r="D883" s="38" t="s">
        <v>577</v>
      </c>
      <c r="E883" s="38" t="s">
        <v>101</v>
      </c>
      <c r="F883" s="38" t="s">
        <v>1069</v>
      </c>
      <c r="G883" s="38" t="s">
        <v>95</v>
      </c>
      <c r="H883" s="38">
        <v>30</v>
      </c>
      <c r="I883" s="12">
        <v>13</v>
      </c>
      <c r="J883" s="45">
        <v>1</v>
      </c>
      <c r="K883" s="12">
        <v>1</v>
      </c>
      <c r="L883" s="38">
        <v>1</v>
      </c>
      <c r="M883" s="12">
        <v>5</v>
      </c>
      <c r="N883" s="38">
        <v>1</v>
      </c>
      <c r="O883" s="38">
        <v>1</v>
      </c>
      <c r="P883" s="12">
        <v>1</v>
      </c>
      <c r="Q883" s="12">
        <v>9</v>
      </c>
      <c r="R883" s="46">
        <v>33</v>
      </c>
      <c r="S883" s="48">
        <v>0.54600000000000004</v>
      </c>
      <c r="T883" s="17">
        <v>30</v>
      </c>
      <c r="U883" s="49">
        <v>16.38</v>
      </c>
      <c r="V883" s="17" t="s">
        <v>4403</v>
      </c>
      <c r="W883" s="49">
        <v>17.690000000000001</v>
      </c>
      <c r="X883" s="17" t="s">
        <v>5937</v>
      </c>
      <c r="Y883" s="38" t="s">
        <v>5938</v>
      </c>
      <c r="Z883" s="38" t="s">
        <v>4410</v>
      </c>
      <c r="AA883" s="38" t="s">
        <v>5348</v>
      </c>
    </row>
    <row r="884" spans="2:27" ht="37.5" x14ac:dyDescent="0.35">
      <c r="B884" s="38" t="s">
        <v>2865</v>
      </c>
      <c r="C884" s="38" t="s">
        <v>578</v>
      </c>
      <c r="D884" s="38" t="s">
        <v>577</v>
      </c>
      <c r="E884" s="38" t="s">
        <v>5</v>
      </c>
      <c r="F884" s="38" t="s">
        <v>42</v>
      </c>
      <c r="G884" s="38" t="s">
        <v>19</v>
      </c>
      <c r="H884" s="38">
        <v>1</v>
      </c>
      <c r="I884" s="12">
        <v>57</v>
      </c>
      <c r="J884" s="45">
        <v>1</v>
      </c>
      <c r="K884" s="12">
        <v>11</v>
      </c>
      <c r="L884" s="38">
        <v>1</v>
      </c>
      <c r="M884" s="38">
        <v>1</v>
      </c>
      <c r="N884" s="38">
        <v>1</v>
      </c>
      <c r="O884" s="38">
        <v>1</v>
      </c>
      <c r="P884" s="12">
        <v>1</v>
      </c>
      <c r="Q884" s="12">
        <v>1</v>
      </c>
      <c r="R884" s="46">
        <v>75</v>
      </c>
      <c r="S884" s="48">
        <v>47</v>
      </c>
      <c r="T884" s="17">
        <v>1</v>
      </c>
      <c r="U884" s="49">
        <v>47</v>
      </c>
      <c r="V884" s="17" t="s">
        <v>4403</v>
      </c>
      <c r="W884" s="49">
        <v>50.76</v>
      </c>
      <c r="X884" s="17" t="s">
        <v>5943</v>
      </c>
      <c r="Y884" s="38" t="s">
        <v>5944</v>
      </c>
      <c r="Z884" s="38" t="s">
        <v>5945</v>
      </c>
      <c r="AA884" s="38" t="s">
        <v>5348</v>
      </c>
    </row>
    <row r="885" spans="2:27" ht="37.5" x14ac:dyDescent="0.35">
      <c r="B885" s="38" t="s">
        <v>2872</v>
      </c>
      <c r="C885" s="38" t="s">
        <v>1232</v>
      </c>
      <c r="D885" s="38" t="s">
        <v>1231</v>
      </c>
      <c r="E885" s="38" t="s">
        <v>5</v>
      </c>
      <c r="F885" s="38" t="s">
        <v>656</v>
      </c>
      <c r="G885" s="38" t="s">
        <v>33</v>
      </c>
      <c r="H885" s="38">
        <v>5</v>
      </c>
      <c r="I885" s="38">
        <v>904</v>
      </c>
      <c r="J885" s="45">
        <v>347</v>
      </c>
      <c r="K885" s="38">
        <v>466</v>
      </c>
      <c r="L885" s="38">
        <v>143</v>
      </c>
      <c r="M885" s="38">
        <v>765</v>
      </c>
      <c r="N885" s="38">
        <v>500</v>
      </c>
      <c r="O885" s="38">
        <v>200</v>
      </c>
      <c r="P885" s="38">
        <v>110</v>
      </c>
      <c r="Q885" s="38">
        <v>600</v>
      </c>
      <c r="R885" s="46">
        <v>4035</v>
      </c>
      <c r="S885" s="48">
        <v>2.2280000000000002</v>
      </c>
      <c r="T885" s="17">
        <v>5</v>
      </c>
      <c r="U885" s="49">
        <v>11.14</v>
      </c>
      <c r="V885" s="17" t="s">
        <v>4403</v>
      </c>
      <c r="W885" s="49">
        <v>12.03</v>
      </c>
      <c r="X885" s="17" t="s">
        <v>5958</v>
      </c>
      <c r="Y885" s="38" t="s">
        <v>5959</v>
      </c>
      <c r="Z885" s="38" t="s">
        <v>5089</v>
      </c>
      <c r="AA885" s="38" t="s">
        <v>4684</v>
      </c>
    </row>
    <row r="886" spans="2:27" ht="37.5" x14ac:dyDescent="0.35">
      <c r="B886" s="38" t="s">
        <v>2877</v>
      </c>
      <c r="C886" s="38" t="s">
        <v>135</v>
      </c>
      <c r="D886" s="38" t="s">
        <v>1964</v>
      </c>
      <c r="E886" s="38" t="s">
        <v>93</v>
      </c>
      <c r="F886" s="38" t="s">
        <v>97</v>
      </c>
      <c r="G886" s="38" t="s">
        <v>95</v>
      </c>
      <c r="H886" s="38">
        <v>30</v>
      </c>
      <c r="I886" s="12">
        <v>3</v>
      </c>
      <c r="J886" s="45">
        <v>15</v>
      </c>
      <c r="K886" s="12">
        <v>1</v>
      </c>
      <c r="L886" s="12">
        <v>12</v>
      </c>
      <c r="M886" s="12">
        <v>13</v>
      </c>
      <c r="N886" s="38">
        <v>4</v>
      </c>
      <c r="O886" s="38">
        <v>8</v>
      </c>
      <c r="P886" s="12">
        <v>3</v>
      </c>
      <c r="Q886" s="12">
        <v>23</v>
      </c>
      <c r="R886" s="46">
        <v>82</v>
      </c>
      <c r="S886" s="48">
        <v>9.5329999999999998E-2</v>
      </c>
      <c r="T886" s="17">
        <v>30</v>
      </c>
      <c r="U886" s="49">
        <v>2.86</v>
      </c>
      <c r="V886" s="17" t="s">
        <v>4403</v>
      </c>
      <c r="W886" s="49">
        <v>3.09</v>
      </c>
      <c r="X886" s="17" t="s">
        <v>5969</v>
      </c>
      <c r="Y886" s="38" t="s">
        <v>5970</v>
      </c>
      <c r="Z886" s="38" t="s">
        <v>4432</v>
      </c>
      <c r="AA886" s="38" t="s">
        <v>4453</v>
      </c>
    </row>
    <row r="887" spans="2:27" ht="37.5" x14ac:dyDescent="0.35">
      <c r="B887" s="38" t="s">
        <v>2882</v>
      </c>
      <c r="C887" s="38" t="s">
        <v>1234</v>
      </c>
      <c r="D887" s="38" t="s">
        <v>1233</v>
      </c>
      <c r="E887" s="38" t="s">
        <v>125</v>
      </c>
      <c r="F887" s="38" t="s">
        <v>1236</v>
      </c>
      <c r="G887" s="38" t="s">
        <v>68</v>
      </c>
      <c r="H887" s="38">
        <v>1</v>
      </c>
      <c r="I887" s="38">
        <v>6</v>
      </c>
      <c r="J887" s="45">
        <v>1</v>
      </c>
      <c r="K887" s="38">
        <v>1</v>
      </c>
      <c r="L887" s="38">
        <v>1</v>
      </c>
      <c r="M887" s="38">
        <v>1</v>
      </c>
      <c r="N887" s="38">
        <v>1</v>
      </c>
      <c r="O887" s="38">
        <v>1</v>
      </c>
      <c r="P887" s="38">
        <v>17</v>
      </c>
      <c r="Q887" s="38">
        <v>1</v>
      </c>
      <c r="R887" s="46">
        <v>30</v>
      </c>
      <c r="S887" s="48">
        <v>11.78</v>
      </c>
      <c r="T887" s="10">
        <v>1</v>
      </c>
      <c r="U887" s="49">
        <v>11.78</v>
      </c>
      <c r="V887" s="17" t="s">
        <v>4403</v>
      </c>
      <c r="W887" s="49">
        <v>12.72</v>
      </c>
      <c r="X887" s="17" t="s">
        <v>5975</v>
      </c>
      <c r="Y887" s="38" t="s">
        <v>5976</v>
      </c>
      <c r="Z887" s="38" t="s">
        <v>5510</v>
      </c>
      <c r="AA887" s="38" t="s">
        <v>4568</v>
      </c>
    </row>
    <row r="888" spans="2:27" ht="37.5" x14ac:dyDescent="0.35">
      <c r="B888" s="38" t="s">
        <v>2886</v>
      </c>
      <c r="C888" s="38" t="s">
        <v>581</v>
      </c>
      <c r="D888" s="38" t="s">
        <v>580</v>
      </c>
      <c r="E888" s="38" t="s">
        <v>93</v>
      </c>
      <c r="F888" s="38" t="s">
        <v>57</v>
      </c>
      <c r="G888" s="38" t="s">
        <v>95</v>
      </c>
      <c r="H888" s="38">
        <v>30</v>
      </c>
      <c r="I888" s="38">
        <v>12</v>
      </c>
      <c r="J888" s="45">
        <v>1</v>
      </c>
      <c r="K888" s="38">
        <v>1</v>
      </c>
      <c r="L888" s="38">
        <v>37</v>
      </c>
      <c r="M888" s="38">
        <v>4</v>
      </c>
      <c r="N888" s="38">
        <v>1</v>
      </c>
      <c r="O888" s="38">
        <v>20</v>
      </c>
      <c r="P888" s="38">
        <v>13</v>
      </c>
      <c r="Q888" s="38">
        <v>65</v>
      </c>
      <c r="R888" s="46">
        <v>154</v>
      </c>
      <c r="S888" s="48">
        <v>0.16400000000000001</v>
      </c>
      <c r="T888" s="17">
        <v>30</v>
      </c>
      <c r="U888" s="49">
        <v>4.92</v>
      </c>
      <c r="V888" s="17" t="s">
        <v>4403</v>
      </c>
      <c r="W888" s="49">
        <v>5.31</v>
      </c>
      <c r="X888" s="17" t="s">
        <v>5983</v>
      </c>
      <c r="Y888" s="38" t="s">
        <v>5984</v>
      </c>
      <c r="Z888" s="38" t="s">
        <v>4844</v>
      </c>
      <c r="AA888" s="38" t="s">
        <v>5222</v>
      </c>
    </row>
    <row r="889" spans="2:27" ht="62.5" x14ac:dyDescent="0.35">
      <c r="B889" s="38" t="s">
        <v>2894</v>
      </c>
      <c r="C889" s="38" t="s">
        <v>587</v>
      </c>
      <c r="D889" s="38" t="s">
        <v>1237</v>
      </c>
      <c r="E889" s="38" t="s">
        <v>443</v>
      </c>
      <c r="F889" s="38" t="s">
        <v>389</v>
      </c>
      <c r="G889" s="38" t="s">
        <v>95</v>
      </c>
      <c r="H889" s="38">
        <v>30</v>
      </c>
      <c r="I889" s="38">
        <v>1</v>
      </c>
      <c r="J889" s="45">
        <v>1</v>
      </c>
      <c r="K889" s="38">
        <v>1</v>
      </c>
      <c r="L889" s="38">
        <v>1</v>
      </c>
      <c r="M889" s="38">
        <v>1</v>
      </c>
      <c r="N889" s="38">
        <v>1</v>
      </c>
      <c r="O889" s="38">
        <v>1</v>
      </c>
      <c r="P889" s="38">
        <v>9</v>
      </c>
      <c r="Q889" s="38">
        <v>1</v>
      </c>
      <c r="R889" s="46">
        <v>17</v>
      </c>
      <c r="S889" s="48">
        <v>0.89166999999999996</v>
      </c>
      <c r="T889" s="17">
        <v>30</v>
      </c>
      <c r="U889" s="49">
        <v>26.75</v>
      </c>
      <c r="V889" s="17" t="s">
        <v>4403</v>
      </c>
      <c r="W889" s="49">
        <v>28.89</v>
      </c>
      <c r="X889" s="17" t="s">
        <v>5992</v>
      </c>
      <c r="Y889" s="38" t="s">
        <v>5993</v>
      </c>
      <c r="Z889" s="38" t="s">
        <v>4448</v>
      </c>
      <c r="AA889" s="38" t="s">
        <v>4526</v>
      </c>
    </row>
    <row r="890" spans="2:27" ht="62.5" x14ac:dyDescent="0.35">
      <c r="B890" s="38" t="s">
        <v>2896</v>
      </c>
      <c r="C890" s="38" t="s">
        <v>587</v>
      </c>
      <c r="D890" s="38" t="s">
        <v>586</v>
      </c>
      <c r="E890" s="38" t="s">
        <v>443</v>
      </c>
      <c r="F890" s="38" t="s">
        <v>588</v>
      </c>
      <c r="G890" s="38" t="s">
        <v>95</v>
      </c>
      <c r="H890" s="38">
        <v>30</v>
      </c>
      <c r="I890" s="38">
        <v>1</v>
      </c>
      <c r="J890" s="45">
        <v>2</v>
      </c>
      <c r="K890" s="38">
        <v>1</v>
      </c>
      <c r="L890" s="38">
        <v>1</v>
      </c>
      <c r="M890" s="38">
        <v>1</v>
      </c>
      <c r="N890" s="38">
        <v>1</v>
      </c>
      <c r="O890" s="38">
        <v>1</v>
      </c>
      <c r="P890" s="38">
        <v>1</v>
      </c>
      <c r="Q890" s="38">
        <v>1</v>
      </c>
      <c r="R890" s="46">
        <v>10</v>
      </c>
      <c r="S890" s="48">
        <v>0.78166999999999998</v>
      </c>
      <c r="T890" s="17">
        <v>30</v>
      </c>
      <c r="U890" s="49">
        <v>23.45</v>
      </c>
      <c r="V890" s="17" t="s">
        <v>4403</v>
      </c>
      <c r="W890" s="49">
        <v>25.33</v>
      </c>
      <c r="X890" s="17" t="s">
        <v>5996</v>
      </c>
      <c r="Y890" s="38" t="s">
        <v>5997</v>
      </c>
      <c r="Z890" s="38" t="s">
        <v>5101</v>
      </c>
      <c r="AA890" s="38" t="s">
        <v>4974</v>
      </c>
    </row>
    <row r="891" spans="2:27" ht="25" x14ac:dyDescent="0.35">
      <c r="B891" s="38" t="s">
        <v>2900</v>
      </c>
      <c r="C891" s="12" t="s">
        <v>1252</v>
      </c>
      <c r="D891" s="12" t="s">
        <v>2033</v>
      </c>
      <c r="E891" s="12" t="s">
        <v>121</v>
      </c>
      <c r="F891" s="79">
        <v>1E-3</v>
      </c>
      <c r="G891" s="12" t="s">
        <v>2034</v>
      </c>
      <c r="H891" s="12">
        <v>1</v>
      </c>
      <c r="I891" s="38">
        <v>1</v>
      </c>
      <c r="J891" s="45">
        <v>1</v>
      </c>
      <c r="K891" s="12">
        <v>8</v>
      </c>
      <c r="L891" s="38">
        <v>1</v>
      </c>
      <c r="M891" s="38">
        <v>1</v>
      </c>
      <c r="N891" s="38">
        <v>1</v>
      </c>
      <c r="O891" s="38">
        <v>1</v>
      </c>
      <c r="P891" s="38">
        <v>1</v>
      </c>
      <c r="Q891" s="38">
        <v>1</v>
      </c>
      <c r="R891" s="46">
        <v>16</v>
      </c>
      <c r="S891" s="48">
        <v>9.2200000000000006</v>
      </c>
      <c r="T891" s="17">
        <v>1</v>
      </c>
      <c r="U891" s="49">
        <v>9.2200000000000006</v>
      </c>
      <c r="V891" s="17" t="s">
        <v>4403</v>
      </c>
      <c r="W891" s="49">
        <v>9.9600000000000009</v>
      </c>
      <c r="X891" s="17" t="s">
        <v>6002</v>
      </c>
      <c r="Y891" s="38" t="s">
        <v>6003</v>
      </c>
      <c r="Z891" s="38" t="s">
        <v>4813</v>
      </c>
      <c r="AA891" s="38" t="s">
        <v>4453</v>
      </c>
    </row>
    <row r="892" spans="2:27" ht="50" x14ac:dyDescent="0.35">
      <c r="B892" s="38" t="s">
        <v>2908</v>
      </c>
      <c r="C892" s="38" t="s">
        <v>590</v>
      </c>
      <c r="D892" s="38" t="s">
        <v>1903</v>
      </c>
      <c r="E892" s="38" t="s">
        <v>5</v>
      </c>
      <c r="F892" s="38" t="s">
        <v>1902</v>
      </c>
      <c r="G892" s="38" t="s">
        <v>59</v>
      </c>
      <c r="H892" s="38">
        <v>10</v>
      </c>
      <c r="I892" s="12">
        <v>23</v>
      </c>
      <c r="J892" s="45">
        <v>65</v>
      </c>
      <c r="K892" s="12">
        <v>47</v>
      </c>
      <c r="L892" s="12">
        <v>15</v>
      </c>
      <c r="M892" s="12">
        <v>210</v>
      </c>
      <c r="N892" s="38">
        <v>250</v>
      </c>
      <c r="O892" s="38">
        <v>1</v>
      </c>
      <c r="P892" s="12">
        <v>1</v>
      </c>
      <c r="Q892" s="12">
        <v>33</v>
      </c>
      <c r="R892" s="46">
        <v>645</v>
      </c>
      <c r="S892" s="48">
        <v>1.121</v>
      </c>
      <c r="T892" s="17">
        <v>10</v>
      </c>
      <c r="U892" s="49">
        <v>11.21</v>
      </c>
      <c r="V892" s="17" t="s">
        <v>4403</v>
      </c>
      <c r="W892" s="49">
        <v>12.11</v>
      </c>
      <c r="X892" s="17" t="s">
        <v>6014</v>
      </c>
      <c r="Y892" s="38" t="s">
        <v>6015</v>
      </c>
      <c r="Z892" s="38" t="s">
        <v>4733</v>
      </c>
      <c r="AA892" s="38" t="s">
        <v>4734</v>
      </c>
    </row>
    <row r="893" spans="2:27" ht="50" x14ac:dyDescent="0.35">
      <c r="B893" s="38" t="s">
        <v>2910</v>
      </c>
      <c r="C893" s="38" t="s">
        <v>590</v>
      </c>
      <c r="D893" s="38" t="s">
        <v>1489</v>
      </c>
      <c r="E893" s="38" t="s">
        <v>5</v>
      </c>
      <c r="F893" s="38" t="s">
        <v>3626</v>
      </c>
      <c r="G893" s="38" t="s">
        <v>59</v>
      </c>
      <c r="H893" s="38">
        <v>10</v>
      </c>
      <c r="I893" s="12">
        <v>363</v>
      </c>
      <c r="J893" s="45">
        <v>35</v>
      </c>
      <c r="K893" s="12">
        <v>42</v>
      </c>
      <c r="L893" s="12">
        <v>3</v>
      </c>
      <c r="M893" s="12">
        <v>2</v>
      </c>
      <c r="N893" s="38">
        <v>1</v>
      </c>
      <c r="O893" s="38">
        <v>1</v>
      </c>
      <c r="P893" s="12">
        <v>2</v>
      </c>
      <c r="Q893" s="12">
        <v>165</v>
      </c>
      <c r="R893" s="46">
        <v>614</v>
      </c>
      <c r="S893" s="48">
        <v>1.526</v>
      </c>
      <c r="T893" s="17">
        <v>10</v>
      </c>
      <c r="U893" s="49">
        <v>15.26</v>
      </c>
      <c r="V893" s="17" t="s">
        <v>4403</v>
      </c>
      <c r="W893" s="49">
        <v>16.48</v>
      </c>
      <c r="X893" s="17" t="s">
        <v>6019</v>
      </c>
      <c r="Y893" s="38" t="s">
        <v>6020</v>
      </c>
      <c r="Z893" s="38" t="s">
        <v>4739</v>
      </c>
      <c r="AA893" s="38" t="s">
        <v>4734</v>
      </c>
    </row>
    <row r="894" spans="2:27" ht="50" x14ac:dyDescent="0.35">
      <c r="B894" s="38" t="s">
        <v>2911</v>
      </c>
      <c r="C894" s="12" t="s">
        <v>590</v>
      </c>
      <c r="D894" s="12" t="s">
        <v>2100</v>
      </c>
      <c r="E894" s="12" t="s">
        <v>2101</v>
      </c>
      <c r="F894" s="12" t="s">
        <v>2102</v>
      </c>
      <c r="G894" s="12" t="s">
        <v>2103</v>
      </c>
      <c r="H894" s="12">
        <v>10</v>
      </c>
      <c r="I894" s="12">
        <v>20</v>
      </c>
      <c r="J894" s="45">
        <v>55</v>
      </c>
      <c r="K894" s="12">
        <v>1</v>
      </c>
      <c r="L894" s="38">
        <v>1</v>
      </c>
      <c r="M894" s="38">
        <v>1</v>
      </c>
      <c r="N894" s="38">
        <v>1</v>
      </c>
      <c r="O894" s="38">
        <v>1</v>
      </c>
      <c r="P894" s="12">
        <v>1</v>
      </c>
      <c r="Q894" s="12">
        <v>1</v>
      </c>
      <c r="R894" s="46">
        <v>82</v>
      </c>
      <c r="S894" s="48">
        <v>2.6539999999999999</v>
      </c>
      <c r="T894" s="17">
        <v>10</v>
      </c>
      <c r="U894" s="49">
        <v>26.54</v>
      </c>
      <c r="V894" s="17" t="s">
        <v>4403</v>
      </c>
      <c r="W894" s="49">
        <v>28.66</v>
      </c>
      <c r="X894" s="17" t="s">
        <v>4434</v>
      </c>
      <c r="Y894" s="38" t="s">
        <v>6021</v>
      </c>
      <c r="Z894" s="38" t="s">
        <v>4435</v>
      </c>
      <c r="AA894" s="38" t="s">
        <v>4434</v>
      </c>
    </row>
    <row r="895" spans="2:27" ht="37.5" x14ac:dyDescent="0.35">
      <c r="B895" s="38" t="s">
        <v>2912</v>
      </c>
      <c r="C895" s="38" t="s">
        <v>1512</v>
      </c>
      <c r="D895" s="38" t="s">
        <v>1891</v>
      </c>
      <c r="E895" s="38" t="s">
        <v>423</v>
      </c>
      <c r="F895" s="89" t="s">
        <v>1303</v>
      </c>
      <c r="G895" s="38" t="s">
        <v>21</v>
      </c>
      <c r="H895" s="38">
        <v>1</v>
      </c>
      <c r="I895" s="12">
        <v>1</v>
      </c>
      <c r="J895" s="45">
        <v>1</v>
      </c>
      <c r="K895" s="12">
        <v>1</v>
      </c>
      <c r="L895" s="38">
        <v>1</v>
      </c>
      <c r="M895" s="38">
        <v>1</v>
      </c>
      <c r="N895" s="38">
        <v>1</v>
      </c>
      <c r="O895" s="38">
        <v>1</v>
      </c>
      <c r="P895" s="12">
        <v>1</v>
      </c>
      <c r="Q895" s="12">
        <v>1</v>
      </c>
      <c r="R895" s="46">
        <v>9</v>
      </c>
      <c r="S895" s="48">
        <v>19.46</v>
      </c>
      <c r="T895" s="17">
        <v>1</v>
      </c>
      <c r="U895" s="49">
        <v>19.46</v>
      </c>
      <c r="V895" s="17" t="s">
        <v>4403</v>
      </c>
      <c r="W895" s="49">
        <v>21.02</v>
      </c>
      <c r="X895" s="17" t="s">
        <v>6022</v>
      </c>
      <c r="Y895" s="38" t="s">
        <v>6023</v>
      </c>
      <c r="Z895" s="38" t="s">
        <v>4875</v>
      </c>
      <c r="AA895" s="38" t="s">
        <v>6024</v>
      </c>
    </row>
    <row r="896" spans="2:27" ht="37.5" x14ac:dyDescent="0.35">
      <c r="B896" s="38" t="s">
        <v>2924</v>
      </c>
      <c r="C896" s="72" t="s">
        <v>384</v>
      </c>
      <c r="D896" s="38" t="s">
        <v>591</v>
      </c>
      <c r="E896" s="38" t="s">
        <v>101</v>
      </c>
      <c r="F896" s="38" t="s">
        <v>111</v>
      </c>
      <c r="G896" s="38" t="s">
        <v>158</v>
      </c>
      <c r="H896" s="38">
        <v>50</v>
      </c>
      <c r="I896" s="38">
        <v>36</v>
      </c>
      <c r="J896" s="45">
        <v>1</v>
      </c>
      <c r="K896" s="38">
        <v>3</v>
      </c>
      <c r="L896" s="38">
        <v>11</v>
      </c>
      <c r="M896" s="38">
        <v>3</v>
      </c>
      <c r="N896" s="38">
        <v>23</v>
      </c>
      <c r="O896" s="38">
        <v>85</v>
      </c>
      <c r="P896" s="38">
        <v>1</v>
      </c>
      <c r="Q896" s="38">
        <v>10</v>
      </c>
      <c r="R896" s="46">
        <v>173</v>
      </c>
      <c r="S896" s="48">
        <v>0.182</v>
      </c>
      <c r="T896" s="10">
        <v>50</v>
      </c>
      <c r="U896" s="49">
        <v>9.1</v>
      </c>
      <c r="V896" s="17" t="s">
        <v>4403</v>
      </c>
      <c r="W896" s="49">
        <v>9.83</v>
      </c>
      <c r="X896" s="17" t="s">
        <v>6030</v>
      </c>
      <c r="Y896" s="38" t="s">
        <v>6031</v>
      </c>
      <c r="Z896" s="38" t="s">
        <v>4517</v>
      </c>
      <c r="AA896" s="38" t="s">
        <v>4473</v>
      </c>
    </row>
    <row r="897" spans="2:27" ht="37.5" x14ac:dyDescent="0.35">
      <c r="B897" s="38" t="s">
        <v>2925</v>
      </c>
      <c r="C897" s="38" t="s">
        <v>384</v>
      </c>
      <c r="D897" s="38" t="s">
        <v>383</v>
      </c>
      <c r="E897" s="38" t="s">
        <v>125</v>
      </c>
      <c r="F897" s="38" t="s">
        <v>385</v>
      </c>
      <c r="G897" s="38" t="s">
        <v>68</v>
      </c>
      <c r="H897" s="38">
        <v>1</v>
      </c>
      <c r="I897" s="38">
        <v>2</v>
      </c>
      <c r="J897" s="45">
        <v>1</v>
      </c>
      <c r="K897" s="38">
        <v>1</v>
      </c>
      <c r="L897" s="38">
        <v>33</v>
      </c>
      <c r="M897" s="38">
        <v>45</v>
      </c>
      <c r="N897" s="38">
        <v>12</v>
      </c>
      <c r="O897" s="38">
        <v>15</v>
      </c>
      <c r="P897" s="38">
        <v>1</v>
      </c>
      <c r="Q897" s="38">
        <v>1</v>
      </c>
      <c r="R897" s="46">
        <v>111</v>
      </c>
      <c r="S897" s="48">
        <v>10.91</v>
      </c>
      <c r="T897" s="17">
        <v>1</v>
      </c>
      <c r="U897" s="49">
        <v>10.91</v>
      </c>
      <c r="V897" s="17" t="s">
        <v>4403</v>
      </c>
      <c r="W897" s="49">
        <v>11.78</v>
      </c>
      <c r="X897" s="17" t="s">
        <v>6032</v>
      </c>
      <c r="Y897" s="38" t="s">
        <v>6033</v>
      </c>
      <c r="Z897" s="38" t="s">
        <v>6034</v>
      </c>
      <c r="AA897" s="38" t="s">
        <v>4487</v>
      </c>
    </row>
    <row r="898" spans="2:27" ht="37.5" x14ac:dyDescent="0.35">
      <c r="B898" s="38" t="s">
        <v>2928</v>
      </c>
      <c r="C898" s="38" t="s">
        <v>596</v>
      </c>
      <c r="D898" s="38" t="s">
        <v>595</v>
      </c>
      <c r="E898" s="38" t="s">
        <v>101</v>
      </c>
      <c r="F898" s="38" t="s">
        <v>111</v>
      </c>
      <c r="G898" s="38" t="s">
        <v>129</v>
      </c>
      <c r="H898" s="38">
        <v>16</v>
      </c>
      <c r="I898" s="38">
        <v>1</v>
      </c>
      <c r="J898" s="45">
        <v>2</v>
      </c>
      <c r="K898" s="38">
        <v>6</v>
      </c>
      <c r="L898" s="38">
        <v>1</v>
      </c>
      <c r="M898" s="38">
        <v>45</v>
      </c>
      <c r="N898" s="38">
        <v>1</v>
      </c>
      <c r="O898" s="38">
        <v>1</v>
      </c>
      <c r="P898" s="38">
        <v>1</v>
      </c>
      <c r="Q898" s="38">
        <v>1</v>
      </c>
      <c r="R898" s="46">
        <v>59</v>
      </c>
      <c r="S898" s="48">
        <v>0.91</v>
      </c>
      <c r="T898" s="17">
        <v>16</v>
      </c>
      <c r="U898" s="49">
        <v>14.56</v>
      </c>
      <c r="V898" s="17" t="s">
        <v>4403</v>
      </c>
      <c r="W898" s="49">
        <v>15.72</v>
      </c>
      <c r="X898" s="17" t="s">
        <v>6037</v>
      </c>
      <c r="Y898" s="38" t="s">
        <v>6038</v>
      </c>
      <c r="Z898" s="38" t="s">
        <v>4800</v>
      </c>
      <c r="AA898" s="38" t="s">
        <v>5249</v>
      </c>
    </row>
    <row r="899" spans="2:27" ht="37.5" x14ac:dyDescent="0.35">
      <c r="B899" s="38" t="s">
        <v>2930</v>
      </c>
      <c r="C899" s="38" t="s">
        <v>596</v>
      </c>
      <c r="D899" s="38" t="s">
        <v>595</v>
      </c>
      <c r="E899" s="38" t="s">
        <v>865</v>
      </c>
      <c r="F899" s="38" t="s">
        <v>1502</v>
      </c>
      <c r="G899" s="38" t="s">
        <v>68</v>
      </c>
      <c r="H899" s="38">
        <v>1</v>
      </c>
      <c r="I899" s="38">
        <v>90</v>
      </c>
      <c r="J899" s="45">
        <v>18</v>
      </c>
      <c r="K899" s="38">
        <v>9</v>
      </c>
      <c r="L899" s="38">
        <v>10</v>
      </c>
      <c r="M899" s="38">
        <v>17</v>
      </c>
      <c r="N899" s="38">
        <v>20</v>
      </c>
      <c r="O899" s="38">
        <v>1</v>
      </c>
      <c r="P899" s="38">
        <v>20</v>
      </c>
      <c r="Q899" s="38">
        <v>45</v>
      </c>
      <c r="R899" s="46">
        <v>230</v>
      </c>
      <c r="S899" s="48">
        <v>22.73</v>
      </c>
      <c r="T899" s="17">
        <v>1</v>
      </c>
      <c r="U899" s="49">
        <v>22.73</v>
      </c>
      <c r="V899" s="17" t="s">
        <v>4403</v>
      </c>
      <c r="W899" s="49">
        <v>24.55</v>
      </c>
      <c r="X899" s="17" t="s">
        <v>6040</v>
      </c>
      <c r="Y899" s="38" t="s">
        <v>6041</v>
      </c>
      <c r="Z899" s="38" t="s">
        <v>5498</v>
      </c>
      <c r="AA899" s="38" t="s">
        <v>4568</v>
      </c>
    </row>
    <row r="900" spans="2:27" ht="37.5" x14ac:dyDescent="0.35">
      <c r="B900" s="38" t="s">
        <v>2938</v>
      </c>
      <c r="C900" s="38" t="s">
        <v>391</v>
      </c>
      <c r="D900" s="38" t="s">
        <v>390</v>
      </c>
      <c r="E900" s="38" t="s">
        <v>273</v>
      </c>
      <c r="F900" s="38" t="s">
        <v>389</v>
      </c>
      <c r="G900" s="38" t="s">
        <v>392</v>
      </c>
      <c r="H900" s="38">
        <v>100</v>
      </c>
      <c r="I900" s="38">
        <v>1</v>
      </c>
      <c r="J900" s="45">
        <v>1</v>
      </c>
      <c r="K900" s="38">
        <v>1</v>
      </c>
      <c r="L900" s="38">
        <v>1</v>
      </c>
      <c r="M900" s="38">
        <v>1</v>
      </c>
      <c r="N900" s="38">
        <v>1</v>
      </c>
      <c r="O900" s="38">
        <v>1</v>
      </c>
      <c r="P900" s="38">
        <v>1</v>
      </c>
      <c r="Q900" s="38">
        <v>10</v>
      </c>
      <c r="R900" s="46">
        <v>18</v>
      </c>
      <c r="S900" s="48">
        <v>1.7996000000000001</v>
      </c>
      <c r="T900" s="17">
        <v>100</v>
      </c>
      <c r="U900" s="49">
        <v>179.96</v>
      </c>
      <c r="V900" s="17" t="s">
        <v>4403</v>
      </c>
      <c r="W900" s="49">
        <v>194.36</v>
      </c>
      <c r="X900" s="17" t="s">
        <v>6055</v>
      </c>
      <c r="Y900" s="38" t="s">
        <v>6056</v>
      </c>
      <c r="Z900" s="38" t="s">
        <v>6057</v>
      </c>
      <c r="AA900" s="38" t="s">
        <v>5190</v>
      </c>
    </row>
    <row r="901" spans="2:27" ht="50" x14ac:dyDescent="0.35">
      <c r="B901" s="38" t="s">
        <v>2939</v>
      </c>
      <c r="C901" s="38" t="s">
        <v>1244</v>
      </c>
      <c r="D901" s="38" t="s">
        <v>1244</v>
      </c>
      <c r="E901" s="38" t="s">
        <v>101</v>
      </c>
      <c r="F901" s="38" t="s">
        <v>117</v>
      </c>
      <c r="G901" s="38" t="s">
        <v>105</v>
      </c>
      <c r="H901" s="38">
        <v>20</v>
      </c>
      <c r="I901" s="12">
        <v>1</v>
      </c>
      <c r="J901" s="45">
        <v>1</v>
      </c>
      <c r="K901" s="12">
        <v>1</v>
      </c>
      <c r="L901" s="12">
        <v>51</v>
      </c>
      <c r="M901" s="38">
        <v>1</v>
      </c>
      <c r="N901" s="38">
        <v>1</v>
      </c>
      <c r="O901" s="38">
        <v>2</v>
      </c>
      <c r="P901" s="12">
        <v>5</v>
      </c>
      <c r="Q901" s="12">
        <v>16</v>
      </c>
      <c r="R901" s="46">
        <v>79</v>
      </c>
      <c r="S901" s="48">
        <v>0.52949999999999997</v>
      </c>
      <c r="T901" s="17">
        <v>20</v>
      </c>
      <c r="U901" s="49">
        <v>10.59</v>
      </c>
      <c r="V901" s="17" t="s">
        <v>4403</v>
      </c>
      <c r="W901" s="49">
        <v>11.44</v>
      </c>
      <c r="X901" s="17" t="s">
        <v>6058</v>
      </c>
      <c r="Y901" s="38" t="s">
        <v>6059</v>
      </c>
      <c r="Z901" s="38" t="s">
        <v>6060</v>
      </c>
      <c r="AA901" s="38" t="s">
        <v>4492</v>
      </c>
    </row>
    <row r="902" spans="2:27" ht="37.5" x14ac:dyDescent="0.35">
      <c r="B902" s="38" t="s">
        <v>2944</v>
      </c>
      <c r="C902" s="38" t="s">
        <v>408</v>
      </c>
      <c r="D902" s="38" t="s">
        <v>407</v>
      </c>
      <c r="E902" s="38" t="s">
        <v>93</v>
      </c>
      <c r="F902" s="38" t="s">
        <v>144</v>
      </c>
      <c r="G902" s="38" t="s">
        <v>105</v>
      </c>
      <c r="H902" s="38">
        <v>20</v>
      </c>
      <c r="I902" s="12">
        <v>1</v>
      </c>
      <c r="J902" s="45">
        <v>4</v>
      </c>
      <c r="K902" s="12">
        <v>1</v>
      </c>
      <c r="L902" s="38">
        <v>1</v>
      </c>
      <c r="M902" s="38">
        <v>1</v>
      </c>
      <c r="N902" s="38">
        <v>1</v>
      </c>
      <c r="O902" s="38">
        <v>10</v>
      </c>
      <c r="P902" s="12">
        <v>1</v>
      </c>
      <c r="Q902" s="12">
        <v>27</v>
      </c>
      <c r="R902" s="46">
        <v>47</v>
      </c>
      <c r="S902" s="48">
        <v>0.496</v>
      </c>
      <c r="T902" s="17">
        <v>20</v>
      </c>
      <c r="U902" s="49">
        <v>9.92</v>
      </c>
      <c r="V902" s="17" t="s">
        <v>4403</v>
      </c>
      <c r="W902" s="49">
        <v>10.71</v>
      </c>
      <c r="X902" s="17" t="s">
        <v>6069</v>
      </c>
      <c r="Y902" s="38" t="s">
        <v>6070</v>
      </c>
      <c r="Z902" s="38" t="s">
        <v>4452</v>
      </c>
      <c r="AA902" s="38" t="s">
        <v>4641</v>
      </c>
    </row>
    <row r="903" spans="2:27" ht="37.5" x14ac:dyDescent="0.35">
      <c r="B903" s="38" t="s">
        <v>2947</v>
      </c>
      <c r="C903" s="38" t="s">
        <v>439</v>
      </c>
      <c r="D903" s="38" t="s">
        <v>1923</v>
      </c>
      <c r="E903" s="38" t="s">
        <v>440</v>
      </c>
      <c r="F903" s="38" t="s">
        <v>441</v>
      </c>
      <c r="G903" s="38" t="s">
        <v>143</v>
      </c>
      <c r="H903" s="38">
        <v>10</v>
      </c>
      <c r="I903" s="38">
        <v>1</v>
      </c>
      <c r="J903" s="45">
        <v>1</v>
      </c>
      <c r="K903" s="38">
        <v>1</v>
      </c>
      <c r="L903" s="38">
        <v>1</v>
      </c>
      <c r="M903" s="38">
        <v>1</v>
      </c>
      <c r="N903" s="38">
        <v>1</v>
      </c>
      <c r="O903" s="38">
        <v>1</v>
      </c>
      <c r="P903" s="38">
        <v>1</v>
      </c>
      <c r="Q903" s="38">
        <v>1</v>
      </c>
      <c r="R903" s="46">
        <v>9</v>
      </c>
      <c r="S903" s="48">
        <v>2.4580000000000002</v>
      </c>
      <c r="T903" s="17">
        <v>10</v>
      </c>
      <c r="U903" s="49">
        <v>24.58</v>
      </c>
      <c r="V903" s="17" t="s">
        <v>4403</v>
      </c>
      <c r="W903" s="49">
        <v>26.55</v>
      </c>
      <c r="X903" s="17" t="s">
        <v>6076</v>
      </c>
      <c r="Y903" s="38" t="s">
        <v>6077</v>
      </c>
      <c r="Z903" s="38" t="s">
        <v>4993</v>
      </c>
      <c r="AA903" s="38" t="s">
        <v>4568</v>
      </c>
    </row>
    <row r="904" spans="2:27" ht="37.5" x14ac:dyDescent="0.35">
      <c r="B904" s="38" t="s">
        <v>2951</v>
      </c>
      <c r="C904" s="38" t="s">
        <v>1798</v>
      </c>
      <c r="D904" s="38" t="s">
        <v>532</v>
      </c>
      <c r="E904" s="38" t="s">
        <v>121</v>
      </c>
      <c r="F904" s="38" t="s">
        <v>833</v>
      </c>
      <c r="G904" s="38" t="s">
        <v>68</v>
      </c>
      <c r="H904" s="38">
        <v>1</v>
      </c>
      <c r="I904" s="38">
        <v>4</v>
      </c>
      <c r="J904" s="45">
        <v>1</v>
      </c>
      <c r="K904" s="38">
        <v>1</v>
      </c>
      <c r="L904" s="38">
        <v>1</v>
      </c>
      <c r="M904" s="38">
        <v>1</v>
      </c>
      <c r="N904" s="38">
        <v>1</v>
      </c>
      <c r="O904" s="38">
        <v>1</v>
      </c>
      <c r="P904" s="38">
        <v>1</v>
      </c>
      <c r="Q904" s="38">
        <v>5</v>
      </c>
      <c r="R904" s="46">
        <v>16</v>
      </c>
      <c r="S904" s="48">
        <v>15.36</v>
      </c>
      <c r="T904" s="17">
        <v>1</v>
      </c>
      <c r="U904" s="49">
        <v>15.36</v>
      </c>
      <c r="V904" s="17" t="s">
        <v>4403</v>
      </c>
      <c r="W904" s="49">
        <v>16.59</v>
      </c>
      <c r="X904" s="17" t="s">
        <v>6081</v>
      </c>
      <c r="Y904" s="38" t="s">
        <v>6082</v>
      </c>
      <c r="Z904" s="38" t="s">
        <v>5244</v>
      </c>
      <c r="AA904" s="38" t="s">
        <v>4568</v>
      </c>
    </row>
    <row r="905" spans="2:27" ht="62.5" x14ac:dyDescent="0.35">
      <c r="B905" s="38" t="s">
        <v>2958</v>
      </c>
      <c r="C905" s="38" t="s">
        <v>442</v>
      </c>
      <c r="D905" s="38" t="s">
        <v>442</v>
      </c>
      <c r="E905" s="38" t="s">
        <v>443</v>
      </c>
      <c r="F905" s="38" t="s">
        <v>57</v>
      </c>
      <c r="G905" s="38" t="s">
        <v>95</v>
      </c>
      <c r="H905" s="38">
        <v>30</v>
      </c>
      <c r="I905" s="38">
        <v>1</v>
      </c>
      <c r="J905" s="45">
        <v>1</v>
      </c>
      <c r="K905" s="38">
        <v>1</v>
      </c>
      <c r="L905" s="38">
        <v>2</v>
      </c>
      <c r="M905" s="38">
        <v>1</v>
      </c>
      <c r="N905" s="38">
        <v>1</v>
      </c>
      <c r="O905" s="38">
        <v>1</v>
      </c>
      <c r="P905" s="38">
        <v>1</v>
      </c>
      <c r="Q905" s="38">
        <v>45</v>
      </c>
      <c r="R905" s="46">
        <v>54</v>
      </c>
      <c r="S905" s="48">
        <v>0.31070999999999999</v>
      </c>
      <c r="T905" s="17">
        <v>28</v>
      </c>
      <c r="U905" s="49">
        <v>8.6999999999999993</v>
      </c>
      <c r="V905" s="17" t="s">
        <v>4403</v>
      </c>
      <c r="W905" s="49">
        <v>9.4</v>
      </c>
      <c r="X905" s="17" t="s">
        <v>6095</v>
      </c>
      <c r="Y905" s="38" t="s">
        <v>6096</v>
      </c>
      <c r="Z905" s="38" t="s">
        <v>4689</v>
      </c>
      <c r="AA905" s="38" t="s">
        <v>5129</v>
      </c>
    </row>
    <row r="906" spans="2:27" ht="37.5" x14ac:dyDescent="0.35">
      <c r="B906" s="38" t="s">
        <v>2964</v>
      </c>
      <c r="C906" s="38" t="s">
        <v>1539</v>
      </c>
      <c r="D906" s="38" t="s">
        <v>1526</v>
      </c>
      <c r="E906" s="38" t="s">
        <v>93</v>
      </c>
      <c r="F906" s="38" t="s">
        <v>150</v>
      </c>
      <c r="G906" s="38" t="s">
        <v>105</v>
      </c>
      <c r="H906" s="38">
        <v>20</v>
      </c>
      <c r="I906" s="38">
        <v>2</v>
      </c>
      <c r="J906" s="45">
        <v>1</v>
      </c>
      <c r="K906" s="38">
        <v>2</v>
      </c>
      <c r="L906" s="38">
        <v>2</v>
      </c>
      <c r="M906" s="38">
        <v>26</v>
      </c>
      <c r="N906" s="38">
        <v>1</v>
      </c>
      <c r="O906" s="38">
        <v>3</v>
      </c>
      <c r="P906" s="38">
        <v>1</v>
      </c>
      <c r="Q906" s="38">
        <v>10</v>
      </c>
      <c r="R906" s="46">
        <v>48</v>
      </c>
      <c r="S906" s="48">
        <v>0.40400000000000003</v>
      </c>
      <c r="T906" s="17">
        <v>20</v>
      </c>
      <c r="U906" s="49">
        <v>8.08</v>
      </c>
      <c r="V906" s="17" t="s">
        <v>4403</v>
      </c>
      <c r="W906" s="49">
        <v>8.73</v>
      </c>
      <c r="X906" s="17" t="s">
        <v>6104</v>
      </c>
      <c r="Y906" s="38" t="s">
        <v>6105</v>
      </c>
      <c r="Z906" s="38" t="s">
        <v>4452</v>
      </c>
      <c r="AA906" s="38" t="s">
        <v>4465</v>
      </c>
    </row>
    <row r="907" spans="2:27" ht="37.5" x14ac:dyDescent="0.35">
      <c r="B907" s="38" t="s">
        <v>2966</v>
      </c>
      <c r="C907" s="38" t="s">
        <v>959</v>
      </c>
      <c r="D907" s="38" t="s">
        <v>3635</v>
      </c>
      <c r="E907" s="38" t="s">
        <v>990</v>
      </c>
      <c r="F907" s="38" t="s">
        <v>572</v>
      </c>
      <c r="G907" s="38" t="s">
        <v>1266</v>
      </c>
      <c r="H907" s="38">
        <v>30</v>
      </c>
      <c r="I907" s="38">
        <v>18</v>
      </c>
      <c r="J907" s="45">
        <v>1</v>
      </c>
      <c r="K907" s="38">
        <v>1</v>
      </c>
      <c r="L907" s="38">
        <v>1</v>
      </c>
      <c r="M907" s="38">
        <v>1</v>
      </c>
      <c r="N907" s="38">
        <v>1</v>
      </c>
      <c r="O907" s="38">
        <v>1</v>
      </c>
      <c r="P907" s="38">
        <v>1</v>
      </c>
      <c r="Q907" s="38">
        <v>170</v>
      </c>
      <c r="R907" s="46">
        <v>195</v>
      </c>
      <c r="S907" s="48">
        <v>3.234</v>
      </c>
      <c r="T907" s="17">
        <v>30</v>
      </c>
      <c r="U907" s="49">
        <v>97.02</v>
      </c>
      <c r="V907" s="17" t="s">
        <v>4403</v>
      </c>
      <c r="W907" s="49">
        <v>104.78</v>
      </c>
      <c r="X907" s="17" t="s">
        <v>6108</v>
      </c>
      <c r="Y907" s="38" t="s">
        <v>6109</v>
      </c>
      <c r="Z907" s="38" t="s">
        <v>6110</v>
      </c>
      <c r="AA907" s="38" t="s">
        <v>4557</v>
      </c>
    </row>
    <row r="908" spans="2:27" ht="37.5" x14ac:dyDescent="0.35">
      <c r="B908" s="38" t="s">
        <v>2967</v>
      </c>
      <c r="C908" s="57" t="s">
        <v>3636</v>
      </c>
      <c r="D908" s="27" t="s">
        <v>3637</v>
      </c>
      <c r="E908" s="12" t="s">
        <v>101</v>
      </c>
      <c r="F908" s="12" t="s">
        <v>2096</v>
      </c>
      <c r="G908" s="12" t="s">
        <v>658</v>
      </c>
      <c r="H908" s="12">
        <v>40</v>
      </c>
      <c r="I908" s="12">
        <v>1</v>
      </c>
      <c r="J908" s="45">
        <v>23</v>
      </c>
      <c r="K908" s="12">
        <v>9</v>
      </c>
      <c r="L908" s="38">
        <v>1</v>
      </c>
      <c r="M908" s="12">
        <v>1</v>
      </c>
      <c r="N908" s="38">
        <v>1</v>
      </c>
      <c r="O908" s="38">
        <v>1</v>
      </c>
      <c r="P908" s="38">
        <v>1</v>
      </c>
      <c r="Q908" s="12">
        <v>30</v>
      </c>
      <c r="R908" s="46">
        <v>68</v>
      </c>
      <c r="S908" s="48">
        <v>0.27900000000000003</v>
      </c>
      <c r="T908" s="10">
        <v>40</v>
      </c>
      <c r="U908" s="49">
        <v>11.16</v>
      </c>
      <c r="V908" s="17" t="s">
        <v>4403</v>
      </c>
      <c r="W908" s="49">
        <v>12.05</v>
      </c>
      <c r="X908" s="17" t="s">
        <v>4434</v>
      </c>
      <c r="Y908" s="38" t="s">
        <v>5034</v>
      </c>
      <c r="Z908" s="38" t="s">
        <v>4435</v>
      </c>
      <c r="AA908" s="38" t="s">
        <v>4434</v>
      </c>
    </row>
    <row r="909" spans="2:27" ht="37.5" x14ac:dyDescent="0.35">
      <c r="B909" s="38" t="s">
        <v>2973</v>
      </c>
      <c r="C909" s="38" t="s">
        <v>723</v>
      </c>
      <c r="D909" s="38" t="s">
        <v>1229</v>
      </c>
      <c r="E909" s="38" t="s">
        <v>101</v>
      </c>
      <c r="F909" s="38" t="s">
        <v>187</v>
      </c>
      <c r="G909" s="38" t="s">
        <v>392</v>
      </c>
      <c r="H909" s="38">
        <v>100</v>
      </c>
      <c r="I909" s="38">
        <v>1</v>
      </c>
      <c r="J909" s="45">
        <v>1</v>
      </c>
      <c r="K909" s="38">
        <v>1</v>
      </c>
      <c r="L909" s="38">
        <v>1</v>
      </c>
      <c r="M909" s="38">
        <v>1</v>
      </c>
      <c r="N909" s="38">
        <v>2</v>
      </c>
      <c r="O909" s="38">
        <v>1</v>
      </c>
      <c r="P909" s="38">
        <v>1</v>
      </c>
      <c r="Q909" s="12">
        <v>1</v>
      </c>
      <c r="R909" s="46">
        <v>10</v>
      </c>
      <c r="S909" s="48">
        <v>1.1264000000000001</v>
      </c>
      <c r="T909" s="17">
        <v>100</v>
      </c>
      <c r="U909" s="49">
        <v>112.64</v>
      </c>
      <c r="V909" s="17" t="s">
        <v>4403</v>
      </c>
      <c r="W909" s="49">
        <v>121.65</v>
      </c>
      <c r="X909" s="17" t="s">
        <v>6118</v>
      </c>
      <c r="Y909" s="38" t="s">
        <v>6119</v>
      </c>
      <c r="Z909" s="38" t="s">
        <v>4521</v>
      </c>
      <c r="AA909" s="38" t="s">
        <v>5934</v>
      </c>
    </row>
    <row r="910" spans="2:27" ht="37.5" x14ac:dyDescent="0.35">
      <c r="B910" s="38" t="s">
        <v>2977</v>
      </c>
      <c r="C910" s="38" t="s">
        <v>533</v>
      </c>
      <c r="D910" s="38" t="s">
        <v>1263</v>
      </c>
      <c r="E910" s="38" t="s">
        <v>859</v>
      </c>
      <c r="F910" s="38" t="s">
        <v>1264</v>
      </c>
      <c r="G910" s="38" t="s">
        <v>21</v>
      </c>
      <c r="H910" s="38">
        <v>1</v>
      </c>
      <c r="I910" s="38">
        <v>9</v>
      </c>
      <c r="J910" s="45">
        <v>1</v>
      </c>
      <c r="K910" s="38">
        <v>1</v>
      </c>
      <c r="L910" s="38">
        <v>1</v>
      </c>
      <c r="M910" s="38">
        <v>7</v>
      </c>
      <c r="N910" s="38">
        <v>1</v>
      </c>
      <c r="O910" s="38">
        <v>1</v>
      </c>
      <c r="P910" s="38">
        <v>19</v>
      </c>
      <c r="Q910" s="38">
        <v>7</v>
      </c>
      <c r="R910" s="46">
        <v>47</v>
      </c>
      <c r="S910" s="48">
        <v>18.82</v>
      </c>
      <c r="T910" s="17">
        <v>1</v>
      </c>
      <c r="U910" s="49">
        <v>18.82</v>
      </c>
      <c r="V910" s="17" t="s">
        <v>4403</v>
      </c>
      <c r="W910" s="49">
        <v>20.329999999999998</v>
      </c>
      <c r="X910" s="17" t="s">
        <v>6125</v>
      </c>
      <c r="Y910" s="38" t="s">
        <v>6126</v>
      </c>
      <c r="Z910" s="38" t="s">
        <v>4586</v>
      </c>
      <c r="AA910" s="38" t="s">
        <v>5157</v>
      </c>
    </row>
    <row r="911" spans="2:27" ht="37.5" x14ac:dyDescent="0.35">
      <c r="B911" s="38" t="s">
        <v>2984</v>
      </c>
      <c r="C911" s="38" t="s">
        <v>776</v>
      </c>
      <c r="D911" s="38" t="s">
        <v>1784</v>
      </c>
      <c r="E911" s="38" t="s">
        <v>156</v>
      </c>
      <c r="F911" s="91">
        <v>10000</v>
      </c>
      <c r="G911" s="38" t="s">
        <v>157</v>
      </c>
      <c r="H911" s="38">
        <v>20</v>
      </c>
      <c r="I911" s="38">
        <v>31</v>
      </c>
      <c r="J911" s="45">
        <v>1</v>
      </c>
      <c r="K911" s="38">
        <v>1</v>
      </c>
      <c r="L911" s="38">
        <v>54</v>
      </c>
      <c r="M911" s="38">
        <v>11</v>
      </c>
      <c r="N911" s="38">
        <v>1</v>
      </c>
      <c r="O911" s="38">
        <v>1</v>
      </c>
      <c r="P911" s="38">
        <v>2</v>
      </c>
      <c r="Q911" s="38">
        <v>25</v>
      </c>
      <c r="R911" s="46">
        <v>127</v>
      </c>
      <c r="S911" s="48">
        <v>0.69099999999999995</v>
      </c>
      <c r="T911" s="17">
        <v>20</v>
      </c>
      <c r="U911" s="49">
        <v>13.82</v>
      </c>
      <c r="V911" s="17" t="s">
        <v>4403</v>
      </c>
      <c r="W911" s="49">
        <v>14.93</v>
      </c>
      <c r="X911" s="17" t="s">
        <v>6138</v>
      </c>
      <c r="Y911" s="38" t="s">
        <v>6139</v>
      </c>
      <c r="Z911" s="38" t="s">
        <v>4969</v>
      </c>
      <c r="AA911" s="38" t="s">
        <v>4825</v>
      </c>
    </row>
    <row r="912" spans="2:27" ht="37.5" x14ac:dyDescent="0.35">
      <c r="B912" s="38" t="s">
        <v>2985</v>
      </c>
      <c r="C912" s="38" t="s">
        <v>776</v>
      </c>
      <c r="D912" s="38" t="s">
        <v>777</v>
      </c>
      <c r="E912" s="38" t="s">
        <v>156</v>
      </c>
      <c r="F912" s="38">
        <v>25000</v>
      </c>
      <c r="G912" s="38" t="s">
        <v>157</v>
      </c>
      <c r="H912" s="38">
        <v>20</v>
      </c>
      <c r="I912" s="38">
        <v>51</v>
      </c>
      <c r="J912" s="45">
        <v>1</v>
      </c>
      <c r="K912" s="38">
        <v>10</v>
      </c>
      <c r="L912" s="38">
        <v>40</v>
      </c>
      <c r="M912" s="38">
        <v>93</v>
      </c>
      <c r="N912" s="38">
        <v>1</v>
      </c>
      <c r="O912" s="38">
        <v>3</v>
      </c>
      <c r="P912" s="38">
        <v>1</v>
      </c>
      <c r="Q912" s="38">
        <v>180</v>
      </c>
      <c r="R912" s="46">
        <v>380</v>
      </c>
      <c r="S912" s="48">
        <v>0.71699999999999997</v>
      </c>
      <c r="T912" s="10">
        <v>20</v>
      </c>
      <c r="U912" s="49">
        <v>14.34</v>
      </c>
      <c r="V912" s="17" t="s">
        <v>4403</v>
      </c>
      <c r="W912" s="49">
        <v>15.49</v>
      </c>
      <c r="X912" s="17" t="s">
        <v>6140</v>
      </c>
      <c r="Y912" s="38" t="s">
        <v>6141</v>
      </c>
      <c r="Z912" s="38" t="s">
        <v>4969</v>
      </c>
      <c r="AA912" s="38" t="s">
        <v>4825</v>
      </c>
    </row>
    <row r="913" spans="2:27" ht="37.5" x14ac:dyDescent="0.35">
      <c r="B913" s="38" t="s">
        <v>2988</v>
      </c>
      <c r="C913" s="38" t="s">
        <v>142</v>
      </c>
      <c r="D913" s="38" t="s">
        <v>3649</v>
      </c>
      <c r="E913" s="38" t="s">
        <v>101</v>
      </c>
      <c r="F913" s="38" t="s">
        <v>187</v>
      </c>
      <c r="G913" s="38" t="s">
        <v>169</v>
      </c>
      <c r="H913" s="38">
        <v>28</v>
      </c>
      <c r="I913" s="12">
        <v>794</v>
      </c>
      <c r="J913" s="45">
        <v>47</v>
      </c>
      <c r="K913" s="12">
        <v>318</v>
      </c>
      <c r="L913" s="12">
        <v>470</v>
      </c>
      <c r="M913" s="12">
        <v>385</v>
      </c>
      <c r="N913" s="38">
        <v>400</v>
      </c>
      <c r="O913" s="38">
        <v>300</v>
      </c>
      <c r="P913" s="12">
        <v>240</v>
      </c>
      <c r="Q913" s="12">
        <v>625</v>
      </c>
      <c r="R913" s="46">
        <v>3579</v>
      </c>
      <c r="S913" s="48">
        <v>9.8570000000000005E-2</v>
      </c>
      <c r="T913" s="17">
        <v>28</v>
      </c>
      <c r="U913" s="49">
        <v>2.76</v>
      </c>
      <c r="V913" s="17" t="s">
        <v>4403</v>
      </c>
      <c r="W913" s="49">
        <v>2.98</v>
      </c>
      <c r="X913" s="17" t="s">
        <v>6147</v>
      </c>
      <c r="Y913" s="38" t="s">
        <v>6148</v>
      </c>
      <c r="Z913" s="38" t="s">
        <v>4667</v>
      </c>
      <c r="AA913" s="38" t="s">
        <v>4944</v>
      </c>
    </row>
    <row r="914" spans="2:27" ht="25" x14ac:dyDescent="0.35">
      <c r="B914" s="38" t="s">
        <v>2989</v>
      </c>
      <c r="C914" s="38" t="s">
        <v>142</v>
      </c>
      <c r="D914" s="38" t="s">
        <v>137</v>
      </c>
      <c r="E914" s="38" t="s">
        <v>5</v>
      </c>
      <c r="F914" s="38" t="s">
        <v>141</v>
      </c>
      <c r="G914" s="38" t="s">
        <v>11</v>
      </c>
      <c r="H914" s="38">
        <v>10</v>
      </c>
      <c r="I914" s="38">
        <v>621</v>
      </c>
      <c r="J914" s="45">
        <v>60</v>
      </c>
      <c r="K914" s="12">
        <v>30</v>
      </c>
      <c r="L914" s="38">
        <v>115</v>
      </c>
      <c r="M914" s="38">
        <v>351</v>
      </c>
      <c r="N914" s="38">
        <v>28</v>
      </c>
      <c r="O914" s="38">
        <v>100</v>
      </c>
      <c r="P914" s="12">
        <v>1</v>
      </c>
      <c r="Q914" s="38">
        <v>531</v>
      </c>
      <c r="R914" s="46">
        <v>1837</v>
      </c>
      <c r="S914" s="48">
        <v>5.63</v>
      </c>
      <c r="T914" s="17">
        <v>1</v>
      </c>
      <c r="U914" s="49">
        <v>5.63</v>
      </c>
      <c r="V914" s="17" t="s">
        <v>4403</v>
      </c>
      <c r="W914" s="49">
        <v>6.08</v>
      </c>
      <c r="X914" s="17" t="s">
        <v>6149</v>
      </c>
      <c r="Y914" s="38" t="s">
        <v>6150</v>
      </c>
      <c r="Z914" s="38" t="s">
        <v>4655</v>
      </c>
      <c r="AA914" s="38" t="s">
        <v>6151</v>
      </c>
    </row>
    <row r="915" spans="2:27" ht="37.5" x14ac:dyDescent="0.35">
      <c r="B915" s="38" t="s">
        <v>2991</v>
      </c>
      <c r="C915" s="38" t="s">
        <v>142</v>
      </c>
      <c r="D915" s="38" t="s">
        <v>338</v>
      </c>
      <c r="E915" s="38" t="s">
        <v>101</v>
      </c>
      <c r="F915" s="38" t="s">
        <v>141</v>
      </c>
      <c r="G915" s="38" t="s">
        <v>140</v>
      </c>
      <c r="H915" s="38">
        <v>56</v>
      </c>
      <c r="I915" s="12">
        <v>281</v>
      </c>
      <c r="J915" s="45">
        <v>290</v>
      </c>
      <c r="K915" s="12">
        <v>59</v>
      </c>
      <c r="L915" s="12">
        <v>108</v>
      </c>
      <c r="M915" s="12">
        <v>192</v>
      </c>
      <c r="N915" s="38">
        <v>50</v>
      </c>
      <c r="O915" s="38">
        <v>25</v>
      </c>
      <c r="P915" s="12">
        <v>2</v>
      </c>
      <c r="Q915" s="12">
        <v>200</v>
      </c>
      <c r="R915" s="46">
        <v>1207</v>
      </c>
      <c r="S915" s="48">
        <v>7.6789999999999997E-2</v>
      </c>
      <c r="T915" s="10">
        <v>56</v>
      </c>
      <c r="U915" s="49">
        <v>4.3</v>
      </c>
      <c r="V915" s="17" t="s">
        <v>4403</v>
      </c>
      <c r="W915" s="49">
        <v>4.6399999999999997</v>
      </c>
      <c r="X915" s="17" t="s">
        <v>6152</v>
      </c>
      <c r="Y915" s="38" t="s">
        <v>6153</v>
      </c>
      <c r="Z915" s="38" t="s">
        <v>4667</v>
      </c>
      <c r="AA915" s="38" t="s">
        <v>4944</v>
      </c>
    </row>
    <row r="916" spans="2:27" ht="50" x14ac:dyDescent="0.35">
      <c r="B916" s="38" t="s">
        <v>2992</v>
      </c>
      <c r="C916" s="38" t="s">
        <v>1540</v>
      </c>
      <c r="D916" s="38" t="s">
        <v>1528</v>
      </c>
      <c r="E916" s="38" t="s">
        <v>5</v>
      </c>
      <c r="F916" s="38" t="s">
        <v>262</v>
      </c>
      <c r="G916" s="38" t="s">
        <v>59</v>
      </c>
      <c r="H916" s="38">
        <v>10</v>
      </c>
      <c r="I916" s="38">
        <v>35</v>
      </c>
      <c r="J916" s="45">
        <v>20</v>
      </c>
      <c r="K916" s="38">
        <v>26</v>
      </c>
      <c r="L916" s="38">
        <v>11</v>
      </c>
      <c r="M916" s="38">
        <v>9</v>
      </c>
      <c r="N916" s="38">
        <v>14</v>
      </c>
      <c r="O916" s="38">
        <v>15</v>
      </c>
      <c r="P916" s="38">
        <v>5</v>
      </c>
      <c r="Q916" s="38">
        <v>80</v>
      </c>
      <c r="R916" s="46">
        <v>215</v>
      </c>
      <c r="S916" s="48">
        <v>2.3420000000000001</v>
      </c>
      <c r="T916" s="17">
        <v>10</v>
      </c>
      <c r="U916" s="49">
        <v>23.42</v>
      </c>
      <c r="V916" s="17" t="s">
        <v>4403</v>
      </c>
      <c r="W916" s="49">
        <v>25.29</v>
      </c>
      <c r="X916" s="17" t="s">
        <v>6154</v>
      </c>
      <c r="Y916" s="38" t="s">
        <v>6155</v>
      </c>
      <c r="Z916" s="38" t="s">
        <v>4664</v>
      </c>
      <c r="AA916" s="38" t="s">
        <v>4734</v>
      </c>
    </row>
    <row r="917" spans="2:27" ht="37.5" x14ac:dyDescent="0.35">
      <c r="B917" s="38" t="s">
        <v>2996</v>
      </c>
      <c r="C917" s="38" t="s">
        <v>1389</v>
      </c>
      <c r="D917" s="38" t="s">
        <v>3653</v>
      </c>
      <c r="E917" s="38" t="s">
        <v>106</v>
      </c>
      <c r="F917" s="38" t="s">
        <v>541</v>
      </c>
      <c r="G917" s="38" t="s">
        <v>108</v>
      </c>
      <c r="H917" s="38">
        <v>10</v>
      </c>
      <c r="I917" s="38">
        <v>10</v>
      </c>
      <c r="J917" s="45">
        <v>1</v>
      </c>
      <c r="K917" s="38">
        <v>9</v>
      </c>
      <c r="L917" s="38">
        <v>1</v>
      </c>
      <c r="M917" s="38">
        <v>4</v>
      </c>
      <c r="N917" s="38">
        <v>3</v>
      </c>
      <c r="O917" s="38">
        <v>4</v>
      </c>
      <c r="P917" s="38">
        <v>8</v>
      </c>
      <c r="Q917" s="38">
        <v>5</v>
      </c>
      <c r="R917" s="46">
        <v>45</v>
      </c>
      <c r="S917" s="48">
        <v>0.255</v>
      </c>
      <c r="T917" s="10">
        <v>10</v>
      </c>
      <c r="U917" s="49">
        <v>2.5499999999999998</v>
      </c>
      <c r="V917" s="17" t="s">
        <v>4403</v>
      </c>
      <c r="W917" s="49">
        <v>2.75</v>
      </c>
      <c r="X917" s="17" t="s">
        <v>6158</v>
      </c>
      <c r="Y917" s="38" t="s">
        <v>6159</v>
      </c>
      <c r="Z917" s="38" t="s">
        <v>5265</v>
      </c>
      <c r="AA917" s="38" t="s">
        <v>4631</v>
      </c>
    </row>
    <row r="918" spans="2:27" ht="37.5" x14ac:dyDescent="0.35">
      <c r="B918" s="38" t="s">
        <v>2997</v>
      </c>
      <c r="C918" s="38" t="s">
        <v>1389</v>
      </c>
      <c r="D918" s="38" t="s">
        <v>3654</v>
      </c>
      <c r="E918" s="38" t="s">
        <v>101</v>
      </c>
      <c r="F918" s="38" t="s">
        <v>41</v>
      </c>
      <c r="G918" s="38" t="s">
        <v>158</v>
      </c>
      <c r="H918" s="38">
        <v>50</v>
      </c>
      <c r="I918" s="38">
        <v>184</v>
      </c>
      <c r="J918" s="45">
        <v>745</v>
      </c>
      <c r="K918" s="38">
        <v>138</v>
      </c>
      <c r="L918" s="38">
        <v>324</v>
      </c>
      <c r="M918" s="38">
        <v>225</v>
      </c>
      <c r="N918" s="38">
        <v>42</v>
      </c>
      <c r="O918" s="38">
        <v>100</v>
      </c>
      <c r="P918" s="38">
        <v>92</v>
      </c>
      <c r="Q918" s="38">
        <v>290</v>
      </c>
      <c r="R918" s="46">
        <v>2140</v>
      </c>
      <c r="S918" s="48">
        <v>6.1199999999999997E-2</v>
      </c>
      <c r="T918" s="10">
        <v>50</v>
      </c>
      <c r="U918" s="49">
        <v>3.06</v>
      </c>
      <c r="V918" s="17" t="s">
        <v>4403</v>
      </c>
      <c r="W918" s="49">
        <v>3.3</v>
      </c>
      <c r="X918" s="17" t="s">
        <v>6160</v>
      </c>
      <c r="Y918" s="38" t="s">
        <v>6161</v>
      </c>
      <c r="Z918" s="38" t="s">
        <v>4517</v>
      </c>
      <c r="AA918" s="38" t="s">
        <v>4417</v>
      </c>
    </row>
    <row r="919" spans="2:27" ht="37.5" x14ac:dyDescent="0.35">
      <c r="B919" s="38" t="s">
        <v>2999</v>
      </c>
      <c r="C919" s="38" t="s">
        <v>1389</v>
      </c>
      <c r="D919" s="38" t="s">
        <v>3653</v>
      </c>
      <c r="E919" s="38" t="s">
        <v>106</v>
      </c>
      <c r="F919" s="38" t="s">
        <v>111</v>
      </c>
      <c r="G919" s="38" t="s">
        <v>108</v>
      </c>
      <c r="H919" s="38">
        <v>10</v>
      </c>
      <c r="I919" s="38">
        <v>6</v>
      </c>
      <c r="J919" s="45">
        <v>8</v>
      </c>
      <c r="K919" s="38">
        <v>7</v>
      </c>
      <c r="L919" s="38">
        <v>1</v>
      </c>
      <c r="M919" s="38">
        <v>6</v>
      </c>
      <c r="N919" s="38">
        <v>3</v>
      </c>
      <c r="O919" s="38">
        <v>3</v>
      </c>
      <c r="P919" s="38">
        <v>1</v>
      </c>
      <c r="Q919" s="38">
        <v>5</v>
      </c>
      <c r="R919" s="46">
        <v>40</v>
      </c>
      <c r="S919" s="48">
        <v>0.28999999999999998</v>
      </c>
      <c r="T919" s="17">
        <v>10</v>
      </c>
      <c r="U919" s="49">
        <v>2.9</v>
      </c>
      <c r="V919" s="17" t="s">
        <v>4403</v>
      </c>
      <c r="W919" s="49">
        <v>3.13</v>
      </c>
      <c r="X919" s="17" t="s">
        <v>6164</v>
      </c>
      <c r="Y919" s="38" t="s">
        <v>6165</v>
      </c>
      <c r="Z919" s="38" t="s">
        <v>5265</v>
      </c>
      <c r="AA919" s="38" t="s">
        <v>4631</v>
      </c>
    </row>
    <row r="920" spans="2:27" ht="37.5" x14ac:dyDescent="0.35">
      <c r="B920" s="38" t="s">
        <v>3001</v>
      </c>
      <c r="C920" s="38" t="s">
        <v>397</v>
      </c>
      <c r="D920" s="38" t="s">
        <v>992</v>
      </c>
      <c r="E920" s="38" t="s">
        <v>93</v>
      </c>
      <c r="F920" s="38" t="s">
        <v>993</v>
      </c>
      <c r="G920" s="38" t="s">
        <v>105</v>
      </c>
      <c r="H920" s="38">
        <v>20</v>
      </c>
      <c r="I920" s="38">
        <v>81</v>
      </c>
      <c r="J920" s="45">
        <v>505</v>
      </c>
      <c r="K920" s="38">
        <v>148</v>
      </c>
      <c r="L920" s="38">
        <v>361</v>
      </c>
      <c r="M920" s="38">
        <v>185</v>
      </c>
      <c r="N920" s="38">
        <v>1206</v>
      </c>
      <c r="O920" s="38">
        <v>246</v>
      </c>
      <c r="P920" s="38">
        <v>460</v>
      </c>
      <c r="Q920" s="38">
        <v>165</v>
      </c>
      <c r="R920" s="46">
        <v>3357</v>
      </c>
      <c r="S920" s="48">
        <v>0.17</v>
      </c>
      <c r="T920" s="10">
        <v>20</v>
      </c>
      <c r="U920" s="49">
        <v>3.4</v>
      </c>
      <c r="V920" s="17" t="s">
        <v>4403</v>
      </c>
      <c r="W920" s="49">
        <v>3.67</v>
      </c>
      <c r="X920" s="17" t="s">
        <v>6169</v>
      </c>
      <c r="Y920" s="38" t="s">
        <v>6170</v>
      </c>
      <c r="Z920" s="38" t="s">
        <v>5221</v>
      </c>
      <c r="AA920" s="38" t="s">
        <v>4453</v>
      </c>
    </row>
    <row r="921" spans="2:27" ht="50" x14ac:dyDescent="0.35">
      <c r="B921" s="38" t="s">
        <v>3006</v>
      </c>
      <c r="C921" s="38" t="s">
        <v>1573</v>
      </c>
      <c r="D921" s="38" t="s">
        <v>3656</v>
      </c>
      <c r="E921" s="38" t="s">
        <v>5</v>
      </c>
      <c r="F921" s="38" t="s">
        <v>1567</v>
      </c>
      <c r="G921" s="38" t="s">
        <v>59</v>
      </c>
      <c r="H921" s="38">
        <v>10</v>
      </c>
      <c r="I921" s="38">
        <v>1</v>
      </c>
      <c r="J921" s="45">
        <v>1</v>
      </c>
      <c r="K921" s="38">
        <v>1</v>
      </c>
      <c r="L921" s="38">
        <v>1</v>
      </c>
      <c r="M921" s="38">
        <v>1</v>
      </c>
      <c r="N921" s="38">
        <v>1</v>
      </c>
      <c r="O921" s="38">
        <v>1</v>
      </c>
      <c r="P921" s="38">
        <v>1</v>
      </c>
      <c r="Q921" s="38">
        <v>1</v>
      </c>
      <c r="R921" s="46">
        <v>9</v>
      </c>
      <c r="S921" s="48">
        <v>2.9489999999999998</v>
      </c>
      <c r="T921" s="17">
        <v>10</v>
      </c>
      <c r="U921" s="49">
        <v>29.49</v>
      </c>
      <c r="V921" s="17" t="s">
        <v>4403</v>
      </c>
      <c r="W921" s="49">
        <v>31.85</v>
      </c>
      <c r="X921" s="17" t="s">
        <v>6177</v>
      </c>
      <c r="Y921" s="38" t="s">
        <v>6178</v>
      </c>
      <c r="Z921" s="38" t="s">
        <v>4739</v>
      </c>
      <c r="AA921" s="38" t="s">
        <v>4734</v>
      </c>
    </row>
    <row r="922" spans="2:27" ht="37.5" x14ac:dyDescent="0.35">
      <c r="B922" s="38" t="s">
        <v>3007</v>
      </c>
      <c r="C922" s="38" t="s">
        <v>393</v>
      </c>
      <c r="D922" s="38" t="s">
        <v>1461</v>
      </c>
      <c r="E922" s="38" t="s">
        <v>363</v>
      </c>
      <c r="F922" s="38" t="s">
        <v>97</v>
      </c>
      <c r="G922" s="38" t="s">
        <v>114</v>
      </c>
      <c r="H922" s="38">
        <v>60</v>
      </c>
      <c r="I922" s="38">
        <v>1</v>
      </c>
      <c r="J922" s="45">
        <v>5</v>
      </c>
      <c r="K922" s="38">
        <v>1</v>
      </c>
      <c r="L922" s="38">
        <v>10</v>
      </c>
      <c r="M922" s="38">
        <v>1</v>
      </c>
      <c r="N922" s="38">
        <v>1</v>
      </c>
      <c r="O922" s="38">
        <v>4</v>
      </c>
      <c r="P922" s="38">
        <v>1</v>
      </c>
      <c r="Q922" s="38">
        <v>5</v>
      </c>
      <c r="R922" s="46">
        <v>29</v>
      </c>
      <c r="S922" s="48">
        <v>0.16916999999999999</v>
      </c>
      <c r="T922" s="10">
        <v>60</v>
      </c>
      <c r="U922" s="49">
        <v>10.15</v>
      </c>
      <c r="V922" s="17" t="s">
        <v>4403</v>
      </c>
      <c r="W922" s="49">
        <v>10.96</v>
      </c>
      <c r="X922" s="17" t="s">
        <v>6179</v>
      </c>
      <c r="Y922" s="38" t="s">
        <v>6180</v>
      </c>
      <c r="Z922" s="38" t="s">
        <v>4770</v>
      </c>
      <c r="AA922" s="38" t="s">
        <v>5667</v>
      </c>
    </row>
    <row r="923" spans="2:27" ht="37.5" x14ac:dyDescent="0.35">
      <c r="B923" s="38" t="s">
        <v>3008</v>
      </c>
      <c r="C923" s="38" t="s">
        <v>393</v>
      </c>
      <c r="D923" s="38" t="s">
        <v>1764</v>
      </c>
      <c r="E923" s="38" t="s">
        <v>101</v>
      </c>
      <c r="F923" s="38" t="s">
        <v>266</v>
      </c>
      <c r="G923" s="38" t="s">
        <v>105</v>
      </c>
      <c r="H923" s="38">
        <v>20</v>
      </c>
      <c r="I923" s="12">
        <v>6</v>
      </c>
      <c r="J923" s="45">
        <v>5</v>
      </c>
      <c r="K923" s="12">
        <v>34</v>
      </c>
      <c r="L923" s="12">
        <v>24</v>
      </c>
      <c r="M923" s="38">
        <v>1</v>
      </c>
      <c r="N923" s="38">
        <v>1</v>
      </c>
      <c r="O923" s="38">
        <v>7</v>
      </c>
      <c r="P923" s="38">
        <v>1</v>
      </c>
      <c r="Q923" s="12">
        <v>5</v>
      </c>
      <c r="R923" s="46">
        <v>84</v>
      </c>
      <c r="S923" s="48">
        <v>0.60399999999999998</v>
      </c>
      <c r="T923" s="17">
        <v>20</v>
      </c>
      <c r="U923" s="49">
        <v>12.08</v>
      </c>
      <c r="V923" s="17" t="s">
        <v>4403</v>
      </c>
      <c r="W923" s="49">
        <v>13.05</v>
      </c>
      <c r="X923" s="17" t="s">
        <v>6181</v>
      </c>
      <c r="Y923" s="38" t="s">
        <v>6182</v>
      </c>
      <c r="Z923" s="38" t="s">
        <v>4464</v>
      </c>
      <c r="AA923" s="38" t="s">
        <v>5667</v>
      </c>
    </row>
    <row r="924" spans="2:27" ht="50" x14ac:dyDescent="0.35">
      <c r="B924" s="38" t="s">
        <v>3010</v>
      </c>
      <c r="C924" s="38" t="s">
        <v>393</v>
      </c>
      <c r="D924" s="38" t="s">
        <v>1447</v>
      </c>
      <c r="E924" s="38" t="s">
        <v>5</v>
      </c>
      <c r="F924" s="38" t="s">
        <v>1448</v>
      </c>
      <c r="G924" s="38" t="s">
        <v>59</v>
      </c>
      <c r="H924" s="38">
        <v>10</v>
      </c>
      <c r="I924" s="38">
        <v>13</v>
      </c>
      <c r="J924" s="45">
        <v>30</v>
      </c>
      <c r="K924" s="38">
        <v>7</v>
      </c>
      <c r="L924" s="38">
        <v>2</v>
      </c>
      <c r="M924" s="38">
        <v>9</v>
      </c>
      <c r="N924" s="38">
        <v>6</v>
      </c>
      <c r="O924" s="38">
        <v>3</v>
      </c>
      <c r="P924" s="38">
        <v>1</v>
      </c>
      <c r="Q924" s="38">
        <v>23</v>
      </c>
      <c r="R924" s="46">
        <v>94</v>
      </c>
      <c r="S924" s="48">
        <v>4.2469999999999999</v>
      </c>
      <c r="T924" s="17">
        <v>10</v>
      </c>
      <c r="U924" s="49">
        <v>42.47</v>
      </c>
      <c r="V924" s="17" t="s">
        <v>4403</v>
      </c>
      <c r="W924" s="49">
        <v>45.87</v>
      </c>
      <c r="X924" s="17" t="s">
        <v>6185</v>
      </c>
      <c r="Y924" s="38" t="s">
        <v>6186</v>
      </c>
      <c r="Z924" s="38" t="s">
        <v>6187</v>
      </c>
      <c r="AA924" s="38" t="s">
        <v>4684</v>
      </c>
    </row>
    <row r="925" spans="2:27" ht="50" x14ac:dyDescent="0.35">
      <c r="B925" s="38" t="s">
        <v>3011</v>
      </c>
      <c r="C925" s="38" t="s">
        <v>393</v>
      </c>
      <c r="D925" s="38" t="s">
        <v>1447</v>
      </c>
      <c r="E925" s="38" t="s">
        <v>5</v>
      </c>
      <c r="F925" s="38" t="s">
        <v>139</v>
      </c>
      <c r="G925" s="38" t="s">
        <v>33</v>
      </c>
      <c r="H925" s="38">
        <v>5</v>
      </c>
      <c r="I925" s="12">
        <v>1</v>
      </c>
      <c r="J925" s="45">
        <v>115</v>
      </c>
      <c r="K925" s="12">
        <v>3</v>
      </c>
      <c r="L925" s="38">
        <v>1</v>
      </c>
      <c r="M925" s="38">
        <v>1</v>
      </c>
      <c r="N925" s="38">
        <v>1</v>
      </c>
      <c r="O925" s="38">
        <v>3</v>
      </c>
      <c r="P925" s="38">
        <v>1</v>
      </c>
      <c r="Q925" s="12">
        <v>1</v>
      </c>
      <c r="R925" s="46">
        <v>127</v>
      </c>
      <c r="S925" s="48">
        <v>2.69</v>
      </c>
      <c r="T925" s="10">
        <v>5</v>
      </c>
      <c r="U925" s="49">
        <v>13.45</v>
      </c>
      <c r="V925" s="17" t="s">
        <v>4403</v>
      </c>
      <c r="W925" s="49">
        <v>14.53</v>
      </c>
      <c r="X925" s="17" t="s">
        <v>6188</v>
      </c>
      <c r="Y925" s="38" t="s">
        <v>6189</v>
      </c>
      <c r="Z925" s="38" t="s">
        <v>5012</v>
      </c>
      <c r="AA925" s="38" t="s">
        <v>4684</v>
      </c>
    </row>
    <row r="926" spans="2:27" ht="37.5" x14ac:dyDescent="0.35">
      <c r="B926" s="38" t="s">
        <v>3012</v>
      </c>
      <c r="C926" s="38" t="s">
        <v>726</v>
      </c>
      <c r="D926" s="38" t="s">
        <v>725</v>
      </c>
      <c r="E926" s="38" t="s">
        <v>101</v>
      </c>
      <c r="F926" s="38" t="s">
        <v>358</v>
      </c>
      <c r="G926" s="38" t="s">
        <v>158</v>
      </c>
      <c r="H926" s="38">
        <v>50</v>
      </c>
      <c r="I926" s="38">
        <v>6</v>
      </c>
      <c r="J926" s="45">
        <v>10</v>
      </c>
      <c r="K926" s="38">
        <v>12</v>
      </c>
      <c r="L926" s="38">
        <v>8</v>
      </c>
      <c r="M926" s="38">
        <v>6</v>
      </c>
      <c r="N926" s="38">
        <v>7</v>
      </c>
      <c r="O926" s="38">
        <v>310</v>
      </c>
      <c r="P926" s="38">
        <v>1</v>
      </c>
      <c r="Q926" s="38">
        <v>66</v>
      </c>
      <c r="R926" s="46">
        <v>426</v>
      </c>
      <c r="S926" s="48">
        <v>3.04E-2</v>
      </c>
      <c r="T926" s="17">
        <v>50</v>
      </c>
      <c r="U926" s="49">
        <v>1.52</v>
      </c>
      <c r="V926" s="17" t="s">
        <v>4403</v>
      </c>
      <c r="W926" s="49">
        <v>1.64</v>
      </c>
      <c r="X926" s="17" t="s">
        <v>6190</v>
      </c>
      <c r="Y926" s="38" t="s">
        <v>6191</v>
      </c>
      <c r="Z926" s="38" t="s">
        <v>4517</v>
      </c>
      <c r="AA926" s="38" t="s">
        <v>4473</v>
      </c>
    </row>
    <row r="927" spans="2:27" ht="37.5" x14ac:dyDescent="0.35">
      <c r="B927" s="38" t="s">
        <v>3015</v>
      </c>
      <c r="C927" s="38" t="s">
        <v>232</v>
      </c>
      <c r="D927" s="38" t="s">
        <v>231</v>
      </c>
      <c r="E927" s="38" t="s">
        <v>93</v>
      </c>
      <c r="F927" s="38" t="s">
        <v>57</v>
      </c>
      <c r="G927" s="38" t="s">
        <v>224</v>
      </c>
      <c r="H927" s="38">
        <v>90</v>
      </c>
      <c r="I927" s="38">
        <v>9</v>
      </c>
      <c r="J927" s="45">
        <v>2</v>
      </c>
      <c r="K927" s="38">
        <v>15</v>
      </c>
      <c r="L927" s="38">
        <v>3</v>
      </c>
      <c r="M927" s="38">
        <v>16</v>
      </c>
      <c r="N927" s="38">
        <v>1</v>
      </c>
      <c r="O927" s="38">
        <v>4</v>
      </c>
      <c r="P927" s="38">
        <v>1</v>
      </c>
      <c r="Q927" s="38">
        <v>6</v>
      </c>
      <c r="R927" s="46">
        <v>57</v>
      </c>
      <c r="S927" s="48">
        <v>0.66232999999999997</v>
      </c>
      <c r="T927" s="17">
        <v>30</v>
      </c>
      <c r="U927" s="49">
        <v>19.87</v>
      </c>
      <c r="V927" s="17" t="s">
        <v>4403</v>
      </c>
      <c r="W927" s="49">
        <v>21.46</v>
      </c>
      <c r="X927" s="17" t="s">
        <v>6196</v>
      </c>
      <c r="Y927" s="38" t="s">
        <v>6197</v>
      </c>
      <c r="Z927" s="38" t="s">
        <v>4410</v>
      </c>
      <c r="AA927" s="38" t="s">
        <v>4696</v>
      </c>
    </row>
    <row r="928" spans="2:27" ht="37.5" x14ac:dyDescent="0.35">
      <c r="B928" s="38" t="s">
        <v>3016</v>
      </c>
      <c r="C928" s="38" t="s">
        <v>232</v>
      </c>
      <c r="D928" s="38" t="s">
        <v>231</v>
      </c>
      <c r="E928" s="38" t="s">
        <v>93</v>
      </c>
      <c r="F928" s="38" t="s">
        <v>117</v>
      </c>
      <c r="G928" s="38" t="s">
        <v>224</v>
      </c>
      <c r="H928" s="38">
        <v>90</v>
      </c>
      <c r="I928" s="38">
        <v>15</v>
      </c>
      <c r="J928" s="45">
        <v>6</v>
      </c>
      <c r="K928" s="38">
        <v>31</v>
      </c>
      <c r="L928" s="38">
        <v>17</v>
      </c>
      <c r="M928" s="38">
        <v>23</v>
      </c>
      <c r="N928" s="38">
        <v>1</v>
      </c>
      <c r="O928" s="38">
        <v>35</v>
      </c>
      <c r="P928" s="38">
        <v>9</v>
      </c>
      <c r="Q928" s="38">
        <v>32</v>
      </c>
      <c r="R928" s="46">
        <v>169</v>
      </c>
      <c r="S928" s="48">
        <v>0.37533</v>
      </c>
      <c r="T928" s="17">
        <v>30</v>
      </c>
      <c r="U928" s="49">
        <v>11.26</v>
      </c>
      <c r="V928" s="17" t="s">
        <v>4403</v>
      </c>
      <c r="W928" s="49">
        <v>12.16</v>
      </c>
      <c r="X928" s="17" t="s">
        <v>6198</v>
      </c>
      <c r="Y928" s="38" t="s">
        <v>6199</v>
      </c>
      <c r="Z928" s="38" t="s">
        <v>4624</v>
      </c>
      <c r="AA928" s="38" t="s">
        <v>4696</v>
      </c>
    </row>
    <row r="929" spans="2:27" ht="50" x14ac:dyDescent="0.35">
      <c r="B929" s="38" t="s">
        <v>3018</v>
      </c>
      <c r="C929" s="38" t="s">
        <v>1093</v>
      </c>
      <c r="D929" s="38" t="s">
        <v>1092</v>
      </c>
      <c r="E929" s="38" t="s">
        <v>5</v>
      </c>
      <c r="F929" s="38" t="s">
        <v>153</v>
      </c>
      <c r="G929" s="38" t="s">
        <v>59</v>
      </c>
      <c r="H929" s="38">
        <v>10</v>
      </c>
      <c r="I929" s="12">
        <v>49</v>
      </c>
      <c r="J929" s="45">
        <v>178</v>
      </c>
      <c r="K929" s="12">
        <v>1</v>
      </c>
      <c r="L929" s="12">
        <v>54</v>
      </c>
      <c r="M929" s="12">
        <v>10</v>
      </c>
      <c r="N929" s="38">
        <v>15</v>
      </c>
      <c r="O929" s="38">
        <v>2</v>
      </c>
      <c r="P929" s="12">
        <v>5</v>
      </c>
      <c r="Q929" s="12">
        <v>50</v>
      </c>
      <c r="R929" s="46">
        <v>364</v>
      </c>
      <c r="S929" s="48">
        <v>2.044</v>
      </c>
      <c r="T929" s="10">
        <v>10</v>
      </c>
      <c r="U929" s="49">
        <v>20.440000000000001</v>
      </c>
      <c r="V929" s="17" t="s">
        <v>4403</v>
      </c>
      <c r="W929" s="49">
        <v>22.08</v>
      </c>
      <c r="X929" s="17" t="s">
        <v>6203</v>
      </c>
      <c r="Y929" s="38" t="s">
        <v>6204</v>
      </c>
      <c r="Z929" s="38" t="s">
        <v>4664</v>
      </c>
      <c r="AA929" s="38" t="s">
        <v>4734</v>
      </c>
    </row>
    <row r="930" spans="2:27" ht="50" x14ac:dyDescent="0.35">
      <c r="B930" s="38" t="s">
        <v>3019</v>
      </c>
      <c r="C930" s="38" t="s">
        <v>1093</v>
      </c>
      <c r="D930" s="38" t="s">
        <v>1092</v>
      </c>
      <c r="E930" s="38" t="s">
        <v>5</v>
      </c>
      <c r="F930" s="38" t="s">
        <v>592</v>
      </c>
      <c r="G930" s="38" t="s">
        <v>59</v>
      </c>
      <c r="H930" s="38">
        <v>10</v>
      </c>
      <c r="I930" s="38">
        <v>24</v>
      </c>
      <c r="J930" s="45">
        <v>88</v>
      </c>
      <c r="K930" s="38">
        <v>1</v>
      </c>
      <c r="L930" s="38">
        <v>1</v>
      </c>
      <c r="M930" s="38">
        <v>1</v>
      </c>
      <c r="N930" s="38">
        <v>1</v>
      </c>
      <c r="O930" s="38">
        <v>1</v>
      </c>
      <c r="P930" s="38">
        <v>1</v>
      </c>
      <c r="Q930" s="38">
        <v>5</v>
      </c>
      <c r="R930" s="46">
        <v>123</v>
      </c>
      <c r="S930" s="48">
        <v>1.9850000000000001</v>
      </c>
      <c r="T930" s="10">
        <v>10</v>
      </c>
      <c r="U930" s="49">
        <v>19.850000000000001</v>
      </c>
      <c r="V930" s="17" t="s">
        <v>4403</v>
      </c>
      <c r="W930" s="49">
        <v>21.44</v>
      </c>
      <c r="X930" s="17" t="s">
        <v>6205</v>
      </c>
      <c r="Y930" s="38" t="s">
        <v>6206</v>
      </c>
      <c r="Z930" s="38" t="s">
        <v>4733</v>
      </c>
      <c r="AA930" s="38" t="s">
        <v>4734</v>
      </c>
    </row>
    <row r="931" spans="2:27" ht="37.5" x14ac:dyDescent="0.35">
      <c r="B931" s="38" t="s">
        <v>3021</v>
      </c>
      <c r="C931" s="38" t="s">
        <v>107</v>
      </c>
      <c r="D931" s="38" t="s">
        <v>3657</v>
      </c>
      <c r="E931" s="38" t="s">
        <v>101</v>
      </c>
      <c r="F931" s="38" t="s">
        <v>109</v>
      </c>
      <c r="G931" s="38" t="s">
        <v>143</v>
      </c>
      <c r="H931" s="38">
        <v>10</v>
      </c>
      <c r="I931" s="38">
        <v>1</v>
      </c>
      <c r="J931" s="45">
        <v>1</v>
      </c>
      <c r="K931" s="38">
        <v>1</v>
      </c>
      <c r="L931" s="38">
        <v>1</v>
      </c>
      <c r="M931" s="38">
        <v>1</v>
      </c>
      <c r="N931" s="38">
        <v>1</v>
      </c>
      <c r="O931" s="38">
        <v>1</v>
      </c>
      <c r="P931" s="38">
        <v>1</v>
      </c>
      <c r="Q931" s="38">
        <v>1</v>
      </c>
      <c r="R931" s="46">
        <v>9</v>
      </c>
      <c r="S931" s="48">
        <v>0.307</v>
      </c>
      <c r="T931" s="10">
        <v>10</v>
      </c>
      <c r="U931" s="49">
        <v>3.07</v>
      </c>
      <c r="V931" s="17" t="s">
        <v>4403</v>
      </c>
      <c r="W931" s="49">
        <v>3.32</v>
      </c>
      <c r="X931" s="17" t="s">
        <v>6207</v>
      </c>
      <c r="Y931" s="38" t="s">
        <v>6208</v>
      </c>
      <c r="Z931" s="38" t="s">
        <v>5063</v>
      </c>
      <c r="AA931" s="38" t="s">
        <v>4508</v>
      </c>
    </row>
    <row r="932" spans="2:27" ht="37.5" x14ac:dyDescent="0.35">
      <c r="B932" s="38" t="s">
        <v>3022</v>
      </c>
      <c r="C932" s="38" t="s">
        <v>107</v>
      </c>
      <c r="D932" s="38" t="s">
        <v>87</v>
      </c>
      <c r="E932" s="38" t="s">
        <v>101</v>
      </c>
      <c r="F932" s="38" t="s">
        <v>97</v>
      </c>
      <c r="G932" s="38" t="s">
        <v>143</v>
      </c>
      <c r="H932" s="38">
        <v>10</v>
      </c>
      <c r="I932" s="12">
        <v>1</v>
      </c>
      <c r="J932" s="45">
        <v>1</v>
      </c>
      <c r="K932" s="12">
        <v>1</v>
      </c>
      <c r="L932" s="38">
        <v>1</v>
      </c>
      <c r="M932" s="12">
        <v>4</v>
      </c>
      <c r="N932" s="38">
        <v>1</v>
      </c>
      <c r="O932" s="38">
        <v>4</v>
      </c>
      <c r="P932" s="38">
        <v>1</v>
      </c>
      <c r="Q932" s="12">
        <v>1</v>
      </c>
      <c r="R932" s="46">
        <v>15</v>
      </c>
      <c r="S932" s="48">
        <v>0.41</v>
      </c>
      <c r="T932" s="10">
        <v>10</v>
      </c>
      <c r="U932" s="49">
        <v>4.0999999999999996</v>
      </c>
      <c r="V932" s="17" t="s">
        <v>4403</v>
      </c>
      <c r="W932" s="49">
        <v>4.43</v>
      </c>
      <c r="X932" s="17" t="s">
        <v>6209</v>
      </c>
      <c r="Y932" s="38" t="s">
        <v>6210</v>
      </c>
      <c r="Z932" s="38" t="s">
        <v>5063</v>
      </c>
      <c r="AA932" s="38" t="s">
        <v>4508</v>
      </c>
    </row>
    <row r="933" spans="2:27" ht="50" x14ac:dyDescent="0.35">
      <c r="B933" s="38" t="s">
        <v>3023</v>
      </c>
      <c r="C933" s="38" t="s">
        <v>1814</v>
      </c>
      <c r="D933" s="38" t="s">
        <v>3658</v>
      </c>
      <c r="E933" s="38" t="s">
        <v>469</v>
      </c>
      <c r="F933" s="38" t="s">
        <v>833</v>
      </c>
      <c r="G933" s="38" t="s">
        <v>833</v>
      </c>
      <c r="H933" s="38">
        <v>1</v>
      </c>
      <c r="I933" s="38">
        <v>2</v>
      </c>
      <c r="J933" s="45">
        <v>1</v>
      </c>
      <c r="K933" s="38">
        <v>1</v>
      </c>
      <c r="L933" s="38">
        <v>1</v>
      </c>
      <c r="M933" s="38">
        <v>1</v>
      </c>
      <c r="N933" s="38">
        <v>1</v>
      </c>
      <c r="O933" s="38">
        <v>1</v>
      </c>
      <c r="P933" s="38">
        <v>1</v>
      </c>
      <c r="Q933" s="38">
        <v>1</v>
      </c>
      <c r="R933" s="46">
        <v>10</v>
      </c>
      <c r="S933" s="48">
        <v>197.48</v>
      </c>
      <c r="T933" s="17">
        <v>1</v>
      </c>
      <c r="U933" s="49">
        <v>197.48</v>
      </c>
      <c r="V933" s="17" t="s">
        <v>4466</v>
      </c>
      <c r="W933" s="49">
        <v>242.9</v>
      </c>
      <c r="X933" s="17" t="s">
        <v>6211</v>
      </c>
      <c r="Y933" s="38" t="s">
        <v>6212</v>
      </c>
      <c r="Z933" s="38" t="s">
        <v>5009</v>
      </c>
      <c r="AA933" s="38" t="s">
        <v>5151</v>
      </c>
    </row>
    <row r="934" spans="2:27" ht="50" x14ac:dyDescent="0.35">
      <c r="B934" s="38" t="s">
        <v>3033</v>
      </c>
      <c r="C934" s="38" t="s">
        <v>414</v>
      </c>
      <c r="D934" s="38" t="s">
        <v>1095</v>
      </c>
      <c r="E934" s="38" t="s">
        <v>5</v>
      </c>
      <c r="F934" s="38" t="s">
        <v>1096</v>
      </c>
      <c r="G934" s="38" t="s">
        <v>59</v>
      </c>
      <c r="H934" s="38">
        <v>10</v>
      </c>
      <c r="I934" s="12">
        <v>64</v>
      </c>
      <c r="J934" s="45">
        <v>30</v>
      </c>
      <c r="K934" s="12">
        <v>51</v>
      </c>
      <c r="L934" s="12">
        <v>10</v>
      </c>
      <c r="M934" s="12">
        <v>105</v>
      </c>
      <c r="N934" s="38">
        <v>95</v>
      </c>
      <c r="O934" s="38">
        <v>50</v>
      </c>
      <c r="P934" s="12">
        <v>5</v>
      </c>
      <c r="Q934" s="12">
        <v>140</v>
      </c>
      <c r="R934" s="46">
        <v>550</v>
      </c>
      <c r="S934" s="48">
        <v>3.3980000000000001</v>
      </c>
      <c r="T934" s="17">
        <v>10</v>
      </c>
      <c r="U934" s="49">
        <v>33.979999999999997</v>
      </c>
      <c r="V934" s="17" t="s">
        <v>4403</v>
      </c>
      <c r="W934" s="49">
        <v>36.700000000000003</v>
      </c>
      <c r="X934" s="17" t="s">
        <v>6232</v>
      </c>
      <c r="Y934" s="38" t="s">
        <v>6233</v>
      </c>
      <c r="Z934" s="38" t="s">
        <v>4739</v>
      </c>
      <c r="AA934" s="38" t="s">
        <v>4427</v>
      </c>
    </row>
    <row r="935" spans="2:27" ht="50" x14ac:dyDescent="0.35">
      <c r="B935" s="38" t="s">
        <v>3034</v>
      </c>
      <c r="C935" s="38" t="s">
        <v>414</v>
      </c>
      <c r="D935" s="38" t="s">
        <v>1095</v>
      </c>
      <c r="E935" s="38" t="s">
        <v>363</v>
      </c>
      <c r="F935" s="38" t="s">
        <v>57</v>
      </c>
      <c r="G935" s="38" t="s">
        <v>95</v>
      </c>
      <c r="H935" s="38">
        <v>30</v>
      </c>
      <c r="I935" s="38">
        <v>25</v>
      </c>
      <c r="J935" s="45">
        <v>1</v>
      </c>
      <c r="K935" s="38">
        <v>4</v>
      </c>
      <c r="L935" s="38">
        <v>1</v>
      </c>
      <c r="M935" s="38">
        <v>32</v>
      </c>
      <c r="N935" s="38">
        <v>1</v>
      </c>
      <c r="O935" s="38">
        <v>1</v>
      </c>
      <c r="P935" s="38">
        <v>1</v>
      </c>
      <c r="Q935" s="38">
        <v>4</v>
      </c>
      <c r="R935" s="46">
        <v>70</v>
      </c>
      <c r="S935" s="48">
        <v>0.50732999999999995</v>
      </c>
      <c r="T935" s="10">
        <v>30</v>
      </c>
      <c r="U935" s="49">
        <v>15.22</v>
      </c>
      <c r="V935" s="17" t="s">
        <v>4403</v>
      </c>
      <c r="W935" s="49">
        <v>16.440000000000001</v>
      </c>
      <c r="X935" s="17" t="s">
        <v>6234</v>
      </c>
      <c r="Y935" s="38" t="s">
        <v>6235</v>
      </c>
      <c r="Z935" s="38" t="s">
        <v>4432</v>
      </c>
      <c r="AA935" s="38" t="s">
        <v>4427</v>
      </c>
    </row>
    <row r="936" spans="2:27" ht="50" x14ac:dyDescent="0.35">
      <c r="B936" s="38" t="s">
        <v>3036</v>
      </c>
      <c r="C936" s="38" t="s">
        <v>1293</v>
      </c>
      <c r="D936" s="38" t="s">
        <v>1292</v>
      </c>
      <c r="E936" s="38" t="s">
        <v>5</v>
      </c>
      <c r="F936" s="38" t="s">
        <v>736</v>
      </c>
      <c r="G936" s="38" t="s">
        <v>1294</v>
      </c>
      <c r="H936" s="38">
        <v>25</v>
      </c>
      <c r="I936" s="38">
        <v>1</v>
      </c>
      <c r="J936" s="45">
        <v>10</v>
      </c>
      <c r="K936" s="38">
        <v>6</v>
      </c>
      <c r="L936" s="38">
        <v>1</v>
      </c>
      <c r="M936" s="38">
        <v>1</v>
      </c>
      <c r="N936" s="38">
        <v>1</v>
      </c>
      <c r="O936" s="38">
        <v>1</v>
      </c>
      <c r="P936" s="38">
        <v>1</v>
      </c>
      <c r="Q936" s="38">
        <v>1</v>
      </c>
      <c r="R936" s="46">
        <v>23</v>
      </c>
      <c r="S936" s="48">
        <v>8.6836000000000002</v>
      </c>
      <c r="T936" s="17">
        <v>25</v>
      </c>
      <c r="U936" s="49">
        <v>217.09</v>
      </c>
      <c r="V936" s="17" t="s">
        <v>4403</v>
      </c>
      <c r="W936" s="49">
        <v>234.46</v>
      </c>
      <c r="X936" s="17" t="s">
        <v>6238</v>
      </c>
      <c r="Y936" s="38" t="s">
        <v>6239</v>
      </c>
      <c r="Z936" s="38" t="s">
        <v>6240</v>
      </c>
      <c r="AA936" s="38" t="s">
        <v>4423</v>
      </c>
    </row>
    <row r="937" spans="2:27" ht="37.5" x14ac:dyDescent="0.35">
      <c r="B937" s="38" t="s">
        <v>3043</v>
      </c>
      <c r="C937" s="38" t="s">
        <v>727</v>
      </c>
      <c r="D937" s="38" t="s">
        <v>1321</v>
      </c>
      <c r="E937" s="38" t="s">
        <v>5</v>
      </c>
      <c r="F937" s="38" t="s">
        <v>1320</v>
      </c>
      <c r="G937" s="38" t="s">
        <v>61</v>
      </c>
      <c r="H937" s="38">
        <v>1</v>
      </c>
      <c r="I937" s="38">
        <v>890</v>
      </c>
      <c r="J937" s="45">
        <v>12</v>
      </c>
      <c r="K937" s="38">
        <v>41</v>
      </c>
      <c r="L937" s="38">
        <v>1</v>
      </c>
      <c r="M937" s="38">
        <v>362</v>
      </c>
      <c r="N937" s="38">
        <v>1</v>
      </c>
      <c r="O937" s="38">
        <v>1</v>
      </c>
      <c r="P937" s="38">
        <v>1</v>
      </c>
      <c r="Q937" s="38">
        <v>110</v>
      </c>
      <c r="R937" s="46">
        <v>1419</v>
      </c>
      <c r="S937" s="48">
        <v>36.86</v>
      </c>
      <c r="T937" s="17">
        <v>1</v>
      </c>
      <c r="U937" s="49">
        <v>36.86</v>
      </c>
      <c r="V937" s="17" t="s">
        <v>4403</v>
      </c>
      <c r="W937" s="49">
        <v>39.81</v>
      </c>
      <c r="X937" s="17" t="s">
        <v>6250</v>
      </c>
      <c r="Y937" s="38" t="s">
        <v>6251</v>
      </c>
      <c r="Z937" s="38" t="s">
        <v>6252</v>
      </c>
      <c r="AA937" s="38" t="s">
        <v>4684</v>
      </c>
    </row>
    <row r="938" spans="2:27" ht="37.5" x14ac:dyDescent="0.35">
      <c r="B938" s="38" t="s">
        <v>3046</v>
      </c>
      <c r="C938" s="38" t="s">
        <v>1590</v>
      </c>
      <c r="D938" s="38" t="s">
        <v>1589</v>
      </c>
      <c r="E938" s="38" t="s">
        <v>5</v>
      </c>
      <c r="F938" s="38" t="s">
        <v>64</v>
      </c>
      <c r="G938" s="38" t="s">
        <v>33</v>
      </c>
      <c r="H938" s="38">
        <v>5</v>
      </c>
      <c r="I938" s="38">
        <v>1</v>
      </c>
      <c r="J938" s="45">
        <v>1</v>
      </c>
      <c r="K938" s="38">
        <v>1</v>
      </c>
      <c r="L938" s="38">
        <v>1</v>
      </c>
      <c r="M938" s="38">
        <v>1</v>
      </c>
      <c r="N938" s="38">
        <v>1</v>
      </c>
      <c r="O938" s="38">
        <v>1</v>
      </c>
      <c r="P938" s="12">
        <v>1</v>
      </c>
      <c r="Q938" s="38">
        <v>1</v>
      </c>
      <c r="R938" s="46">
        <v>9</v>
      </c>
      <c r="S938" s="48">
        <v>18.841999999999999</v>
      </c>
      <c r="T938" s="10">
        <v>5</v>
      </c>
      <c r="U938" s="49">
        <v>94.21</v>
      </c>
      <c r="V938" s="17" t="s">
        <v>4403</v>
      </c>
      <c r="W938" s="49">
        <v>101.75</v>
      </c>
      <c r="X938" s="17" t="s">
        <v>6260</v>
      </c>
      <c r="Y938" s="38" t="s">
        <v>6261</v>
      </c>
      <c r="Z938" s="38" t="s">
        <v>5089</v>
      </c>
      <c r="AA938" s="38" t="s">
        <v>6262</v>
      </c>
    </row>
    <row r="939" spans="2:27" ht="37.5" x14ac:dyDescent="0.35">
      <c r="B939" s="38" t="s">
        <v>3047</v>
      </c>
      <c r="C939" s="38" t="s">
        <v>1590</v>
      </c>
      <c r="D939" s="38" t="s">
        <v>1589</v>
      </c>
      <c r="E939" s="38" t="s">
        <v>5</v>
      </c>
      <c r="F939" s="38" t="s">
        <v>656</v>
      </c>
      <c r="G939" s="38" t="s">
        <v>33</v>
      </c>
      <c r="H939" s="38">
        <v>5</v>
      </c>
      <c r="I939" s="38">
        <v>1</v>
      </c>
      <c r="J939" s="45">
        <v>1</v>
      </c>
      <c r="K939" s="38">
        <v>1</v>
      </c>
      <c r="L939" s="38">
        <v>1</v>
      </c>
      <c r="M939" s="38">
        <v>1</v>
      </c>
      <c r="N939" s="38">
        <v>1</v>
      </c>
      <c r="O939" s="38">
        <v>1</v>
      </c>
      <c r="P939" s="12">
        <v>1</v>
      </c>
      <c r="Q939" s="38">
        <v>1</v>
      </c>
      <c r="R939" s="46">
        <v>9</v>
      </c>
      <c r="S939" s="48">
        <v>15.872</v>
      </c>
      <c r="T939" s="17">
        <v>5</v>
      </c>
      <c r="U939" s="49">
        <v>79.36</v>
      </c>
      <c r="V939" s="17" t="s">
        <v>4403</v>
      </c>
      <c r="W939" s="49">
        <v>85.71</v>
      </c>
      <c r="X939" s="17" t="s">
        <v>6263</v>
      </c>
      <c r="Y939" s="38" t="s">
        <v>6264</v>
      </c>
      <c r="Z939" s="38" t="s">
        <v>5089</v>
      </c>
      <c r="AA939" s="38" t="s">
        <v>6262</v>
      </c>
    </row>
    <row r="940" spans="2:27" ht="37.5" x14ac:dyDescent="0.35">
      <c r="B940" s="38" t="s">
        <v>3049</v>
      </c>
      <c r="C940" s="38" t="s">
        <v>1653</v>
      </c>
      <c r="D940" s="38" t="s">
        <v>1651</v>
      </c>
      <c r="E940" s="38" t="s">
        <v>1118</v>
      </c>
      <c r="F940" s="38" t="s">
        <v>1652</v>
      </c>
      <c r="G940" s="38" t="s">
        <v>68</v>
      </c>
      <c r="H940" s="38">
        <v>1</v>
      </c>
      <c r="I940" s="12">
        <v>1</v>
      </c>
      <c r="J940" s="45">
        <v>2</v>
      </c>
      <c r="K940" s="12">
        <v>2</v>
      </c>
      <c r="L940" s="12">
        <v>12</v>
      </c>
      <c r="M940" s="38">
        <v>1</v>
      </c>
      <c r="N940" s="38">
        <v>3</v>
      </c>
      <c r="O940" s="38">
        <v>1</v>
      </c>
      <c r="P940" s="12">
        <v>1</v>
      </c>
      <c r="Q940" s="12">
        <v>1</v>
      </c>
      <c r="R940" s="46">
        <v>24</v>
      </c>
      <c r="S940" s="48">
        <v>16.38</v>
      </c>
      <c r="T940" s="10">
        <v>1</v>
      </c>
      <c r="U940" s="49">
        <v>16.38</v>
      </c>
      <c r="V940" s="17" t="s">
        <v>4403</v>
      </c>
      <c r="W940" s="49">
        <v>17.690000000000001</v>
      </c>
      <c r="X940" s="17" t="s">
        <v>6265</v>
      </c>
      <c r="Y940" s="38" t="s">
        <v>6266</v>
      </c>
      <c r="Z940" s="38" t="s">
        <v>5244</v>
      </c>
      <c r="AA940" s="38" t="s">
        <v>4568</v>
      </c>
    </row>
    <row r="941" spans="2:27" ht="50" x14ac:dyDescent="0.35">
      <c r="B941" s="38" t="s">
        <v>3052</v>
      </c>
      <c r="C941" s="38" t="s">
        <v>976</v>
      </c>
      <c r="D941" s="38" t="s">
        <v>985</v>
      </c>
      <c r="E941" s="38" t="s">
        <v>65</v>
      </c>
      <c r="F941" s="38" t="s">
        <v>986</v>
      </c>
      <c r="G941" s="38" t="s">
        <v>2096</v>
      </c>
      <c r="H941" s="38">
        <v>1</v>
      </c>
      <c r="I941" s="38">
        <v>1</v>
      </c>
      <c r="J941" s="45">
        <v>70</v>
      </c>
      <c r="K941" s="38">
        <v>1</v>
      </c>
      <c r="L941" s="38">
        <v>1</v>
      </c>
      <c r="M941" s="38">
        <v>1</v>
      </c>
      <c r="N941" s="38">
        <v>1</v>
      </c>
      <c r="O941" s="38">
        <v>1</v>
      </c>
      <c r="P941" s="38">
        <v>1</v>
      </c>
      <c r="Q941" s="38">
        <v>1</v>
      </c>
      <c r="R941" s="46">
        <v>78</v>
      </c>
      <c r="S941" s="48">
        <v>27.87</v>
      </c>
      <c r="T941" s="10">
        <v>1</v>
      </c>
      <c r="U941" s="49">
        <v>27.87</v>
      </c>
      <c r="V941" s="17" t="s">
        <v>4466</v>
      </c>
      <c r="W941" s="49">
        <v>34.28</v>
      </c>
      <c r="X941" s="17" t="s">
        <v>6272</v>
      </c>
      <c r="Y941" s="38" t="s">
        <v>6273</v>
      </c>
      <c r="Z941" s="38" t="s">
        <v>6274</v>
      </c>
      <c r="AA941" s="38" t="s">
        <v>6275</v>
      </c>
    </row>
    <row r="942" spans="2:27" ht="50" x14ac:dyDescent="0.35">
      <c r="B942" s="38" t="s">
        <v>3056</v>
      </c>
      <c r="C942" s="38" t="s">
        <v>112</v>
      </c>
      <c r="D942" s="38" t="s">
        <v>89</v>
      </c>
      <c r="E942" s="38" t="s">
        <v>101</v>
      </c>
      <c r="F942" s="38" t="s">
        <v>113</v>
      </c>
      <c r="G942" s="38" t="s">
        <v>95</v>
      </c>
      <c r="H942" s="38">
        <v>30</v>
      </c>
      <c r="I942" s="38">
        <v>496</v>
      </c>
      <c r="J942" s="45">
        <v>226</v>
      </c>
      <c r="K942" s="38">
        <v>237</v>
      </c>
      <c r="L942" s="38">
        <v>310</v>
      </c>
      <c r="M942" s="38">
        <v>213</v>
      </c>
      <c r="N942" s="38">
        <v>205</v>
      </c>
      <c r="O942" s="38">
        <v>220</v>
      </c>
      <c r="P942" s="38">
        <v>100</v>
      </c>
      <c r="Q942" s="38">
        <v>800</v>
      </c>
      <c r="R942" s="46">
        <v>2807</v>
      </c>
      <c r="S942" s="48">
        <v>0.11899999999999999</v>
      </c>
      <c r="T942" s="17">
        <v>30</v>
      </c>
      <c r="U942" s="49">
        <v>3.57</v>
      </c>
      <c r="V942" s="17" t="s">
        <v>4403</v>
      </c>
      <c r="W942" s="49">
        <v>3.86</v>
      </c>
      <c r="X942" s="17" t="s">
        <v>6282</v>
      </c>
      <c r="Y942" s="38" t="s">
        <v>6283</v>
      </c>
      <c r="Z942" s="38" t="s">
        <v>4432</v>
      </c>
      <c r="AA942" s="38" t="s">
        <v>4492</v>
      </c>
    </row>
    <row r="943" spans="2:27" ht="62.5" x14ac:dyDescent="0.35">
      <c r="B943" s="38" t="s">
        <v>3059</v>
      </c>
      <c r="C943" s="38" t="s">
        <v>1580</v>
      </c>
      <c r="D943" s="38" t="s">
        <v>1578</v>
      </c>
      <c r="E943" s="38" t="s">
        <v>101</v>
      </c>
      <c r="F943" s="38" t="s">
        <v>1579</v>
      </c>
      <c r="G943" s="38" t="s">
        <v>392</v>
      </c>
      <c r="H943" s="38">
        <v>100</v>
      </c>
      <c r="I943" s="92">
        <v>1</v>
      </c>
      <c r="J943" s="45">
        <v>4</v>
      </c>
      <c r="K943" s="92">
        <v>1</v>
      </c>
      <c r="L943" s="38">
        <v>1</v>
      </c>
      <c r="M943" s="38">
        <v>1</v>
      </c>
      <c r="N943" s="38">
        <v>1</v>
      </c>
      <c r="O943" s="38">
        <v>1</v>
      </c>
      <c r="P943" s="38">
        <v>1</v>
      </c>
      <c r="Q943" s="38">
        <v>1</v>
      </c>
      <c r="R943" s="46">
        <v>12</v>
      </c>
      <c r="S943" s="48">
        <v>0.10299999999999999</v>
      </c>
      <c r="T943" s="17">
        <v>100</v>
      </c>
      <c r="U943" s="49">
        <v>10.3</v>
      </c>
      <c r="V943" s="17" t="s">
        <v>4403</v>
      </c>
      <c r="W943" s="49">
        <v>11.12</v>
      </c>
      <c r="X943" s="17" t="s">
        <v>6288</v>
      </c>
      <c r="Y943" s="38" t="s">
        <v>6289</v>
      </c>
      <c r="Z943" s="38" t="s">
        <v>5824</v>
      </c>
      <c r="AA943" s="38" t="s">
        <v>5927</v>
      </c>
    </row>
    <row r="944" spans="2:27" ht="50" x14ac:dyDescent="0.35">
      <c r="B944" s="38" t="s">
        <v>3061</v>
      </c>
      <c r="C944" s="38" t="s">
        <v>1207</v>
      </c>
      <c r="D944" s="38" t="s">
        <v>1564</v>
      </c>
      <c r="E944" s="38" t="s">
        <v>1571</v>
      </c>
      <c r="F944" s="38" t="s">
        <v>97</v>
      </c>
      <c r="G944" s="38" t="s">
        <v>95</v>
      </c>
      <c r="H944" s="38">
        <v>30</v>
      </c>
      <c r="I944" s="38">
        <v>1</v>
      </c>
      <c r="J944" s="45">
        <v>1</v>
      </c>
      <c r="K944" s="38">
        <v>1</v>
      </c>
      <c r="L944" s="38">
        <v>2</v>
      </c>
      <c r="M944" s="38">
        <v>1</v>
      </c>
      <c r="N944" s="38">
        <v>5</v>
      </c>
      <c r="O944" s="38">
        <v>1</v>
      </c>
      <c r="P944" s="38">
        <v>1</v>
      </c>
      <c r="Q944" s="38">
        <v>1</v>
      </c>
      <c r="R944" s="46">
        <v>14</v>
      </c>
      <c r="S944" s="48">
        <v>0.36932999999999999</v>
      </c>
      <c r="T944" s="17">
        <v>30</v>
      </c>
      <c r="U944" s="49">
        <v>11.08</v>
      </c>
      <c r="V944" s="17" t="s">
        <v>4403</v>
      </c>
      <c r="W944" s="49">
        <v>11.97</v>
      </c>
      <c r="X944" s="17" t="s">
        <v>6293</v>
      </c>
      <c r="Y944" s="38" t="s">
        <v>6294</v>
      </c>
      <c r="Z944" s="38" t="s">
        <v>6295</v>
      </c>
      <c r="AA944" s="38" t="s">
        <v>4457</v>
      </c>
    </row>
    <row r="945" spans="2:27" ht="50" x14ac:dyDescent="0.35">
      <c r="B945" s="38" t="s">
        <v>3062</v>
      </c>
      <c r="C945" s="38" t="s">
        <v>1207</v>
      </c>
      <c r="D945" s="38" t="s">
        <v>1206</v>
      </c>
      <c r="E945" s="38" t="s">
        <v>265</v>
      </c>
      <c r="F945" s="38" t="s">
        <v>805</v>
      </c>
      <c r="G945" s="38"/>
      <c r="H945" s="38">
        <v>1</v>
      </c>
      <c r="I945" s="38">
        <v>1</v>
      </c>
      <c r="J945" s="45">
        <v>3</v>
      </c>
      <c r="K945" s="38">
        <v>1</v>
      </c>
      <c r="L945" s="38">
        <v>1</v>
      </c>
      <c r="M945" s="38">
        <v>1</v>
      </c>
      <c r="N945" s="38">
        <v>1</v>
      </c>
      <c r="O945" s="38">
        <v>1</v>
      </c>
      <c r="P945" s="38">
        <v>1</v>
      </c>
      <c r="Q945" s="38">
        <v>1</v>
      </c>
      <c r="R945" s="46">
        <v>11</v>
      </c>
      <c r="S945" s="48">
        <v>3.97</v>
      </c>
      <c r="T945" s="10">
        <v>1</v>
      </c>
      <c r="U945" s="49">
        <v>3.97</v>
      </c>
      <c r="V945" s="17" t="s">
        <v>4403</v>
      </c>
      <c r="W945" s="49">
        <v>4.29</v>
      </c>
      <c r="X945" s="17" t="s">
        <v>6296</v>
      </c>
      <c r="Y945" s="38" t="s">
        <v>6297</v>
      </c>
      <c r="Z945" s="38" t="s">
        <v>4486</v>
      </c>
      <c r="AA945" s="38" t="s">
        <v>4487</v>
      </c>
    </row>
    <row r="946" spans="2:27" ht="37.5" x14ac:dyDescent="0.35">
      <c r="B946" s="38" t="s">
        <v>3065</v>
      </c>
      <c r="C946" s="38" t="s">
        <v>1626</v>
      </c>
      <c r="D946" s="38" t="s">
        <v>1624</v>
      </c>
      <c r="E946" s="38" t="s">
        <v>65</v>
      </c>
      <c r="F946" s="38" t="s">
        <v>1629</v>
      </c>
      <c r="G946" s="38" t="s">
        <v>21</v>
      </c>
      <c r="H946" s="38">
        <v>1</v>
      </c>
      <c r="I946" s="38">
        <v>3</v>
      </c>
      <c r="J946" s="45">
        <v>6</v>
      </c>
      <c r="K946" s="38">
        <v>20</v>
      </c>
      <c r="L946" s="38">
        <v>6</v>
      </c>
      <c r="M946" s="38">
        <v>1</v>
      </c>
      <c r="N946" s="38">
        <v>1</v>
      </c>
      <c r="O946" s="38">
        <v>1</v>
      </c>
      <c r="P946" s="38">
        <v>1</v>
      </c>
      <c r="Q946" s="38">
        <v>1</v>
      </c>
      <c r="R946" s="46">
        <v>40</v>
      </c>
      <c r="S946" s="48">
        <v>18.670000000000002</v>
      </c>
      <c r="T946" s="10">
        <v>1</v>
      </c>
      <c r="U946" s="49">
        <v>18.670000000000002</v>
      </c>
      <c r="V946" s="17" t="s">
        <v>4403</v>
      </c>
      <c r="W946" s="49">
        <v>20.16</v>
      </c>
      <c r="X946" s="17" t="s">
        <v>6301</v>
      </c>
      <c r="Y946" s="38" t="s">
        <v>6302</v>
      </c>
      <c r="Z946" s="38" t="s">
        <v>6168</v>
      </c>
      <c r="AA946" s="38" t="s">
        <v>4712</v>
      </c>
    </row>
    <row r="947" spans="2:27" ht="50" x14ac:dyDescent="0.35">
      <c r="B947" s="38" t="s">
        <v>3069</v>
      </c>
      <c r="C947" s="38" t="s">
        <v>670</v>
      </c>
      <c r="D947" s="38" t="s">
        <v>668</v>
      </c>
      <c r="E947" s="38" t="s">
        <v>156</v>
      </c>
      <c r="F947" s="38" t="s">
        <v>94</v>
      </c>
      <c r="G947" s="38" t="s">
        <v>669</v>
      </c>
      <c r="H947" s="38">
        <v>14</v>
      </c>
      <c r="I947" s="38">
        <v>6</v>
      </c>
      <c r="J947" s="45">
        <v>2</v>
      </c>
      <c r="K947" s="38">
        <v>1</v>
      </c>
      <c r="L947" s="38">
        <v>16</v>
      </c>
      <c r="M947" s="38">
        <v>39</v>
      </c>
      <c r="N947" s="38">
        <v>1</v>
      </c>
      <c r="O947" s="38">
        <v>1</v>
      </c>
      <c r="P947" s="38">
        <v>1</v>
      </c>
      <c r="Q947" s="38">
        <v>75</v>
      </c>
      <c r="R947" s="46">
        <v>142</v>
      </c>
      <c r="S947" s="48">
        <v>0.80428999999999995</v>
      </c>
      <c r="T947" s="17">
        <v>14</v>
      </c>
      <c r="U947" s="49">
        <v>11.26</v>
      </c>
      <c r="V947" s="17" t="s">
        <v>4403</v>
      </c>
      <c r="W947" s="49">
        <v>12.16</v>
      </c>
      <c r="X947" s="17" t="s">
        <v>6309</v>
      </c>
      <c r="Y947" s="38" t="s">
        <v>6310</v>
      </c>
      <c r="Z947" s="38" t="s">
        <v>6311</v>
      </c>
      <c r="AA947" s="38" t="s">
        <v>5380</v>
      </c>
    </row>
    <row r="948" spans="2:27" ht="50" x14ac:dyDescent="0.35">
      <c r="B948" s="38" t="s">
        <v>3070</v>
      </c>
      <c r="C948" s="38" t="s">
        <v>670</v>
      </c>
      <c r="D948" s="38" t="s">
        <v>668</v>
      </c>
      <c r="E948" s="38" t="s">
        <v>156</v>
      </c>
      <c r="F948" s="38" t="s">
        <v>548</v>
      </c>
      <c r="G948" s="38" t="s">
        <v>669</v>
      </c>
      <c r="H948" s="38">
        <v>14</v>
      </c>
      <c r="I948" s="12">
        <v>915</v>
      </c>
      <c r="J948" s="45">
        <v>2</v>
      </c>
      <c r="K948" s="12">
        <v>1</v>
      </c>
      <c r="L948" s="38">
        <v>95</v>
      </c>
      <c r="M948" s="38">
        <v>92</v>
      </c>
      <c r="N948" s="38">
        <v>55</v>
      </c>
      <c r="O948" s="38">
        <v>5</v>
      </c>
      <c r="P948" s="38">
        <v>42</v>
      </c>
      <c r="Q948" s="38">
        <v>70</v>
      </c>
      <c r="R948" s="46">
        <v>1277</v>
      </c>
      <c r="S948" s="48">
        <v>0.42429</v>
      </c>
      <c r="T948" s="10">
        <v>14</v>
      </c>
      <c r="U948" s="49">
        <v>5.94</v>
      </c>
      <c r="V948" s="17" t="s">
        <v>4403</v>
      </c>
      <c r="W948" s="49">
        <v>6.42</v>
      </c>
      <c r="X948" s="17" t="s">
        <v>6312</v>
      </c>
      <c r="Y948" s="38" t="s">
        <v>6313</v>
      </c>
      <c r="Z948" s="38" t="s">
        <v>6311</v>
      </c>
      <c r="AA948" s="38" t="s">
        <v>5380</v>
      </c>
    </row>
    <row r="949" spans="2:27" ht="37.5" x14ac:dyDescent="0.35">
      <c r="B949" s="38" t="s">
        <v>3072</v>
      </c>
      <c r="C949" s="38" t="s">
        <v>1375</v>
      </c>
      <c r="D949" s="38" t="s">
        <v>1374</v>
      </c>
      <c r="E949" s="38" t="s">
        <v>101</v>
      </c>
      <c r="F949" s="38" t="s">
        <v>111</v>
      </c>
      <c r="G949" s="38" t="s">
        <v>114</v>
      </c>
      <c r="H949" s="38">
        <v>60</v>
      </c>
      <c r="I949" s="38">
        <v>1</v>
      </c>
      <c r="J949" s="45">
        <v>1</v>
      </c>
      <c r="K949" s="38">
        <v>1</v>
      </c>
      <c r="L949" s="38">
        <v>1</v>
      </c>
      <c r="M949" s="38">
        <v>1</v>
      </c>
      <c r="N949" s="38">
        <v>1</v>
      </c>
      <c r="O949" s="38">
        <v>1</v>
      </c>
      <c r="P949" s="38">
        <v>1</v>
      </c>
      <c r="Q949" s="38">
        <v>1</v>
      </c>
      <c r="R949" s="46">
        <v>9</v>
      </c>
      <c r="S949" s="48">
        <v>0.3175</v>
      </c>
      <c r="T949" s="17">
        <v>60</v>
      </c>
      <c r="U949" s="49">
        <v>19.05</v>
      </c>
      <c r="V949" s="17" t="s">
        <v>4403</v>
      </c>
      <c r="W949" s="49">
        <v>20.57</v>
      </c>
      <c r="X949" s="17" t="s">
        <v>6316</v>
      </c>
      <c r="Y949" s="38" t="s">
        <v>6317</v>
      </c>
      <c r="Z949" s="38" t="s">
        <v>4426</v>
      </c>
      <c r="AA949" s="38" t="s">
        <v>4508</v>
      </c>
    </row>
    <row r="950" spans="2:27" ht="37.5" x14ac:dyDescent="0.35">
      <c r="B950" s="38" t="s">
        <v>3081</v>
      </c>
      <c r="C950" s="38" t="s">
        <v>1593</v>
      </c>
      <c r="D950" s="38" t="s">
        <v>1661</v>
      </c>
      <c r="E950" s="38" t="s">
        <v>363</v>
      </c>
      <c r="F950" s="38" t="s">
        <v>57</v>
      </c>
      <c r="G950" s="38" t="s">
        <v>105</v>
      </c>
      <c r="H950" s="38">
        <v>20</v>
      </c>
      <c r="I950" s="38">
        <v>3</v>
      </c>
      <c r="J950" s="45">
        <v>3</v>
      </c>
      <c r="K950" s="38">
        <v>1</v>
      </c>
      <c r="L950" s="38">
        <v>1</v>
      </c>
      <c r="M950" s="38">
        <v>3</v>
      </c>
      <c r="N950" s="38">
        <v>1</v>
      </c>
      <c r="O950" s="38">
        <v>3</v>
      </c>
      <c r="P950" s="38">
        <v>3</v>
      </c>
      <c r="Q950" s="38">
        <v>1</v>
      </c>
      <c r="R950" s="46">
        <v>19</v>
      </c>
      <c r="S950" s="48">
        <v>0.97299999999999998</v>
      </c>
      <c r="T950" s="10">
        <v>20</v>
      </c>
      <c r="U950" s="49">
        <v>19.46</v>
      </c>
      <c r="V950" s="17" t="s">
        <v>4403</v>
      </c>
      <c r="W950" s="49">
        <v>21.02</v>
      </c>
      <c r="X950" s="17" t="s">
        <v>6324</v>
      </c>
      <c r="Y950" s="38" t="s">
        <v>6325</v>
      </c>
      <c r="Z950" s="38" t="s">
        <v>4452</v>
      </c>
      <c r="AA950" s="38" t="s">
        <v>4568</v>
      </c>
    </row>
    <row r="951" spans="2:27" ht="37.5" x14ac:dyDescent="0.35">
      <c r="B951" s="38" t="s">
        <v>3082</v>
      </c>
      <c r="C951" s="38" t="s">
        <v>1593</v>
      </c>
      <c r="D951" s="38" t="s">
        <v>1661</v>
      </c>
      <c r="E951" s="38" t="s">
        <v>363</v>
      </c>
      <c r="F951" s="38" t="s">
        <v>358</v>
      </c>
      <c r="G951" s="38" t="s">
        <v>105</v>
      </c>
      <c r="H951" s="38">
        <v>20</v>
      </c>
      <c r="I951" s="38">
        <v>10</v>
      </c>
      <c r="J951" s="45">
        <v>2</v>
      </c>
      <c r="K951" s="38">
        <v>1</v>
      </c>
      <c r="L951" s="38">
        <v>3</v>
      </c>
      <c r="M951" s="38">
        <v>1</v>
      </c>
      <c r="N951" s="38">
        <v>4</v>
      </c>
      <c r="O951" s="38">
        <v>2</v>
      </c>
      <c r="P951" s="38">
        <v>3</v>
      </c>
      <c r="Q951" s="38">
        <v>1</v>
      </c>
      <c r="R951" s="46">
        <v>27</v>
      </c>
      <c r="S951" s="48">
        <v>1.075</v>
      </c>
      <c r="T951" s="17">
        <v>20</v>
      </c>
      <c r="U951" s="49">
        <v>21.5</v>
      </c>
      <c r="V951" s="17" t="s">
        <v>4403</v>
      </c>
      <c r="W951" s="49">
        <v>23.22</v>
      </c>
      <c r="X951" s="17" t="s">
        <v>6326</v>
      </c>
      <c r="Y951" s="38" t="s">
        <v>6327</v>
      </c>
      <c r="Z951" s="38" t="s">
        <v>4452</v>
      </c>
      <c r="AA951" s="38" t="s">
        <v>4568</v>
      </c>
    </row>
    <row r="952" spans="2:27" ht="50" x14ac:dyDescent="0.35">
      <c r="B952" s="38" t="s">
        <v>3083</v>
      </c>
      <c r="C952" s="38" t="s">
        <v>1593</v>
      </c>
      <c r="D952" s="38" t="s">
        <v>1591</v>
      </c>
      <c r="E952" s="38" t="s">
        <v>190</v>
      </c>
      <c r="F952" s="38" t="s">
        <v>1592</v>
      </c>
      <c r="G952" s="38" t="s">
        <v>1594</v>
      </c>
      <c r="H952" s="38">
        <v>1</v>
      </c>
      <c r="I952" s="12">
        <v>2</v>
      </c>
      <c r="J952" s="45">
        <v>7</v>
      </c>
      <c r="K952" s="12">
        <v>1</v>
      </c>
      <c r="L952" s="38">
        <v>1</v>
      </c>
      <c r="M952" s="38">
        <v>1</v>
      </c>
      <c r="N952" s="38">
        <v>1</v>
      </c>
      <c r="O952" s="38">
        <v>1</v>
      </c>
      <c r="P952" s="12">
        <v>10</v>
      </c>
      <c r="Q952" s="12">
        <v>1</v>
      </c>
      <c r="R952" s="46">
        <v>25</v>
      </c>
      <c r="S952" s="48">
        <v>14.19</v>
      </c>
      <c r="T952" s="17">
        <v>1</v>
      </c>
      <c r="U952" s="49">
        <v>14.19</v>
      </c>
      <c r="V952" s="17" t="s">
        <v>4403</v>
      </c>
      <c r="W952" s="49">
        <v>15.33</v>
      </c>
      <c r="X952" s="17" t="s">
        <v>6328</v>
      </c>
      <c r="Y952" s="38" t="s">
        <v>6329</v>
      </c>
      <c r="Z952" s="38" t="s">
        <v>6330</v>
      </c>
      <c r="AA952" s="38" t="s">
        <v>4411</v>
      </c>
    </row>
    <row r="953" spans="2:27" ht="37.5" x14ac:dyDescent="0.35">
      <c r="B953" s="38" t="s">
        <v>3090</v>
      </c>
      <c r="C953" s="38" t="s">
        <v>504</v>
      </c>
      <c r="D953" s="38" t="s">
        <v>503</v>
      </c>
      <c r="E953" s="38" t="s">
        <v>101</v>
      </c>
      <c r="F953" s="38" t="s">
        <v>150</v>
      </c>
      <c r="G953" s="38" t="s">
        <v>1601</v>
      </c>
      <c r="H953" s="38">
        <v>90</v>
      </c>
      <c r="I953" s="38">
        <v>2</v>
      </c>
      <c r="J953" s="45">
        <v>1</v>
      </c>
      <c r="K953" s="38">
        <v>1</v>
      </c>
      <c r="L953" s="38">
        <v>1</v>
      </c>
      <c r="M953" s="38">
        <v>1</v>
      </c>
      <c r="N953" s="38">
        <v>1</v>
      </c>
      <c r="O953" s="38">
        <v>1</v>
      </c>
      <c r="P953" s="38">
        <v>1</v>
      </c>
      <c r="Q953" s="38">
        <v>1</v>
      </c>
      <c r="R953" s="46">
        <v>10</v>
      </c>
      <c r="S953" s="48">
        <v>0.47788999999999998</v>
      </c>
      <c r="T953" s="17">
        <v>90</v>
      </c>
      <c r="U953" s="49">
        <v>43.01</v>
      </c>
      <c r="V953" s="17" t="s">
        <v>4403</v>
      </c>
      <c r="W953" s="49">
        <v>46.45</v>
      </c>
      <c r="X953" s="17" t="s">
        <v>6339</v>
      </c>
      <c r="Y953" s="38" t="s">
        <v>6340</v>
      </c>
      <c r="Z953" s="38" t="s">
        <v>5575</v>
      </c>
      <c r="AA953" s="38" t="s">
        <v>5348</v>
      </c>
    </row>
    <row r="954" spans="2:27" ht="37.5" x14ac:dyDescent="0.35">
      <c r="B954" s="38" t="s">
        <v>3092</v>
      </c>
      <c r="C954" s="38" t="s">
        <v>1674</v>
      </c>
      <c r="D954" s="38" t="s">
        <v>1672</v>
      </c>
      <c r="E954" s="38" t="s">
        <v>423</v>
      </c>
      <c r="F954" s="38" t="s">
        <v>1673</v>
      </c>
      <c r="G954" s="38" t="s">
        <v>1043</v>
      </c>
      <c r="H954" s="38">
        <v>1</v>
      </c>
      <c r="I954" s="38">
        <v>1</v>
      </c>
      <c r="J954" s="45">
        <v>10</v>
      </c>
      <c r="K954" s="38">
        <v>170</v>
      </c>
      <c r="L954" s="38">
        <v>3</v>
      </c>
      <c r="M954" s="38">
        <v>1</v>
      </c>
      <c r="N954" s="38">
        <v>1</v>
      </c>
      <c r="O954" s="38">
        <v>6</v>
      </c>
      <c r="P954" s="38">
        <v>1</v>
      </c>
      <c r="Q954" s="38">
        <v>33</v>
      </c>
      <c r="R954" s="46">
        <v>226</v>
      </c>
      <c r="S954" s="48">
        <v>20.93</v>
      </c>
      <c r="T954" s="17">
        <v>1</v>
      </c>
      <c r="U954" s="49">
        <v>20.93</v>
      </c>
      <c r="V954" s="17" t="s">
        <v>4403</v>
      </c>
      <c r="W954" s="49">
        <v>22.6</v>
      </c>
      <c r="X954" s="17" t="s">
        <v>6341</v>
      </c>
      <c r="Y954" s="38" t="s">
        <v>6342</v>
      </c>
      <c r="Z954" s="38" t="s">
        <v>6343</v>
      </c>
      <c r="AA954" s="38" t="s">
        <v>4953</v>
      </c>
    </row>
    <row r="955" spans="2:27" ht="37.5" x14ac:dyDescent="0.35">
      <c r="B955" s="38" t="s">
        <v>3096</v>
      </c>
      <c r="C955" s="38" t="s">
        <v>1098</v>
      </c>
      <c r="D955" s="38" t="s">
        <v>1097</v>
      </c>
      <c r="E955" s="38" t="s">
        <v>101</v>
      </c>
      <c r="F955" s="38" t="s">
        <v>150</v>
      </c>
      <c r="G955" s="38" t="s">
        <v>158</v>
      </c>
      <c r="H955" s="38">
        <v>50</v>
      </c>
      <c r="I955" s="12">
        <v>1</v>
      </c>
      <c r="J955" s="45">
        <v>1</v>
      </c>
      <c r="K955" s="12">
        <v>16</v>
      </c>
      <c r="L955" s="12">
        <v>4</v>
      </c>
      <c r="M955" s="38">
        <v>1</v>
      </c>
      <c r="N955" s="38">
        <v>1</v>
      </c>
      <c r="O955" s="38">
        <v>1</v>
      </c>
      <c r="P955" s="12">
        <v>1</v>
      </c>
      <c r="Q955" s="12">
        <v>4</v>
      </c>
      <c r="R955" s="46">
        <v>30</v>
      </c>
      <c r="S955" s="48">
        <v>4.9000000000000002E-2</v>
      </c>
      <c r="T955" s="17">
        <v>50</v>
      </c>
      <c r="U955" s="49">
        <v>2.4500000000000002</v>
      </c>
      <c r="V955" s="17" t="s">
        <v>4403</v>
      </c>
      <c r="W955" s="49">
        <v>2.65</v>
      </c>
      <c r="X955" s="17" t="s">
        <v>6350</v>
      </c>
      <c r="Y955" s="38" t="s">
        <v>6351</v>
      </c>
      <c r="Z955" s="38" t="s">
        <v>6352</v>
      </c>
      <c r="AA955" s="38" t="s">
        <v>4411</v>
      </c>
    </row>
    <row r="956" spans="2:27" ht="37.5" x14ac:dyDescent="0.35">
      <c r="B956" s="38" t="s">
        <v>3097</v>
      </c>
      <c r="C956" s="38" t="s">
        <v>182</v>
      </c>
      <c r="D956" s="38" t="s">
        <v>1894</v>
      </c>
      <c r="E956" s="38" t="s">
        <v>93</v>
      </c>
      <c r="F956" s="38" t="s">
        <v>184</v>
      </c>
      <c r="G956" s="38" t="s">
        <v>114</v>
      </c>
      <c r="H956" s="38">
        <v>60</v>
      </c>
      <c r="I956" s="12">
        <v>6</v>
      </c>
      <c r="J956" s="45">
        <v>1</v>
      </c>
      <c r="K956" s="38">
        <v>1</v>
      </c>
      <c r="L956" s="38">
        <v>1</v>
      </c>
      <c r="M956" s="38">
        <v>1</v>
      </c>
      <c r="N956" s="38">
        <v>1</v>
      </c>
      <c r="O956" s="38">
        <v>5</v>
      </c>
      <c r="P956" s="38">
        <v>1</v>
      </c>
      <c r="Q956" s="12">
        <v>15</v>
      </c>
      <c r="R956" s="46">
        <v>32</v>
      </c>
      <c r="S956" s="48">
        <v>1.024</v>
      </c>
      <c r="T956" s="17">
        <v>60</v>
      </c>
      <c r="U956" s="49">
        <v>61.44</v>
      </c>
      <c r="V956" s="17" t="s">
        <v>4403</v>
      </c>
      <c r="W956" s="49">
        <v>66.36</v>
      </c>
      <c r="X956" s="17" t="s">
        <v>6353</v>
      </c>
      <c r="Y956" s="38" t="s">
        <v>6354</v>
      </c>
      <c r="Z956" s="38" t="s">
        <v>4422</v>
      </c>
      <c r="AA956" s="38" t="s">
        <v>5129</v>
      </c>
    </row>
    <row r="957" spans="2:27" ht="37.5" x14ac:dyDescent="0.35">
      <c r="B957" s="38" t="s">
        <v>3100</v>
      </c>
      <c r="C957" s="12" t="s">
        <v>182</v>
      </c>
      <c r="D957" s="12" t="s">
        <v>1975</v>
      </c>
      <c r="E957" s="12" t="s">
        <v>101</v>
      </c>
      <c r="F957" s="12" t="s">
        <v>183</v>
      </c>
      <c r="G957" s="12" t="s">
        <v>95</v>
      </c>
      <c r="H957" s="12">
        <v>30</v>
      </c>
      <c r="I957" s="38">
        <v>1</v>
      </c>
      <c r="J957" s="45">
        <v>1</v>
      </c>
      <c r="K957" s="12">
        <v>1</v>
      </c>
      <c r="L957" s="38">
        <v>1</v>
      </c>
      <c r="M957" s="38">
        <v>1</v>
      </c>
      <c r="N957" s="38">
        <v>1</v>
      </c>
      <c r="O957" s="38">
        <v>1</v>
      </c>
      <c r="P957" s="12">
        <v>1</v>
      </c>
      <c r="Q957" s="38">
        <v>15</v>
      </c>
      <c r="R957" s="46">
        <v>23</v>
      </c>
      <c r="S957" s="48">
        <v>0.85333000000000003</v>
      </c>
      <c r="T957" s="17">
        <v>60</v>
      </c>
      <c r="U957" s="49">
        <v>51.2</v>
      </c>
      <c r="V957" s="17" t="s">
        <v>4403</v>
      </c>
      <c r="W957" s="49">
        <v>55.3</v>
      </c>
      <c r="X957" s="17" t="s">
        <v>6359</v>
      </c>
      <c r="Y957" s="38" t="s">
        <v>6360</v>
      </c>
      <c r="Z957" s="38" t="s">
        <v>4422</v>
      </c>
      <c r="AA957" s="38" t="s">
        <v>5129</v>
      </c>
    </row>
    <row r="958" spans="2:27" ht="37.5" x14ac:dyDescent="0.35">
      <c r="B958" s="38" t="s">
        <v>3101</v>
      </c>
      <c r="C958" s="38" t="s">
        <v>182</v>
      </c>
      <c r="D958" s="38" t="s">
        <v>1108</v>
      </c>
      <c r="E958" s="38" t="s">
        <v>93</v>
      </c>
      <c r="F958" s="38" t="s">
        <v>358</v>
      </c>
      <c r="G958" s="38" t="s">
        <v>95</v>
      </c>
      <c r="H958" s="38">
        <v>30</v>
      </c>
      <c r="I958" s="38">
        <v>109</v>
      </c>
      <c r="J958" s="45">
        <v>130</v>
      </c>
      <c r="K958" s="38">
        <v>307</v>
      </c>
      <c r="L958" s="38">
        <v>216</v>
      </c>
      <c r="M958" s="38">
        <v>391</v>
      </c>
      <c r="N958" s="38">
        <v>335</v>
      </c>
      <c r="O958" s="38">
        <v>700</v>
      </c>
      <c r="P958" s="38">
        <v>395</v>
      </c>
      <c r="Q958" s="38">
        <v>410</v>
      </c>
      <c r="R958" s="46">
        <v>2993</v>
      </c>
      <c r="S958" s="48">
        <v>0.11600000000000001</v>
      </c>
      <c r="T958" s="17">
        <v>30</v>
      </c>
      <c r="U958" s="49">
        <v>3.48</v>
      </c>
      <c r="V958" s="17" t="s">
        <v>4403</v>
      </c>
      <c r="W958" s="49">
        <v>3.76</v>
      </c>
      <c r="X958" s="17" t="s">
        <v>6361</v>
      </c>
      <c r="Y958" s="38" t="s">
        <v>6362</v>
      </c>
      <c r="Z958" s="38" t="s">
        <v>4448</v>
      </c>
      <c r="AA958" s="38" t="s">
        <v>5129</v>
      </c>
    </row>
    <row r="959" spans="2:27" ht="37.5" x14ac:dyDescent="0.35">
      <c r="B959" s="38" t="s">
        <v>3107</v>
      </c>
      <c r="C959" s="12" t="s">
        <v>337</v>
      </c>
      <c r="D959" s="12" t="s">
        <v>2045</v>
      </c>
      <c r="E959" s="12" t="s">
        <v>101</v>
      </c>
      <c r="F959" s="12" t="s">
        <v>57</v>
      </c>
      <c r="G959" s="12" t="s">
        <v>95</v>
      </c>
      <c r="H959" s="12">
        <v>30</v>
      </c>
      <c r="I959" s="38">
        <v>106</v>
      </c>
      <c r="J959" s="45">
        <v>135</v>
      </c>
      <c r="K959" s="12">
        <v>95</v>
      </c>
      <c r="L959" s="38">
        <v>71</v>
      </c>
      <c r="M959" s="38">
        <v>132</v>
      </c>
      <c r="N959" s="38">
        <v>45</v>
      </c>
      <c r="O959" s="38">
        <v>30</v>
      </c>
      <c r="P959" s="12">
        <v>55</v>
      </c>
      <c r="Q959" s="38">
        <v>80</v>
      </c>
      <c r="R959" s="46">
        <v>749</v>
      </c>
      <c r="S959" s="48">
        <v>8.8669999999999999E-2</v>
      </c>
      <c r="T959" s="17">
        <v>30</v>
      </c>
      <c r="U959" s="49">
        <v>2.66</v>
      </c>
      <c r="V959" s="17" t="s">
        <v>4403</v>
      </c>
      <c r="W959" s="49">
        <v>2.87</v>
      </c>
      <c r="X959" s="17" t="s">
        <v>6370</v>
      </c>
      <c r="Y959" s="38" t="s">
        <v>6371</v>
      </c>
      <c r="Z959" s="38" t="s">
        <v>4410</v>
      </c>
      <c r="AA959" s="38" t="s">
        <v>5129</v>
      </c>
    </row>
    <row r="960" spans="2:27" ht="37.5" x14ac:dyDescent="0.35">
      <c r="B960" s="38" t="s">
        <v>3114</v>
      </c>
      <c r="C960" s="12" t="s">
        <v>1606</v>
      </c>
      <c r="D960" s="12" t="s">
        <v>1926</v>
      </c>
      <c r="E960" s="12" t="s">
        <v>121</v>
      </c>
      <c r="F960" s="12" t="s">
        <v>1927</v>
      </c>
      <c r="G960" s="12" t="s">
        <v>1129</v>
      </c>
      <c r="H960" s="12">
        <v>1</v>
      </c>
      <c r="I960" s="38">
        <v>1</v>
      </c>
      <c r="J960" s="45">
        <v>1</v>
      </c>
      <c r="K960" s="12">
        <v>7</v>
      </c>
      <c r="L960" s="38">
        <v>1</v>
      </c>
      <c r="M960" s="38">
        <v>2</v>
      </c>
      <c r="N960" s="38">
        <v>1</v>
      </c>
      <c r="O960" s="38">
        <v>1</v>
      </c>
      <c r="P960" s="38">
        <v>1</v>
      </c>
      <c r="Q960" s="38">
        <v>1</v>
      </c>
      <c r="R960" s="46">
        <v>16</v>
      </c>
      <c r="S960" s="48">
        <v>2.72</v>
      </c>
      <c r="T960" s="17">
        <v>1</v>
      </c>
      <c r="U960" s="49">
        <v>2.72</v>
      </c>
      <c r="V960" s="17" t="s">
        <v>4403</v>
      </c>
      <c r="W960" s="49">
        <v>2.94</v>
      </c>
      <c r="X960" s="17" t="s">
        <v>6378</v>
      </c>
      <c r="Y960" s="38" t="s">
        <v>6379</v>
      </c>
      <c r="Z960" s="38" t="s">
        <v>6380</v>
      </c>
      <c r="AA960" s="38" t="s">
        <v>4487</v>
      </c>
    </row>
    <row r="961" spans="2:27" ht="50" x14ac:dyDescent="0.35">
      <c r="B961" s="38" t="s">
        <v>3118</v>
      </c>
      <c r="C961" s="38" t="s">
        <v>507</v>
      </c>
      <c r="D961" s="38" t="s">
        <v>506</v>
      </c>
      <c r="E961" s="38" t="s">
        <v>156</v>
      </c>
      <c r="F961" s="38" t="s">
        <v>94</v>
      </c>
      <c r="G961" s="38" t="s">
        <v>406</v>
      </c>
      <c r="H961" s="38">
        <v>100</v>
      </c>
      <c r="I961" s="12">
        <v>1</v>
      </c>
      <c r="J961" s="45">
        <v>1</v>
      </c>
      <c r="K961" s="12">
        <v>1</v>
      </c>
      <c r="L961" s="38">
        <v>1</v>
      </c>
      <c r="M961" s="38">
        <v>1</v>
      </c>
      <c r="N961" s="38">
        <v>1</v>
      </c>
      <c r="O961" s="38">
        <v>1</v>
      </c>
      <c r="P961" s="38">
        <v>1</v>
      </c>
      <c r="Q961" s="12">
        <v>1</v>
      </c>
      <c r="R961" s="46">
        <v>9</v>
      </c>
      <c r="S961" s="48">
        <v>0.59799999999999998</v>
      </c>
      <c r="T961" s="17">
        <v>100</v>
      </c>
      <c r="U961" s="49">
        <v>59.8</v>
      </c>
      <c r="V961" s="17" t="s">
        <v>4403</v>
      </c>
      <c r="W961" s="49">
        <v>64.58</v>
      </c>
      <c r="X961" s="17" t="s">
        <v>6384</v>
      </c>
      <c r="Y961" s="38" t="s">
        <v>6385</v>
      </c>
      <c r="Z961" s="38" t="s">
        <v>5115</v>
      </c>
      <c r="AA961" s="38" t="s">
        <v>4649</v>
      </c>
    </row>
    <row r="962" spans="2:27" ht="50" x14ac:dyDescent="0.35">
      <c r="B962" s="38" t="s">
        <v>3119</v>
      </c>
      <c r="C962" s="94" t="s">
        <v>3674</v>
      </c>
      <c r="D962" s="10" t="s">
        <v>3675</v>
      </c>
      <c r="E962" s="12" t="s">
        <v>156</v>
      </c>
      <c r="F962" s="12" t="s">
        <v>184</v>
      </c>
      <c r="G962" s="12" t="s">
        <v>406</v>
      </c>
      <c r="H962" s="12">
        <v>100</v>
      </c>
      <c r="I962" s="12">
        <v>1</v>
      </c>
      <c r="J962" s="45">
        <v>1</v>
      </c>
      <c r="K962" s="12">
        <v>1</v>
      </c>
      <c r="L962" s="38">
        <v>1</v>
      </c>
      <c r="M962" s="38">
        <v>1</v>
      </c>
      <c r="N962" s="38">
        <v>1</v>
      </c>
      <c r="O962" s="38">
        <v>1</v>
      </c>
      <c r="P962" s="38">
        <v>1</v>
      </c>
      <c r="Q962" s="12">
        <v>1</v>
      </c>
      <c r="R962" s="46">
        <v>9</v>
      </c>
      <c r="S962" s="48">
        <v>0.99839999999999995</v>
      </c>
      <c r="T962" s="10">
        <v>100</v>
      </c>
      <c r="U962" s="49">
        <v>99.84</v>
      </c>
      <c r="V962" s="17" t="s">
        <v>4403</v>
      </c>
      <c r="W962" s="49">
        <v>107.83</v>
      </c>
      <c r="X962" s="17" t="s">
        <v>6386</v>
      </c>
      <c r="Y962" s="38" t="s">
        <v>6387</v>
      </c>
      <c r="Z962" s="38" t="s">
        <v>5115</v>
      </c>
      <c r="AA962" s="38" t="s">
        <v>4649</v>
      </c>
    </row>
    <row r="963" spans="2:27" ht="37.5" x14ac:dyDescent="0.35">
      <c r="B963" s="38" t="s">
        <v>3120</v>
      </c>
      <c r="C963" s="38" t="s">
        <v>1610</v>
      </c>
      <c r="D963" s="38" t="s">
        <v>1609</v>
      </c>
      <c r="E963" s="38" t="s">
        <v>93</v>
      </c>
      <c r="F963" s="38" t="s">
        <v>183</v>
      </c>
      <c r="G963" s="38" t="s">
        <v>169</v>
      </c>
      <c r="H963" s="38">
        <v>28</v>
      </c>
      <c r="I963" s="12">
        <v>76</v>
      </c>
      <c r="J963" s="45">
        <v>1</v>
      </c>
      <c r="K963" s="12">
        <v>4</v>
      </c>
      <c r="L963" s="12">
        <v>5</v>
      </c>
      <c r="M963" s="12">
        <v>17</v>
      </c>
      <c r="N963" s="38">
        <v>40</v>
      </c>
      <c r="O963" s="38">
        <v>1</v>
      </c>
      <c r="P963" s="38">
        <v>1</v>
      </c>
      <c r="Q963" s="12">
        <v>85</v>
      </c>
      <c r="R963" s="46">
        <v>230</v>
      </c>
      <c r="S963" s="48">
        <v>2.77393</v>
      </c>
      <c r="T963" s="10">
        <v>28</v>
      </c>
      <c r="U963" s="49">
        <v>77.67</v>
      </c>
      <c r="V963" s="17" t="s">
        <v>4403</v>
      </c>
      <c r="W963" s="49">
        <v>83.88</v>
      </c>
      <c r="X963" s="17" t="s">
        <v>6388</v>
      </c>
      <c r="Y963" s="38" t="s">
        <v>6389</v>
      </c>
      <c r="Z963" s="38" t="s">
        <v>4689</v>
      </c>
      <c r="AA963" s="38" t="s">
        <v>6390</v>
      </c>
    </row>
    <row r="964" spans="2:27" ht="37.5" x14ac:dyDescent="0.35">
      <c r="B964" s="38" t="s">
        <v>3124</v>
      </c>
      <c r="C964" s="38" t="s">
        <v>509</v>
      </c>
      <c r="D964" s="38" t="s">
        <v>508</v>
      </c>
      <c r="E964" s="38" t="s">
        <v>93</v>
      </c>
      <c r="F964" s="38" t="s">
        <v>304</v>
      </c>
      <c r="G964" s="38" t="s">
        <v>114</v>
      </c>
      <c r="H964" s="38">
        <v>60</v>
      </c>
      <c r="I964" s="38">
        <v>1</v>
      </c>
      <c r="J964" s="45">
        <v>1</v>
      </c>
      <c r="K964" s="38">
        <v>1</v>
      </c>
      <c r="L964" s="38">
        <v>1</v>
      </c>
      <c r="M964" s="38">
        <v>1</v>
      </c>
      <c r="N964" s="38">
        <v>1</v>
      </c>
      <c r="O964" s="38">
        <v>1</v>
      </c>
      <c r="P964" s="38">
        <v>1</v>
      </c>
      <c r="Q964" s="38">
        <v>1</v>
      </c>
      <c r="R964" s="46">
        <v>9</v>
      </c>
      <c r="S964" s="48">
        <v>0.47782999999999998</v>
      </c>
      <c r="T964" s="10">
        <v>60</v>
      </c>
      <c r="U964" s="49">
        <v>28.67</v>
      </c>
      <c r="V964" s="17" t="s">
        <v>4403</v>
      </c>
      <c r="W964" s="49">
        <v>30.96</v>
      </c>
      <c r="X964" s="17" t="s">
        <v>6397</v>
      </c>
      <c r="Y964" s="38" t="s">
        <v>6398</v>
      </c>
      <c r="Z964" s="38" t="s">
        <v>4422</v>
      </c>
      <c r="AA964" s="38" t="s">
        <v>4974</v>
      </c>
    </row>
    <row r="965" spans="2:27" ht="37.5" x14ac:dyDescent="0.35">
      <c r="B965" s="38" t="s">
        <v>3130</v>
      </c>
      <c r="C965" s="38" t="s">
        <v>457</v>
      </c>
      <c r="D965" s="38" t="s">
        <v>458</v>
      </c>
      <c r="E965" s="38" t="s">
        <v>156</v>
      </c>
      <c r="F965" s="38" t="s">
        <v>304</v>
      </c>
      <c r="G965" s="38" t="s">
        <v>456</v>
      </c>
      <c r="H965" s="38">
        <v>56</v>
      </c>
      <c r="I965" s="38">
        <v>8</v>
      </c>
      <c r="J965" s="45">
        <v>1</v>
      </c>
      <c r="K965" s="38">
        <v>1</v>
      </c>
      <c r="L965" s="38">
        <v>17</v>
      </c>
      <c r="M965" s="38">
        <v>2</v>
      </c>
      <c r="N965" s="38">
        <v>2</v>
      </c>
      <c r="O965" s="38">
        <v>1</v>
      </c>
      <c r="P965" s="38">
        <v>1</v>
      </c>
      <c r="Q965" s="38">
        <v>2</v>
      </c>
      <c r="R965" s="46">
        <v>35</v>
      </c>
      <c r="S965" s="48">
        <v>0.53036000000000005</v>
      </c>
      <c r="T965" s="17">
        <v>56</v>
      </c>
      <c r="U965" s="49">
        <v>29.7</v>
      </c>
      <c r="V965" s="17" t="s">
        <v>4403</v>
      </c>
      <c r="W965" s="49">
        <v>32.08</v>
      </c>
      <c r="X965" s="17" t="s">
        <v>6410</v>
      </c>
      <c r="Y965" s="38" t="s">
        <v>6411</v>
      </c>
      <c r="Z965" s="38" t="s">
        <v>5405</v>
      </c>
      <c r="AA965" s="38" t="s">
        <v>5222</v>
      </c>
    </row>
    <row r="966" spans="2:27" ht="37.5" x14ac:dyDescent="0.35">
      <c r="B966" s="38" t="s">
        <v>3142</v>
      </c>
      <c r="C966" s="38" t="s">
        <v>340</v>
      </c>
      <c r="D966" s="38" t="s">
        <v>339</v>
      </c>
      <c r="E966" s="38" t="s">
        <v>101</v>
      </c>
      <c r="F966" s="38" t="s">
        <v>94</v>
      </c>
      <c r="G966" s="38" t="s">
        <v>143</v>
      </c>
      <c r="H966" s="38">
        <v>10</v>
      </c>
      <c r="I966" s="38">
        <v>1</v>
      </c>
      <c r="J966" s="45">
        <v>5</v>
      </c>
      <c r="K966" s="38">
        <v>1</v>
      </c>
      <c r="L966" s="38">
        <v>1</v>
      </c>
      <c r="M966" s="38">
        <v>1</v>
      </c>
      <c r="N966" s="38">
        <v>1</v>
      </c>
      <c r="O966" s="38">
        <v>1</v>
      </c>
      <c r="P966" s="38">
        <v>1</v>
      </c>
      <c r="Q966" s="38">
        <v>1</v>
      </c>
      <c r="R966" s="46">
        <v>13</v>
      </c>
      <c r="S966" s="48">
        <v>1.843</v>
      </c>
      <c r="T966" s="10">
        <v>10</v>
      </c>
      <c r="U966" s="49">
        <v>18.43</v>
      </c>
      <c r="V966" s="17" t="s">
        <v>4403</v>
      </c>
      <c r="W966" s="49">
        <v>19.899999999999999</v>
      </c>
      <c r="X966" s="17" t="s">
        <v>6431</v>
      </c>
      <c r="Y966" s="38" t="s">
        <v>6432</v>
      </c>
      <c r="Z966" s="38" t="s">
        <v>4573</v>
      </c>
      <c r="AA966" s="38" t="s">
        <v>4443</v>
      </c>
    </row>
    <row r="967" spans="2:27" ht="37.5" x14ac:dyDescent="0.35">
      <c r="B967" s="38" t="s">
        <v>3143</v>
      </c>
      <c r="C967" s="38" t="s">
        <v>1846</v>
      </c>
      <c r="D967" s="38" t="s">
        <v>1113</v>
      </c>
      <c r="E967" s="38" t="s">
        <v>156</v>
      </c>
      <c r="F967" s="38"/>
      <c r="G967" s="38" t="s">
        <v>1343</v>
      </c>
      <c r="H967" s="38">
        <v>50</v>
      </c>
      <c r="I967" s="38">
        <v>325</v>
      </c>
      <c r="J967" s="45">
        <v>100</v>
      </c>
      <c r="K967" s="38">
        <v>1</v>
      </c>
      <c r="L967" s="38">
        <v>26</v>
      </c>
      <c r="M967" s="38">
        <v>110</v>
      </c>
      <c r="N967" s="38">
        <v>1</v>
      </c>
      <c r="O967" s="38">
        <v>3</v>
      </c>
      <c r="P967" s="38">
        <v>1</v>
      </c>
      <c r="Q967" s="38">
        <v>2</v>
      </c>
      <c r="R967" s="46">
        <v>569</v>
      </c>
      <c r="S967" s="48">
        <v>0.81920000000000004</v>
      </c>
      <c r="T967" s="10">
        <v>50</v>
      </c>
      <c r="U967" s="49">
        <v>40.96</v>
      </c>
      <c r="V967" s="17" t="s">
        <v>4403</v>
      </c>
      <c r="W967" s="49">
        <v>44.24</v>
      </c>
      <c r="X967" s="17" t="s">
        <v>6433</v>
      </c>
      <c r="Y967" s="38" t="s">
        <v>6434</v>
      </c>
      <c r="Z967" s="38" t="s">
        <v>6435</v>
      </c>
      <c r="AA967" s="38" t="s">
        <v>6436</v>
      </c>
    </row>
    <row r="968" spans="2:27" ht="37.5" x14ac:dyDescent="0.35">
      <c r="B968" s="38" t="s">
        <v>3152</v>
      </c>
      <c r="C968" s="12" t="s">
        <v>3678</v>
      </c>
      <c r="D968" s="12" t="s">
        <v>3679</v>
      </c>
      <c r="E968" s="12" t="s">
        <v>3680</v>
      </c>
      <c r="F968" s="12" t="s">
        <v>3681</v>
      </c>
      <c r="G968" s="12" t="s">
        <v>531</v>
      </c>
      <c r="H968" s="12">
        <v>1</v>
      </c>
      <c r="I968" s="12">
        <v>1</v>
      </c>
      <c r="J968" s="45">
        <v>1</v>
      </c>
      <c r="K968" s="12">
        <v>1</v>
      </c>
      <c r="L968" s="38">
        <v>1</v>
      </c>
      <c r="M968" s="38">
        <v>1</v>
      </c>
      <c r="N968" s="38">
        <v>1</v>
      </c>
      <c r="O968" s="38">
        <v>1</v>
      </c>
      <c r="P968" s="38">
        <v>1</v>
      </c>
      <c r="Q968" s="12">
        <v>5</v>
      </c>
      <c r="R968" s="46">
        <v>13</v>
      </c>
      <c r="S968" s="48">
        <v>15.36</v>
      </c>
      <c r="T968" s="17">
        <v>1</v>
      </c>
      <c r="U968" s="49">
        <v>15.36</v>
      </c>
      <c r="V968" s="17" t="s">
        <v>4403</v>
      </c>
      <c r="W968" s="49">
        <v>16.59</v>
      </c>
      <c r="X968" s="17" t="s">
        <v>6447</v>
      </c>
      <c r="Y968" s="38" t="s">
        <v>6448</v>
      </c>
      <c r="Z968" s="38" t="s">
        <v>5310</v>
      </c>
      <c r="AA968" s="38" t="s">
        <v>4568</v>
      </c>
    </row>
    <row r="969" spans="2:27" ht="37.5" x14ac:dyDescent="0.35">
      <c r="B969" s="38" t="s">
        <v>3155</v>
      </c>
      <c r="C969" s="38" t="s">
        <v>1687</v>
      </c>
      <c r="D969" s="38" t="s">
        <v>1682</v>
      </c>
      <c r="E969" s="38" t="s">
        <v>101</v>
      </c>
      <c r="F969" s="38" t="s">
        <v>117</v>
      </c>
      <c r="G969" s="38" t="s">
        <v>114</v>
      </c>
      <c r="H969" s="38">
        <v>60</v>
      </c>
      <c r="I969" s="12">
        <v>3</v>
      </c>
      <c r="J969" s="45">
        <v>1</v>
      </c>
      <c r="K969" s="12">
        <v>1</v>
      </c>
      <c r="L969" s="38">
        <v>1</v>
      </c>
      <c r="M969" s="38">
        <v>1</v>
      </c>
      <c r="N969" s="38">
        <v>1</v>
      </c>
      <c r="O969" s="38">
        <v>1</v>
      </c>
      <c r="P969" s="12">
        <v>1</v>
      </c>
      <c r="Q969" s="12">
        <v>1</v>
      </c>
      <c r="R969" s="46">
        <v>11</v>
      </c>
      <c r="S969" s="48">
        <v>0.25267000000000001</v>
      </c>
      <c r="T969" s="10">
        <v>60</v>
      </c>
      <c r="U969" s="49">
        <v>15.16</v>
      </c>
      <c r="V969" s="17" t="s">
        <v>4403</v>
      </c>
      <c r="W969" s="49">
        <v>16.37</v>
      </c>
      <c r="X969" s="17" t="s">
        <v>6451</v>
      </c>
      <c r="Y969" s="38" t="s">
        <v>6452</v>
      </c>
      <c r="Z969" s="38" t="s">
        <v>4459</v>
      </c>
      <c r="AA969" s="38" t="s">
        <v>4453</v>
      </c>
    </row>
    <row r="970" spans="2:27" ht="37.5" x14ac:dyDescent="0.35">
      <c r="B970" s="38" t="s">
        <v>3156</v>
      </c>
      <c r="C970" s="38" t="s">
        <v>566</v>
      </c>
      <c r="D970" s="38" t="s">
        <v>565</v>
      </c>
      <c r="E970" s="38" t="s">
        <v>93</v>
      </c>
      <c r="F970" s="38" t="s">
        <v>150</v>
      </c>
      <c r="G970" s="38" t="s">
        <v>95</v>
      </c>
      <c r="H970" s="38">
        <v>30</v>
      </c>
      <c r="I970" s="38">
        <v>66</v>
      </c>
      <c r="J970" s="45">
        <v>170</v>
      </c>
      <c r="K970" s="38">
        <v>14</v>
      </c>
      <c r="L970" s="38">
        <v>23</v>
      </c>
      <c r="M970" s="38">
        <v>75</v>
      </c>
      <c r="N970" s="38">
        <v>65</v>
      </c>
      <c r="O970" s="38">
        <v>90</v>
      </c>
      <c r="P970" s="38">
        <v>12</v>
      </c>
      <c r="Q970" s="38">
        <v>32</v>
      </c>
      <c r="R970" s="46">
        <v>547</v>
      </c>
      <c r="S970" s="48">
        <v>0.13700000000000001</v>
      </c>
      <c r="T970" s="17">
        <v>30</v>
      </c>
      <c r="U970" s="49">
        <v>4.1100000000000003</v>
      </c>
      <c r="V970" s="17" t="s">
        <v>4403</v>
      </c>
      <c r="W970" s="49">
        <v>4.4400000000000004</v>
      </c>
      <c r="X970" s="17" t="s">
        <v>6453</v>
      </c>
      <c r="Y970" s="38" t="s">
        <v>6454</v>
      </c>
      <c r="Z970" s="38" t="s">
        <v>4432</v>
      </c>
      <c r="AA970" s="38" t="s">
        <v>4995</v>
      </c>
    </row>
    <row r="971" spans="2:27" ht="37.5" x14ac:dyDescent="0.35">
      <c r="B971" s="38" t="s">
        <v>3157</v>
      </c>
      <c r="C971" s="38" t="s">
        <v>566</v>
      </c>
      <c r="D971" s="38" t="s">
        <v>1360</v>
      </c>
      <c r="E971" s="38" t="s">
        <v>93</v>
      </c>
      <c r="F971" s="38" t="s">
        <v>97</v>
      </c>
      <c r="G971" s="38" t="s">
        <v>169</v>
      </c>
      <c r="H971" s="38">
        <v>28</v>
      </c>
      <c r="I971" s="38">
        <v>4</v>
      </c>
      <c r="J971" s="45">
        <v>1</v>
      </c>
      <c r="K971" s="38">
        <v>1</v>
      </c>
      <c r="L971" s="38">
        <v>4</v>
      </c>
      <c r="M971" s="38">
        <v>1</v>
      </c>
      <c r="N971" s="38">
        <v>10</v>
      </c>
      <c r="O971" s="38">
        <v>1</v>
      </c>
      <c r="P971" s="38">
        <v>1</v>
      </c>
      <c r="Q971" s="38">
        <v>16</v>
      </c>
      <c r="R971" s="46">
        <v>39</v>
      </c>
      <c r="S971" s="48">
        <v>0.31333</v>
      </c>
      <c r="T971" s="17">
        <v>30</v>
      </c>
      <c r="U971" s="49">
        <v>9.4</v>
      </c>
      <c r="V971" s="17" t="s">
        <v>4403</v>
      </c>
      <c r="W971" s="49">
        <v>10.15</v>
      </c>
      <c r="X971" s="17" t="s">
        <v>6455</v>
      </c>
      <c r="Y971" s="38" t="s">
        <v>6456</v>
      </c>
      <c r="Z971" s="38" t="s">
        <v>4432</v>
      </c>
      <c r="AA971" s="38" t="s">
        <v>4995</v>
      </c>
    </row>
    <row r="972" spans="2:27" ht="37.5" x14ac:dyDescent="0.35">
      <c r="B972" s="38" t="s">
        <v>3158</v>
      </c>
      <c r="C972" s="12" t="s">
        <v>2083</v>
      </c>
      <c r="D972" s="12" t="s">
        <v>2084</v>
      </c>
      <c r="E972" s="12" t="s">
        <v>273</v>
      </c>
      <c r="F972" s="12" t="s">
        <v>341</v>
      </c>
      <c r="G972" s="12" t="s">
        <v>2085</v>
      </c>
      <c r="H972" s="12">
        <v>180</v>
      </c>
      <c r="I972" s="12">
        <v>30</v>
      </c>
      <c r="J972" s="45">
        <v>1</v>
      </c>
      <c r="K972" s="12">
        <v>1</v>
      </c>
      <c r="L972" s="38">
        <v>1</v>
      </c>
      <c r="M972" s="38">
        <v>1</v>
      </c>
      <c r="N972" s="38">
        <v>1</v>
      </c>
      <c r="O972" s="38">
        <v>1</v>
      </c>
      <c r="P972" s="12">
        <v>1</v>
      </c>
      <c r="Q972" s="12">
        <v>1</v>
      </c>
      <c r="R972" s="46">
        <v>38</v>
      </c>
      <c r="S972" s="48">
        <v>3.64656</v>
      </c>
      <c r="T972" s="10">
        <v>180</v>
      </c>
      <c r="U972" s="49">
        <v>656.38</v>
      </c>
      <c r="V972" s="17" t="s">
        <v>4403</v>
      </c>
      <c r="W972" s="49">
        <v>708.89</v>
      </c>
      <c r="X972" s="17" t="s">
        <v>6457</v>
      </c>
      <c r="Y972" s="38" t="s">
        <v>6458</v>
      </c>
      <c r="Z972" s="38" t="s">
        <v>6459</v>
      </c>
      <c r="AA972" s="38" t="s">
        <v>4443</v>
      </c>
    </row>
    <row r="973" spans="2:27" ht="37.5" x14ac:dyDescent="0.35">
      <c r="B973" s="38" t="s">
        <v>3162</v>
      </c>
      <c r="C973" s="38" t="s">
        <v>1370</v>
      </c>
      <c r="D973" s="38" t="s">
        <v>1369</v>
      </c>
      <c r="E973" s="38" t="s">
        <v>156</v>
      </c>
      <c r="F973" s="38" t="s">
        <v>1005</v>
      </c>
      <c r="G973" s="38" t="s">
        <v>196</v>
      </c>
      <c r="H973" s="38">
        <v>30</v>
      </c>
      <c r="I973" s="38">
        <v>1</v>
      </c>
      <c r="J973" s="45">
        <v>1</v>
      </c>
      <c r="K973" s="38">
        <v>1</v>
      </c>
      <c r="L973" s="38">
        <v>1</v>
      </c>
      <c r="M973" s="38">
        <v>1</v>
      </c>
      <c r="N973" s="38">
        <v>1</v>
      </c>
      <c r="O973" s="38">
        <v>1</v>
      </c>
      <c r="P973" s="38">
        <v>27</v>
      </c>
      <c r="Q973" s="38">
        <v>1</v>
      </c>
      <c r="R973" s="46">
        <v>35</v>
      </c>
      <c r="S973" s="48">
        <v>0.20066999999999999</v>
      </c>
      <c r="T973" s="10">
        <v>30</v>
      </c>
      <c r="U973" s="49">
        <v>6.02</v>
      </c>
      <c r="V973" s="17" t="s">
        <v>4403</v>
      </c>
      <c r="W973" s="49">
        <v>6.5</v>
      </c>
      <c r="X973" s="17" t="s">
        <v>6463</v>
      </c>
      <c r="Y973" s="38" t="s">
        <v>6464</v>
      </c>
      <c r="Z973" s="38" t="s">
        <v>6465</v>
      </c>
      <c r="AA973" s="38" t="s">
        <v>5440</v>
      </c>
    </row>
    <row r="974" spans="2:27" ht="37.5" x14ac:dyDescent="0.35">
      <c r="B974" s="38" t="s">
        <v>3165</v>
      </c>
      <c r="C974" s="38" t="s">
        <v>1367</v>
      </c>
      <c r="D974" s="38" t="s">
        <v>1365</v>
      </c>
      <c r="E974" s="38" t="s">
        <v>67</v>
      </c>
      <c r="F974" s="38" t="s">
        <v>1366</v>
      </c>
      <c r="G974" s="38" t="s">
        <v>2096</v>
      </c>
      <c r="H974" s="38">
        <v>1</v>
      </c>
      <c r="I974" s="12">
        <v>65</v>
      </c>
      <c r="J974" s="45">
        <v>16</v>
      </c>
      <c r="K974" s="12">
        <v>34</v>
      </c>
      <c r="L974" s="12">
        <v>11</v>
      </c>
      <c r="M974" s="12">
        <v>18</v>
      </c>
      <c r="N974" s="38">
        <v>50</v>
      </c>
      <c r="O974" s="38">
        <v>40</v>
      </c>
      <c r="P974" s="12">
        <v>13</v>
      </c>
      <c r="Q974" s="12">
        <v>120</v>
      </c>
      <c r="R974" s="46">
        <v>367</v>
      </c>
      <c r="S974" s="48">
        <v>23.55</v>
      </c>
      <c r="T974" s="17">
        <v>1</v>
      </c>
      <c r="U974" s="49">
        <v>23.55</v>
      </c>
      <c r="V974" s="17" t="s">
        <v>4403</v>
      </c>
      <c r="W974" s="49">
        <v>25.43</v>
      </c>
      <c r="X974" s="17" t="s">
        <v>6471</v>
      </c>
      <c r="Y974" s="38" t="s">
        <v>6472</v>
      </c>
      <c r="Z974" s="38" t="s">
        <v>6473</v>
      </c>
      <c r="AA974" s="38" t="s">
        <v>4568</v>
      </c>
    </row>
    <row r="975" spans="2:27" ht="37.5" x14ac:dyDescent="0.35">
      <c r="B975" s="38" t="s">
        <v>3167</v>
      </c>
      <c r="C975" s="38" t="s">
        <v>569</v>
      </c>
      <c r="D975" s="38" t="s">
        <v>568</v>
      </c>
      <c r="E975" s="38" t="s">
        <v>570</v>
      </c>
      <c r="F975" s="38" t="s">
        <v>455</v>
      </c>
      <c r="G975" s="38" t="s">
        <v>21</v>
      </c>
      <c r="H975" s="38">
        <v>1</v>
      </c>
      <c r="I975" s="12">
        <v>10</v>
      </c>
      <c r="J975" s="45">
        <v>5</v>
      </c>
      <c r="K975" s="12">
        <v>1</v>
      </c>
      <c r="L975" s="38">
        <v>1</v>
      </c>
      <c r="M975" s="12">
        <v>1</v>
      </c>
      <c r="N975" s="38">
        <v>1</v>
      </c>
      <c r="O975" s="38">
        <v>1</v>
      </c>
      <c r="P975" s="12">
        <v>30</v>
      </c>
      <c r="Q975" s="12">
        <v>12</v>
      </c>
      <c r="R975" s="46">
        <v>62</v>
      </c>
      <c r="S975" s="48">
        <v>12.29</v>
      </c>
      <c r="T975" s="17">
        <v>1</v>
      </c>
      <c r="U975" s="49">
        <v>12.29</v>
      </c>
      <c r="V975" s="17" t="s">
        <v>4403</v>
      </c>
      <c r="W975" s="49">
        <v>13.27</v>
      </c>
      <c r="X975" s="17" t="s">
        <v>6477</v>
      </c>
      <c r="Y975" s="38" t="s">
        <v>6478</v>
      </c>
      <c r="Z975" s="38" t="s">
        <v>4791</v>
      </c>
      <c r="AA975" s="38" t="s">
        <v>4825</v>
      </c>
    </row>
    <row r="976" spans="2:27" ht="37.5" x14ac:dyDescent="0.35">
      <c r="B976" s="38" t="s">
        <v>3168</v>
      </c>
      <c r="C976" s="38" t="s">
        <v>569</v>
      </c>
      <c r="D976" s="38" t="s">
        <v>568</v>
      </c>
      <c r="E976" s="38" t="s">
        <v>156</v>
      </c>
      <c r="F976" s="38" t="s">
        <v>141</v>
      </c>
      <c r="G976" s="38" t="s">
        <v>406</v>
      </c>
      <c r="H976" s="38">
        <v>100</v>
      </c>
      <c r="I976" s="38">
        <v>56</v>
      </c>
      <c r="J976" s="45">
        <v>4</v>
      </c>
      <c r="K976" s="38">
        <v>1</v>
      </c>
      <c r="L976" s="38">
        <v>14</v>
      </c>
      <c r="M976" s="38">
        <v>37</v>
      </c>
      <c r="N976" s="38">
        <v>44</v>
      </c>
      <c r="O976" s="38">
        <v>6</v>
      </c>
      <c r="P976" s="38">
        <v>5</v>
      </c>
      <c r="Q976" s="38">
        <v>30</v>
      </c>
      <c r="R976" s="46">
        <v>197</v>
      </c>
      <c r="S976" s="48">
        <v>0.1249</v>
      </c>
      <c r="T976" s="17">
        <v>100</v>
      </c>
      <c r="U976" s="49">
        <v>12.49</v>
      </c>
      <c r="V976" s="17" t="s">
        <v>4403</v>
      </c>
      <c r="W976" s="49">
        <v>13.49</v>
      </c>
      <c r="X976" s="17" t="s">
        <v>6479</v>
      </c>
      <c r="Y976" s="38" t="s">
        <v>6480</v>
      </c>
      <c r="Z976" s="38" t="s">
        <v>6481</v>
      </c>
      <c r="AA976" s="38" t="s">
        <v>4825</v>
      </c>
    </row>
    <row r="977" spans="2:27" ht="37.5" x14ac:dyDescent="0.35">
      <c r="B977" s="38" t="s">
        <v>3169</v>
      </c>
      <c r="C977" s="38" t="s">
        <v>447</v>
      </c>
      <c r="D977" s="38" t="s">
        <v>1615</v>
      </c>
      <c r="E977" s="38" t="s">
        <v>93</v>
      </c>
      <c r="F977" s="38" t="s">
        <v>141</v>
      </c>
      <c r="G977" s="38" t="s">
        <v>169</v>
      </c>
      <c r="H977" s="38">
        <v>28</v>
      </c>
      <c r="I977" s="38">
        <v>42</v>
      </c>
      <c r="J977" s="45">
        <v>160</v>
      </c>
      <c r="K977" s="38">
        <v>1</v>
      </c>
      <c r="L977" s="38">
        <v>30</v>
      </c>
      <c r="M977" s="38">
        <v>1</v>
      </c>
      <c r="N977" s="38">
        <v>35</v>
      </c>
      <c r="O977" s="38">
        <v>4</v>
      </c>
      <c r="P977" s="38">
        <v>50</v>
      </c>
      <c r="Q977" s="38">
        <v>1</v>
      </c>
      <c r="R977" s="46">
        <v>324</v>
      </c>
      <c r="S977" s="48">
        <v>0.15357000000000001</v>
      </c>
      <c r="T977" s="17">
        <v>28</v>
      </c>
      <c r="U977" s="49">
        <v>4.3</v>
      </c>
      <c r="V977" s="17" t="s">
        <v>4403</v>
      </c>
      <c r="W977" s="49">
        <v>4.6399999999999997</v>
      </c>
      <c r="X977" s="17" t="s">
        <v>6482</v>
      </c>
      <c r="Y977" s="38" t="s">
        <v>6483</v>
      </c>
      <c r="Z977" s="38" t="s">
        <v>4715</v>
      </c>
      <c r="AA977" s="38" t="s">
        <v>4944</v>
      </c>
    </row>
    <row r="978" spans="2:27" ht="37.5" x14ac:dyDescent="0.35">
      <c r="B978" s="38" t="s">
        <v>3170</v>
      </c>
      <c r="C978" s="38" t="s">
        <v>447</v>
      </c>
      <c r="D978" s="38" t="s">
        <v>1615</v>
      </c>
      <c r="E978" s="38" t="s">
        <v>93</v>
      </c>
      <c r="F978" s="38" t="s">
        <v>187</v>
      </c>
      <c r="G978" s="38" t="s">
        <v>169</v>
      </c>
      <c r="H978" s="38">
        <v>28</v>
      </c>
      <c r="I978" s="12">
        <v>105</v>
      </c>
      <c r="J978" s="45">
        <v>55</v>
      </c>
      <c r="K978" s="12">
        <v>176</v>
      </c>
      <c r="L978" s="12">
        <v>200</v>
      </c>
      <c r="M978" s="12">
        <v>36</v>
      </c>
      <c r="N978" s="38">
        <v>20</v>
      </c>
      <c r="O978" s="38">
        <v>50</v>
      </c>
      <c r="P978" s="12">
        <v>75</v>
      </c>
      <c r="Q978" s="12">
        <v>45</v>
      </c>
      <c r="R978" s="46">
        <v>762</v>
      </c>
      <c r="S978" s="48">
        <v>9.1429999999999997E-2</v>
      </c>
      <c r="T978" s="17">
        <v>28</v>
      </c>
      <c r="U978" s="49">
        <v>2.56</v>
      </c>
      <c r="V978" s="17" t="s">
        <v>4403</v>
      </c>
      <c r="W978" s="49">
        <v>2.76</v>
      </c>
      <c r="X978" s="17" t="s">
        <v>6484</v>
      </c>
      <c r="Y978" s="38" t="s">
        <v>6485</v>
      </c>
      <c r="Z978" s="38" t="s">
        <v>4715</v>
      </c>
      <c r="AA978" s="38" t="s">
        <v>4944</v>
      </c>
    </row>
    <row r="979" spans="2:27" ht="37.5" x14ac:dyDescent="0.35">
      <c r="B979" s="38" t="s">
        <v>3172</v>
      </c>
      <c r="C979" s="38" t="s">
        <v>73</v>
      </c>
      <c r="D979" s="38" t="s">
        <v>1500</v>
      </c>
      <c r="E979" s="38" t="s">
        <v>5</v>
      </c>
      <c r="F979" s="38" t="s">
        <v>1501</v>
      </c>
      <c r="G979" s="38" t="s">
        <v>59</v>
      </c>
      <c r="H979" s="38">
        <v>10</v>
      </c>
      <c r="I979" s="38">
        <v>79</v>
      </c>
      <c r="J979" s="45">
        <v>85</v>
      </c>
      <c r="K979" s="38">
        <v>27</v>
      </c>
      <c r="L979" s="38">
        <v>5</v>
      </c>
      <c r="M979" s="38">
        <v>29</v>
      </c>
      <c r="N979" s="38">
        <v>25</v>
      </c>
      <c r="O979" s="38">
        <v>15</v>
      </c>
      <c r="P979" s="38">
        <v>4</v>
      </c>
      <c r="Q979" s="38">
        <v>200</v>
      </c>
      <c r="R979" s="46">
        <v>469</v>
      </c>
      <c r="S979" s="48">
        <v>5.5739999999999998</v>
      </c>
      <c r="T979" s="17">
        <v>10</v>
      </c>
      <c r="U979" s="49">
        <v>55.74</v>
      </c>
      <c r="V979" s="17" t="s">
        <v>4403</v>
      </c>
      <c r="W979" s="49">
        <v>60.2</v>
      </c>
      <c r="X979" s="17" t="s">
        <v>6486</v>
      </c>
      <c r="Y979" s="38" t="s">
        <v>6487</v>
      </c>
      <c r="Z979" s="38" t="s">
        <v>6488</v>
      </c>
      <c r="AA979" s="38" t="s">
        <v>4684</v>
      </c>
    </row>
    <row r="980" spans="2:27" ht="50" x14ac:dyDescent="0.35">
      <c r="B980" s="38" t="s">
        <v>3174</v>
      </c>
      <c r="C980" s="38" t="s">
        <v>62</v>
      </c>
      <c r="D980" s="38" t="s">
        <v>1497</v>
      </c>
      <c r="E980" s="38" t="s">
        <v>5</v>
      </c>
      <c r="F980" s="38" t="s">
        <v>1498</v>
      </c>
      <c r="G980" s="38" t="s">
        <v>1054</v>
      </c>
      <c r="H980" s="38">
        <v>100</v>
      </c>
      <c r="I980" s="38">
        <v>41</v>
      </c>
      <c r="J980" s="45">
        <v>90</v>
      </c>
      <c r="K980" s="38">
        <v>25</v>
      </c>
      <c r="L980" s="38">
        <v>7</v>
      </c>
      <c r="M980" s="38">
        <v>20</v>
      </c>
      <c r="N980" s="38">
        <v>10</v>
      </c>
      <c r="O980" s="38">
        <v>2</v>
      </c>
      <c r="P980" s="38">
        <v>7</v>
      </c>
      <c r="Q980" s="38">
        <v>30</v>
      </c>
      <c r="R980" s="46">
        <v>232</v>
      </c>
      <c r="S980" s="48">
        <v>1.0617000000000001</v>
      </c>
      <c r="T980" s="17">
        <v>100</v>
      </c>
      <c r="U980" s="49">
        <v>106.17</v>
      </c>
      <c r="V980" s="17" t="s">
        <v>4403</v>
      </c>
      <c r="W980" s="49">
        <v>114.66</v>
      </c>
      <c r="X980" s="17" t="s">
        <v>6489</v>
      </c>
      <c r="Y980" s="38" t="s">
        <v>6490</v>
      </c>
      <c r="Z980" s="38" t="s">
        <v>6491</v>
      </c>
      <c r="AA980" s="38" t="s">
        <v>4684</v>
      </c>
    </row>
    <row r="981" spans="2:27" ht="25" x14ac:dyDescent="0.35">
      <c r="B981" s="38" t="s">
        <v>3176</v>
      </c>
      <c r="C981" s="38" t="s">
        <v>399</v>
      </c>
      <c r="D981" s="38" t="s">
        <v>398</v>
      </c>
      <c r="E981" s="38" t="s">
        <v>65</v>
      </c>
      <c r="F981" s="38" t="s">
        <v>401</v>
      </c>
      <c r="G981" s="38" t="s">
        <v>394</v>
      </c>
      <c r="H981" s="38">
        <v>20</v>
      </c>
      <c r="I981" s="38">
        <v>9</v>
      </c>
      <c r="J981" s="45">
        <v>1</v>
      </c>
      <c r="K981" s="38">
        <v>1</v>
      </c>
      <c r="L981" s="38">
        <v>1</v>
      </c>
      <c r="M981" s="38">
        <v>1</v>
      </c>
      <c r="N981" s="38">
        <v>2</v>
      </c>
      <c r="O981" s="38">
        <v>1</v>
      </c>
      <c r="P981" s="38">
        <v>1</v>
      </c>
      <c r="Q981" s="38">
        <v>1</v>
      </c>
      <c r="R981" s="46">
        <v>18</v>
      </c>
      <c r="S981" s="48">
        <v>9.2260000000000009</v>
      </c>
      <c r="T981" s="10">
        <v>20</v>
      </c>
      <c r="U981" s="49">
        <v>184.52</v>
      </c>
      <c r="V981" s="17" t="s">
        <v>4403</v>
      </c>
      <c r="W981" s="49">
        <v>199.28</v>
      </c>
      <c r="X981" s="17" t="s">
        <v>6492</v>
      </c>
      <c r="Y981" s="38" t="s">
        <v>6493</v>
      </c>
      <c r="Z981" s="38" t="s">
        <v>6494</v>
      </c>
      <c r="AA981" s="38" t="s">
        <v>6495</v>
      </c>
    </row>
    <row r="982" spans="2:27" ht="37.5" x14ac:dyDescent="0.35">
      <c r="B982" s="38" t="s">
        <v>3178</v>
      </c>
      <c r="C982" s="38" t="s">
        <v>786</v>
      </c>
      <c r="D982" s="38" t="s">
        <v>1499</v>
      </c>
      <c r="E982" s="38" t="s">
        <v>65</v>
      </c>
      <c r="F982" s="38" t="s">
        <v>1400</v>
      </c>
      <c r="G982" s="38" t="s">
        <v>1148</v>
      </c>
      <c r="H982" s="38">
        <v>1</v>
      </c>
      <c r="I982" s="38">
        <v>373</v>
      </c>
      <c r="J982" s="45">
        <v>340</v>
      </c>
      <c r="K982" s="38">
        <v>77</v>
      </c>
      <c r="L982" s="38">
        <v>1</v>
      </c>
      <c r="M982" s="38">
        <v>530</v>
      </c>
      <c r="N982" s="38">
        <v>140</v>
      </c>
      <c r="O982" s="38">
        <v>8</v>
      </c>
      <c r="P982" s="38">
        <v>51</v>
      </c>
      <c r="Q982" s="38">
        <v>3</v>
      </c>
      <c r="R982" s="46">
        <v>1523</v>
      </c>
      <c r="S982" s="48">
        <v>1.1599999999999999</v>
      </c>
      <c r="T982" s="17">
        <v>1</v>
      </c>
      <c r="U982" s="49">
        <v>1.1599999999999999</v>
      </c>
      <c r="V982" s="17" t="s">
        <v>4403</v>
      </c>
      <c r="W982" s="49">
        <v>1.25</v>
      </c>
      <c r="X982" s="17" t="s">
        <v>6500</v>
      </c>
      <c r="Y982" s="38" t="s">
        <v>6501</v>
      </c>
      <c r="Z982" s="38" t="s">
        <v>6502</v>
      </c>
      <c r="AA982" s="38" t="s">
        <v>4631</v>
      </c>
    </row>
    <row r="983" spans="2:27" ht="37.5" x14ac:dyDescent="0.35">
      <c r="B983" s="38" t="s">
        <v>3191</v>
      </c>
      <c r="C983" s="38" t="s">
        <v>701</v>
      </c>
      <c r="D983" s="38" t="s">
        <v>704</v>
      </c>
      <c r="E983" s="38" t="s">
        <v>101</v>
      </c>
      <c r="F983" s="38" t="s">
        <v>705</v>
      </c>
      <c r="G983" s="38" t="s">
        <v>143</v>
      </c>
      <c r="H983" s="38">
        <v>10</v>
      </c>
      <c r="I983" s="38">
        <v>63</v>
      </c>
      <c r="J983" s="45">
        <v>70</v>
      </c>
      <c r="K983" s="38">
        <v>25</v>
      </c>
      <c r="L983" s="38">
        <v>5</v>
      </c>
      <c r="M983" s="38">
        <v>30</v>
      </c>
      <c r="N983" s="38">
        <v>1</v>
      </c>
      <c r="O983" s="38">
        <v>80</v>
      </c>
      <c r="P983" s="38">
        <v>8</v>
      </c>
      <c r="Q983" s="38">
        <v>41</v>
      </c>
      <c r="R983" s="46">
        <v>323</v>
      </c>
      <c r="S983" s="48">
        <v>1.413</v>
      </c>
      <c r="T983" s="17">
        <v>10</v>
      </c>
      <c r="U983" s="49">
        <v>14.13</v>
      </c>
      <c r="V983" s="17" t="s">
        <v>4403</v>
      </c>
      <c r="W983" s="49">
        <v>15.26</v>
      </c>
      <c r="X983" s="17" t="s">
        <v>6523</v>
      </c>
      <c r="Y983" s="38" t="s">
        <v>6524</v>
      </c>
      <c r="Z983" s="38" t="s">
        <v>5063</v>
      </c>
      <c r="AA983" s="38" t="s">
        <v>5222</v>
      </c>
    </row>
    <row r="984" spans="2:27" ht="37.5" x14ac:dyDescent="0.35">
      <c r="B984" s="38" t="s">
        <v>3192</v>
      </c>
      <c r="C984" s="38" t="s">
        <v>701</v>
      </c>
      <c r="D984" s="38" t="s">
        <v>1700</v>
      </c>
      <c r="E984" s="38" t="s">
        <v>600</v>
      </c>
      <c r="F984" s="38" t="s">
        <v>2096</v>
      </c>
      <c r="G984" s="38" t="s">
        <v>20</v>
      </c>
      <c r="H984" s="38">
        <v>1</v>
      </c>
      <c r="I984" s="38">
        <v>1</v>
      </c>
      <c r="J984" s="45">
        <v>2</v>
      </c>
      <c r="K984" s="38">
        <v>1</v>
      </c>
      <c r="L984" s="38">
        <v>1</v>
      </c>
      <c r="M984" s="38">
        <v>1</v>
      </c>
      <c r="N984" s="38">
        <v>1</v>
      </c>
      <c r="O984" s="38">
        <v>1</v>
      </c>
      <c r="P984" s="38">
        <v>1</v>
      </c>
      <c r="Q984" s="38">
        <v>1</v>
      </c>
      <c r="R984" s="46">
        <v>10</v>
      </c>
      <c r="S984" s="48">
        <v>8.4600000000000009</v>
      </c>
      <c r="T984" s="17">
        <v>1</v>
      </c>
      <c r="U984" s="49">
        <v>8.4600000000000009</v>
      </c>
      <c r="V984" s="17" t="s">
        <v>4403</v>
      </c>
      <c r="W984" s="49">
        <v>9.14</v>
      </c>
      <c r="X984" s="17" t="s">
        <v>6525</v>
      </c>
      <c r="Y984" s="38" t="s">
        <v>6526</v>
      </c>
      <c r="Z984" s="38" t="s">
        <v>4406</v>
      </c>
      <c r="AA984" s="38" t="s">
        <v>5027</v>
      </c>
    </row>
    <row r="985" spans="2:27" ht="50" x14ac:dyDescent="0.35">
      <c r="B985" s="38" t="s">
        <v>3193</v>
      </c>
      <c r="C985" s="38" t="s">
        <v>701</v>
      </c>
      <c r="D985" s="38" t="s">
        <v>1406</v>
      </c>
      <c r="E985" s="38" t="s">
        <v>5</v>
      </c>
      <c r="F985" s="38" t="s">
        <v>375</v>
      </c>
      <c r="G985" s="38" t="s">
        <v>59</v>
      </c>
      <c r="H985" s="38">
        <v>10</v>
      </c>
      <c r="I985" s="12">
        <v>94</v>
      </c>
      <c r="J985" s="45">
        <v>270</v>
      </c>
      <c r="K985" s="12">
        <v>52</v>
      </c>
      <c r="L985" s="12">
        <v>28</v>
      </c>
      <c r="M985" s="12">
        <v>29</v>
      </c>
      <c r="N985" s="38">
        <v>60</v>
      </c>
      <c r="O985" s="38">
        <v>10</v>
      </c>
      <c r="P985" s="12">
        <v>2</v>
      </c>
      <c r="Q985" s="12">
        <v>47</v>
      </c>
      <c r="R985" s="46">
        <v>592</v>
      </c>
      <c r="S985" s="48">
        <v>8.1649999999999991</v>
      </c>
      <c r="T985" s="17">
        <v>10</v>
      </c>
      <c r="U985" s="49">
        <v>81.650000000000006</v>
      </c>
      <c r="V985" s="17" t="s">
        <v>4403</v>
      </c>
      <c r="W985" s="49">
        <v>88.18</v>
      </c>
      <c r="X985" s="17" t="s">
        <v>6527</v>
      </c>
      <c r="Y985" s="38" t="s">
        <v>6528</v>
      </c>
      <c r="Z985" s="38" t="s">
        <v>4695</v>
      </c>
      <c r="AA985" s="38" t="s">
        <v>4734</v>
      </c>
    </row>
    <row r="986" spans="2:27" ht="37.5" x14ac:dyDescent="0.35">
      <c r="B986" s="38" t="s">
        <v>3195</v>
      </c>
      <c r="C986" s="38" t="s">
        <v>1345</v>
      </c>
      <c r="D986" s="38" t="s">
        <v>1342</v>
      </c>
      <c r="E986" s="38" t="s">
        <v>156</v>
      </c>
      <c r="F986" s="38" t="s">
        <v>1344</v>
      </c>
      <c r="G986" s="38" t="s">
        <v>1343</v>
      </c>
      <c r="H986" s="38">
        <v>50</v>
      </c>
      <c r="I986" s="38">
        <v>11</v>
      </c>
      <c r="J986" s="45">
        <v>1</v>
      </c>
      <c r="K986" s="38">
        <v>1</v>
      </c>
      <c r="L986" s="38">
        <v>1</v>
      </c>
      <c r="M986" s="38">
        <v>1</v>
      </c>
      <c r="N986" s="38">
        <v>1</v>
      </c>
      <c r="O986" s="38">
        <v>1</v>
      </c>
      <c r="P986" s="38">
        <v>1</v>
      </c>
      <c r="Q986" s="38">
        <v>4</v>
      </c>
      <c r="R986" s="46">
        <v>22</v>
      </c>
      <c r="S986" s="48">
        <v>1.3009999999999999</v>
      </c>
      <c r="T986" s="10">
        <v>50</v>
      </c>
      <c r="U986" s="49">
        <v>65.05</v>
      </c>
      <c r="V986" s="17" t="s">
        <v>4403</v>
      </c>
      <c r="W986" s="49">
        <v>70.25</v>
      </c>
      <c r="X986" s="17" t="s">
        <v>6530</v>
      </c>
      <c r="Y986" s="38" t="s">
        <v>6531</v>
      </c>
      <c r="Z986" s="38" t="s">
        <v>6532</v>
      </c>
      <c r="AA986" s="38" t="s">
        <v>6390</v>
      </c>
    </row>
    <row r="987" spans="2:27" ht="37.5" x14ac:dyDescent="0.35">
      <c r="B987" s="38" t="s">
        <v>3197</v>
      </c>
      <c r="C987" s="38" t="s">
        <v>1347</v>
      </c>
      <c r="D987" s="38" t="s">
        <v>1346</v>
      </c>
      <c r="E987" s="38" t="s">
        <v>101</v>
      </c>
      <c r="F987" s="38" t="s">
        <v>183</v>
      </c>
      <c r="G987" s="38" t="s">
        <v>95</v>
      </c>
      <c r="H987" s="38">
        <v>30</v>
      </c>
      <c r="I987" s="38">
        <v>1</v>
      </c>
      <c r="J987" s="45">
        <v>1</v>
      </c>
      <c r="K987" s="38">
        <v>1</v>
      </c>
      <c r="L987" s="38">
        <v>1</v>
      </c>
      <c r="M987" s="38">
        <v>2</v>
      </c>
      <c r="N987" s="38">
        <v>1</v>
      </c>
      <c r="O987" s="38">
        <v>1</v>
      </c>
      <c r="P987" s="38">
        <v>1</v>
      </c>
      <c r="Q987" s="38">
        <v>1</v>
      </c>
      <c r="R987" s="46">
        <v>10</v>
      </c>
      <c r="S987" s="48">
        <v>0.19767000000000001</v>
      </c>
      <c r="T987" s="17">
        <v>30</v>
      </c>
      <c r="U987" s="49">
        <v>5.93</v>
      </c>
      <c r="V987" s="17" t="s">
        <v>4403</v>
      </c>
      <c r="W987" s="49">
        <v>6.4</v>
      </c>
      <c r="X987" s="17" t="s">
        <v>6535</v>
      </c>
      <c r="Y987" s="38" t="s">
        <v>6536</v>
      </c>
      <c r="Z987" s="38" t="s">
        <v>4410</v>
      </c>
      <c r="AA987" s="38" t="s">
        <v>4473</v>
      </c>
    </row>
    <row r="988" spans="2:27" ht="37.5" x14ac:dyDescent="0.35">
      <c r="B988" s="38" t="s">
        <v>3199</v>
      </c>
      <c r="C988" s="12" t="s">
        <v>1347</v>
      </c>
      <c r="D988" s="12" t="s">
        <v>1346</v>
      </c>
      <c r="E988" s="12" t="s">
        <v>156</v>
      </c>
      <c r="F988" s="12" t="s">
        <v>150</v>
      </c>
      <c r="G988" s="12" t="s">
        <v>1368</v>
      </c>
      <c r="H988" s="12">
        <v>24</v>
      </c>
      <c r="I988" s="12">
        <v>21</v>
      </c>
      <c r="J988" s="45">
        <v>1</v>
      </c>
      <c r="K988" s="12">
        <v>1</v>
      </c>
      <c r="L988" s="12">
        <v>30</v>
      </c>
      <c r="M988" s="12">
        <v>4</v>
      </c>
      <c r="N988" s="38">
        <v>1</v>
      </c>
      <c r="O988" s="38">
        <v>1</v>
      </c>
      <c r="P988" s="12">
        <v>3</v>
      </c>
      <c r="Q988" s="12">
        <v>1</v>
      </c>
      <c r="R988" s="46">
        <v>63</v>
      </c>
      <c r="S988" s="48">
        <v>0.10917</v>
      </c>
      <c r="T988" s="17">
        <v>24</v>
      </c>
      <c r="U988" s="49">
        <v>2.62</v>
      </c>
      <c r="V988" s="17" t="s">
        <v>4403</v>
      </c>
      <c r="W988" s="49">
        <v>2.83</v>
      </c>
      <c r="X988" s="17" t="s">
        <v>6540</v>
      </c>
      <c r="Y988" s="38" t="s">
        <v>6541</v>
      </c>
      <c r="Z988" s="38" t="s">
        <v>6539</v>
      </c>
      <c r="AA988" s="38" t="s">
        <v>4473</v>
      </c>
    </row>
    <row r="989" spans="2:27" ht="50" x14ac:dyDescent="0.35">
      <c r="B989" s="38" t="s">
        <v>3205</v>
      </c>
      <c r="C989" s="38" t="s">
        <v>452</v>
      </c>
      <c r="D989" s="38" t="s">
        <v>491</v>
      </c>
      <c r="E989" s="38" t="s">
        <v>66</v>
      </c>
      <c r="F989" s="38" t="s">
        <v>492</v>
      </c>
      <c r="G989" s="38" t="s">
        <v>1148</v>
      </c>
      <c r="H989" s="38">
        <v>1</v>
      </c>
      <c r="I989" s="12">
        <v>4</v>
      </c>
      <c r="J989" s="45">
        <v>1</v>
      </c>
      <c r="K989" s="12">
        <v>1</v>
      </c>
      <c r="L989" s="38">
        <v>1</v>
      </c>
      <c r="M989" s="38">
        <v>1</v>
      </c>
      <c r="N989" s="38">
        <v>1</v>
      </c>
      <c r="O989" s="38">
        <v>1</v>
      </c>
      <c r="P989" s="12">
        <v>1</v>
      </c>
      <c r="Q989" s="12">
        <v>1</v>
      </c>
      <c r="R989" s="46">
        <v>12</v>
      </c>
      <c r="S989" s="48">
        <v>19.95</v>
      </c>
      <c r="T989" s="10">
        <v>1</v>
      </c>
      <c r="U989" s="49">
        <v>19.95</v>
      </c>
      <c r="V989" s="17" t="s">
        <v>4403</v>
      </c>
      <c r="W989" s="49">
        <v>21.55</v>
      </c>
      <c r="X989" s="17" t="s">
        <v>6550</v>
      </c>
      <c r="Y989" s="38" t="s">
        <v>6551</v>
      </c>
      <c r="Z989" s="38" t="s">
        <v>6168</v>
      </c>
      <c r="AA989" s="38" t="s">
        <v>6552</v>
      </c>
    </row>
    <row r="990" spans="2:27" ht="37.5" x14ac:dyDescent="0.35">
      <c r="B990" s="38" t="s">
        <v>3207</v>
      </c>
      <c r="C990" s="12" t="s">
        <v>3688</v>
      </c>
      <c r="D990" s="12" t="s">
        <v>3689</v>
      </c>
      <c r="E990" s="12" t="s">
        <v>273</v>
      </c>
      <c r="F990" s="12" t="s">
        <v>3690</v>
      </c>
      <c r="G990" s="12" t="s">
        <v>169</v>
      </c>
      <c r="H990" s="12">
        <v>28</v>
      </c>
      <c r="I990" s="12">
        <v>1</v>
      </c>
      <c r="J990" s="45">
        <v>1</v>
      </c>
      <c r="K990" s="12">
        <v>1</v>
      </c>
      <c r="L990" s="38">
        <v>1</v>
      </c>
      <c r="M990" s="12">
        <v>16</v>
      </c>
      <c r="N990" s="38">
        <v>1</v>
      </c>
      <c r="O990" s="38">
        <v>1</v>
      </c>
      <c r="P990" s="12">
        <v>1</v>
      </c>
      <c r="Q990" s="12">
        <v>1</v>
      </c>
      <c r="R990" s="46">
        <v>24</v>
      </c>
      <c r="S990" s="48">
        <v>60.952500000000001</v>
      </c>
      <c r="T990" s="17">
        <v>28</v>
      </c>
      <c r="U990" s="49">
        <v>1706.67</v>
      </c>
      <c r="V990" s="17" t="s">
        <v>4403</v>
      </c>
      <c r="W990" s="49">
        <v>1843.2</v>
      </c>
      <c r="X990" s="17" t="s">
        <v>6555</v>
      </c>
      <c r="Y990" s="38" t="s">
        <v>6556</v>
      </c>
      <c r="Z990" s="38" t="s">
        <v>4689</v>
      </c>
      <c r="AA990" s="38" t="s">
        <v>4443</v>
      </c>
    </row>
    <row r="991" spans="2:27" ht="50" x14ac:dyDescent="0.35">
      <c r="B991" s="38" t="s">
        <v>3210</v>
      </c>
      <c r="C991" s="38" t="s">
        <v>1147</v>
      </c>
      <c r="D991" s="38" t="s">
        <v>1980</v>
      </c>
      <c r="E991" s="38" t="s">
        <v>423</v>
      </c>
      <c r="F991" s="38" t="s">
        <v>1146</v>
      </c>
      <c r="G991" s="38" t="s">
        <v>21</v>
      </c>
      <c r="H991" s="38">
        <v>1</v>
      </c>
      <c r="I991" s="38">
        <v>1</v>
      </c>
      <c r="J991" s="45">
        <v>1</v>
      </c>
      <c r="K991" s="38">
        <v>1</v>
      </c>
      <c r="L991" s="38">
        <v>1</v>
      </c>
      <c r="M991" s="38">
        <v>1</v>
      </c>
      <c r="N991" s="38">
        <v>1</v>
      </c>
      <c r="O991" s="38">
        <v>1</v>
      </c>
      <c r="P991" s="12">
        <v>1</v>
      </c>
      <c r="Q991" s="38">
        <v>1</v>
      </c>
      <c r="R991" s="46">
        <v>9</v>
      </c>
      <c r="S991" s="48">
        <v>22.15</v>
      </c>
      <c r="T991" s="17">
        <v>1</v>
      </c>
      <c r="U991" s="49">
        <v>22.15</v>
      </c>
      <c r="V991" s="17" t="s">
        <v>4403</v>
      </c>
      <c r="W991" s="49">
        <v>23.92</v>
      </c>
      <c r="X991" s="17" t="s">
        <v>6561</v>
      </c>
      <c r="Y991" s="38" t="s">
        <v>6562</v>
      </c>
      <c r="Z991" s="38" t="s">
        <v>5026</v>
      </c>
      <c r="AA991" s="38" t="s">
        <v>6563</v>
      </c>
    </row>
    <row r="992" spans="2:27" ht="37.5" x14ac:dyDescent="0.35">
      <c r="B992" s="38" t="s">
        <v>3217</v>
      </c>
      <c r="C992" s="38" t="s">
        <v>18</v>
      </c>
      <c r="D992" s="38" t="s">
        <v>1150</v>
      </c>
      <c r="E992" s="38" t="s">
        <v>156</v>
      </c>
      <c r="F992" s="38" t="s">
        <v>183</v>
      </c>
      <c r="G992" s="38" t="s">
        <v>196</v>
      </c>
      <c r="H992" s="38">
        <v>30</v>
      </c>
      <c r="I992" s="38">
        <v>1</v>
      </c>
      <c r="J992" s="45">
        <v>8</v>
      </c>
      <c r="K992" s="38">
        <v>1</v>
      </c>
      <c r="L992" s="38">
        <v>1</v>
      </c>
      <c r="M992" s="38">
        <v>1</v>
      </c>
      <c r="N992" s="38">
        <v>1</v>
      </c>
      <c r="O992" s="38">
        <v>1</v>
      </c>
      <c r="P992" s="38">
        <v>1</v>
      </c>
      <c r="Q992" s="38">
        <v>1</v>
      </c>
      <c r="R992" s="46">
        <v>16</v>
      </c>
      <c r="S992" s="48">
        <v>0.19667000000000001</v>
      </c>
      <c r="T992" s="17">
        <v>30</v>
      </c>
      <c r="U992" s="49">
        <v>5.9</v>
      </c>
      <c r="V992" s="17" t="s">
        <v>4403</v>
      </c>
      <c r="W992" s="49">
        <v>6.37</v>
      </c>
      <c r="X992" s="17" t="s">
        <v>6571</v>
      </c>
      <c r="Y992" s="38" t="s">
        <v>6572</v>
      </c>
      <c r="Z992" s="38" t="s">
        <v>4667</v>
      </c>
      <c r="AA992" s="38" t="s">
        <v>4897</v>
      </c>
    </row>
    <row r="993" spans="2:27" ht="62.5" x14ac:dyDescent="0.35">
      <c r="B993" s="38" t="s">
        <v>3218</v>
      </c>
      <c r="C993" s="38" t="s">
        <v>1152</v>
      </c>
      <c r="D993" s="38" t="s">
        <v>1151</v>
      </c>
      <c r="E993" s="38" t="s">
        <v>93</v>
      </c>
      <c r="F993" s="38" t="s">
        <v>187</v>
      </c>
      <c r="G993" s="38" t="s">
        <v>158</v>
      </c>
      <c r="H993" s="38">
        <v>50</v>
      </c>
      <c r="I993" s="38">
        <v>6</v>
      </c>
      <c r="J993" s="45">
        <v>4</v>
      </c>
      <c r="K993" s="38">
        <v>3</v>
      </c>
      <c r="L993" s="38">
        <v>2</v>
      </c>
      <c r="M993" s="38">
        <v>1</v>
      </c>
      <c r="N993" s="38">
        <v>3</v>
      </c>
      <c r="O993" s="38">
        <v>1</v>
      </c>
      <c r="P993" s="38">
        <v>1</v>
      </c>
      <c r="Q993" s="38">
        <v>2</v>
      </c>
      <c r="R993" s="46">
        <v>23</v>
      </c>
      <c r="S993" s="48">
        <v>0.4526</v>
      </c>
      <c r="T993" s="17">
        <v>50</v>
      </c>
      <c r="U993" s="49">
        <v>22.63</v>
      </c>
      <c r="V993" s="17" t="s">
        <v>4403</v>
      </c>
      <c r="W993" s="49">
        <v>24.44</v>
      </c>
      <c r="X993" s="17" t="s">
        <v>6573</v>
      </c>
      <c r="Y993" s="38" t="s">
        <v>6574</v>
      </c>
      <c r="Z993" s="38" t="s">
        <v>4589</v>
      </c>
      <c r="AA993" s="38" t="s">
        <v>5927</v>
      </c>
    </row>
    <row r="994" spans="2:27" ht="62.5" x14ac:dyDescent="0.35">
      <c r="B994" s="38" t="s">
        <v>3219</v>
      </c>
      <c r="C994" s="38" t="s">
        <v>1152</v>
      </c>
      <c r="D994" s="38" t="s">
        <v>1151</v>
      </c>
      <c r="E994" s="38" t="s">
        <v>93</v>
      </c>
      <c r="F994" s="38" t="s">
        <v>57</v>
      </c>
      <c r="G994" s="38" t="s">
        <v>158</v>
      </c>
      <c r="H994" s="38">
        <v>50</v>
      </c>
      <c r="I994" s="38">
        <v>12</v>
      </c>
      <c r="J994" s="45">
        <v>1</v>
      </c>
      <c r="K994" s="38">
        <v>4</v>
      </c>
      <c r="L994" s="38">
        <v>10</v>
      </c>
      <c r="M994" s="38">
        <v>1</v>
      </c>
      <c r="N994" s="38">
        <v>1</v>
      </c>
      <c r="O994" s="38">
        <v>1</v>
      </c>
      <c r="P994" s="38">
        <v>1</v>
      </c>
      <c r="Q994" s="38">
        <v>1</v>
      </c>
      <c r="R994" s="46">
        <v>32</v>
      </c>
      <c r="S994" s="48">
        <v>0.3372</v>
      </c>
      <c r="T994" s="17">
        <v>50</v>
      </c>
      <c r="U994" s="49">
        <v>16.86</v>
      </c>
      <c r="V994" s="17" t="s">
        <v>4403</v>
      </c>
      <c r="W994" s="49">
        <v>18.21</v>
      </c>
      <c r="X994" s="17" t="s">
        <v>6575</v>
      </c>
      <c r="Y994" s="38" t="s">
        <v>6576</v>
      </c>
      <c r="Z994" s="38" t="s">
        <v>4589</v>
      </c>
      <c r="AA994" s="38" t="s">
        <v>5927</v>
      </c>
    </row>
    <row r="995" spans="2:27" ht="37.5" x14ac:dyDescent="0.35">
      <c r="B995" s="38" t="s">
        <v>3223</v>
      </c>
      <c r="C995" s="12" t="s">
        <v>1727</v>
      </c>
      <c r="D995" s="12" t="s">
        <v>1725</v>
      </c>
      <c r="E995" s="12" t="s">
        <v>101</v>
      </c>
      <c r="F995" s="12" t="s">
        <v>358</v>
      </c>
      <c r="G995" s="12" t="s">
        <v>158</v>
      </c>
      <c r="H995" s="12">
        <v>50</v>
      </c>
      <c r="I995" s="12">
        <v>3</v>
      </c>
      <c r="J995" s="45">
        <v>20</v>
      </c>
      <c r="K995" s="12">
        <v>1</v>
      </c>
      <c r="L995" s="38">
        <v>1</v>
      </c>
      <c r="M995" s="12">
        <v>16</v>
      </c>
      <c r="N995" s="38">
        <v>2</v>
      </c>
      <c r="O995" s="38">
        <v>1</v>
      </c>
      <c r="P995" s="12">
        <v>3</v>
      </c>
      <c r="Q995" s="12">
        <v>60</v>
      </c>
      <c r="R995" s="46">
        <v>107</v>
      </c>
      <c r="S995" s="48">
        <v>4.1000000000000002E-2</v>
      </c>
      <c r="T995" s="17">
        <v>50</v>
      </c>
      <c r="U995" s="49">
        <v>2.0499999999999998</v>
      </c>
      <c r="V995" s="17" t="s">
        <v>4403</v>
      </c>
      <c r="W995" s="49">
        <v>2.21</v>
      </c>
      <c r="X995" s="17" t="s">
        <v>6577</v>
      </c>
      <c r="Y995" s="38" t="s">
        <v>6578</v>
      </c>
      <c r="Z995" s="38" t="s">
        <v>6352</v>
      </c>
      <c r="AA995" s="38" t="s">
        <v>5453</v>
      </c>
    </row>
    <row r="996" spans="2:27" ht="37.5" x14ac:dyDescent="0.35">
      <c r="B996" s="38" t="s">
        <v>3225</v>
      </c>
      <c r="C996" s="38" t="s">
        <v>1165</v>
      </c>
      <c r="D996" s="38" t="s">
        <v>1164</v>
      </c>
      <c r="E996" s="38" t="s">
        <v>93</v>
      </c>
      <c r="F996" s="38" t="s">
        <v>1166</v>
      </c>
      <c r="G996" s="38" t="s">
        <v>158</v>
      </c>
      <c r="H996" s="38">
        <v>50</v>
      </c>
      <c r="I996" s="38">
        <v>2</v>
      </c>
      <c r="J996" s="45">
        <v>8</v>
      </c>
      <c r="K996" s="38">
        <v>1</v>
      </c>
      <c r="L996" s="38">
        <v>1</v>
      </c>
      <c r="M996" s="38">
        <v>2</v>
      </c>
      <c r="N996" s="38">
        <v>10</v>
      </c>
      <c r="O996" s="38">
        <v>7</v>
      </c>
      <c r="P996" s="38">
        <v>1</v>
      </c>
      <c r="Q996" s="38">
        <v>1</v>
      </c>
      <c r="R996" s="46">
        <v>33</v>
      </c>
      <c r="S996" s="48">
        <v>0.34820000000000001</v>
      </c>
      <c r="T996" s="17">
        <v>50</v>
      </c>
      <c r="U996" s="49">
        <v>17.41</v>
      </c>
      <c r="V996" s="17" t="s">
        <v>4403</v>
      </c>
      <c r="W996" s="49">
        <v>18.8</v>
      </c>
      <c r="X996" s="17" t="s">
        <v>6579</v>
      </c>
      <c r="Y996" s="38" t="s">
        <v>6580</v>
      </c>
      <c r="Z996" s="38" t="s">
        <v>6581</v>
      </c>
      <c r="AA996" s="38" t="s">
        <v>4641</v>
      </c>
    </row>
    <row r="997" spans="2:27" ht="37.5" x14ac:dyDescent="0.35">
      <c r="B997" s="38" t="s">
        <v>3226</v>
      </c>
      <c r="C997" s="38" t="s">
        <v>1165</v>
      </c>
      <c r="D997" s="38" t="s">
        <v>1164</v>
      </c>
      <c r="E997" s="38" t="s">
        <v>5</v>
      </c>
      <c r="F997" s="38" t="s">
        <v>1167</v>
      </c>
      <c r="G997" s="38" t="s">
        <v>33</v>
      </c>
      <c r="H997" s="38">
        <v>5</v>
      </c>
      <c r="I997" s="38">
        <v>1</v>
      </c>
      <c r="J997" s="45">
        <v>5</v>
      </c>
      <c r="K997" s="38">
        <v>14</v>
      </c>
      <c r="L997" s="38">
        <v>1</v>
      </c>
      <c r="M997" s="38">
        <v>2</v>
      </c>
      <c r="N997" s="38">
        <v>1</v>
      </c>
      <c r="O997" s="38">
        <v>1</v>
      </c>
      <c r="P997" s="27">
        <v>1</v>
      </c>
      <c r="Q997" s="38">
        <v>1</v>
      </c>
      <c r="R997" s="46">
        <v>27</v>
      </c>
      <c r="S997" s="48">
        <v>3.7480000000000002</v>
      </c>
      <c r="T997" s="10">
        <v>5</v>
      </c>
      <c r="U997" s="49">
        <v>18.739999999999998</v>
      </c>
      <c r="V997" s="17" t="s">
        <v>4403</v>
      </c>
      <c r="W997" s="49">
        <v>20.239999999999998</v>
      </c>
      <c r="X997" s="17" t="s">
        <v>6582</v>
      </c>
      <c r="Y997" s="38" t="s">
        <v>6583</v>
      </c>
      <c r="Z997" s="38" t="s">
        <v>4529</v>
      </c>
      <c r="AA997" s="38" t="s">
        <v>6584</v>
      </c>
    </row>
    <row r="998" spans="2:27" ht="37.5" x14ac:dyDescent="0.35">
      <c r="B998" s="38" t="s">
        <v>3227</v>
      </c>
      <c r="C998" s="38" t="s">
        <v>1165</v>
      </c>
      <c r="D998" s="38" t="s">
        <v>1164</v>
      </c>
      <c r="E998" s="38" t="s">
        <v>106</v>
      </c>
      <c r="F998" s="38" t="s">
        <v>1166</v>
      </c>
      <c r="G998" s="38" t="s">
        <v>537</v>
      </c>
      <c r="H998" s="38">
        <v>6</v>
      </c>
      <c r="I998" s="38">
        <v>21</v>
      </c>
      <c r="J998" s="45">
        <v>7</v>
      </c>
      <c r="K998" s="38">
        <v>2</v>
      </c>
      <c r="L998" s="38">
        <v>1</v>
      </c>
      <c r="M998" s="38">
        <v>1</v>
      </c>
      <c r="N998" s="38">
        <v>1</v>
      </c>
      <c r="O998" s="38">
        <v>1</v>
      </c>
      <c r="P998" s="38">
        <v>1</v>
      </c>
      <c r="Q998" s="38">
        <v>10</v>
      </c>
      <c r="R998" s="46">
        <v>45</v>
      </c>
      <c r="S998" s="48">
        <v>1.44167</v>
      </c>
      <c r="T998" s="17">
        <v>6</v>
      </c>
      <c r="U998" s="49">
        <v>8.65</v>
      </c>
      <c r="V998" s="17" t="s">
        <v>4403</v>
      </c>
      <c r="W998" s="49">
        <v>9.34</v>
      </c>
      <c r="X998" s="17" t="s">
        <v>6585</v>
      </c>
      <c r="Y998" s="38" t="s">
        <v>6586</v>
      </c>
      <c r="Z998" s="38" t="s">
        <v>6587</v>
      </c>
      <c r="AA998" s="38" t="s">
        <v>4641</v>
      </c>
    </row>
    <row r="999" spans="2:27" ht="37.5" x14ac:dyDescent="0.35">
      <c r="B999" s="38" t="s">
        <v>3228</v>
      </c>
      <c r="C999" s="38" t="s">
        <v>1218</v>
      </c>
      <c r="D999" s="38" t="s">
        <v>1217</v>
      </c>
      <c r="E999" s="38" t="s">
        <v>93</v>
      </c>
      <c r="F999" s="38" t="s">
        <v>266</v>
      </c>
      <c r="G999" s="38" t="s">
        <v>95</v>
      </c>
      <c r="H999" s="38">
        <v>30</v>
      </c>
      <c r="I999" s="38">
        <v>5</v>
      </c>
      <c r="J999" s="45">
        <v>1</v>
      </c>
      <c r="K999" s="38">
        <v>1</v>
      </c>
      <c r="L999" s="38">
        <v>1</v>
      </c>
      <c r="M999" s="38">
        <v>6</v>
      </c>
      <c r="N999" s="38">
        <v>6</v>
      </c>
      <c r="O999" s="38">
        <v>65</v>
      </c>
      <c r="P999" s="38">
        <v>1</v>
      </c>
      <c r="Q999" s="38">
        <v>1</v>
      </c>
      <c r="R999" s="46">
        <v>87</v>
      </c>
      <c r="S999" s="48">
        <v>1.2466699999999999</v>
      </c>
      <c r="T999" s="17">
        <v>30</v>
      </c>
      <c r="U999" s="49">
        <v>37.4</v>
      </c>
      <c r="V999" s="17" t="s">
        <v>4403</v>
      </c>
      <c r="W999" s="49">
        <v>40.39</v>
      </c>
      <c r="X999" s="17" t="s">
        <v>6588</v>
      </c>
      <c r="Y999" s="38" t="s">
        <v>6589</v>
      </c>
      <c r="Z999" s="38" t="s">
        <v>4448</v>
      </c>
      <c r="AA999" s="38" t="s">
        <v>4774</v>
      </c>
    </row>
    <row r="1000" spans="2:27" ht="37.5" x14ac:dyDescent="0.35">
      <c r="B1000" s="38" t="s">
        <v>3233</v>
      </c>
      <c r="C1000" s="38" t="s">
        <v>1543</v>
      </c>
      <c r="D1000" s="38" t="s">
        <v>1531</v>
      </c>
      <c r="E1000" s="38" t="s">
        <v>101</v>
      </c>
      <c r="F1000" s="38" t="s">
        <v>97</v>
      </c>
      <c r="G1000" s="38" t="s">
        <v>105</v>
      </c>
      <c r="H1000" s="38">
        <v>20</v>
      </c>
      <c r="I1000" s="38">
        <v>64</v>
      </c>
      <c r="J1000" s="45">
        <v>3</v>
      </c>
      <c r="K1000" s="38">
        <v>130</v>
      </c>
      <c r="L1000" s="38">
        <v>247</v>
      </c>
      <c r="M1000" s="38">
        <v>12</v>
      </c>
      <c r="N1000" s="38">
        <v>1</v>
      </c>
      <c r="O1000" s="38">
        <v>50</v>
      </c>
      <c r="P1000" s="38">
        <v>3</v>
      </c>
      <c r="Q1000" s="38">
        <v>10</v>
      </c>
      <c r="R1000" s="46">
        <v>520</v>
      </c>
      <c r="S1000" s="48">
        <v>0.76300000000000001</v>
      </c>
      <c r="T1000" s="17">
        <v>20</v>
      </c>
      <c r="U1000" s="49">
        <v>15.26</v>
      </c>
      <c r="V1000" s="17" t="s">
        <v>4403</v>
      </c>
      <c r="W1000" s="49">
        <v>16.48</v>
      </c>
      <c r="X1000" s="17" t="s">
        <v>6591</v>
      </c>
      <c r="Y1000" s="38" t="s">
        <v>6592</v>
      </c>
      <c r="Z1000" s="38" t="s">
        <v>5221</v>
      </c>
      <c r="AA1000" s="38" t="s">
        <v>4818</v>
      </c>
    </row>
    <row r="1001" spans="2:27" ht="37.5" x14ac:dyDescent="0.35">
      <c r="B1001" s="38" t="s">
        <v>3241</v>
      </c>
      <c r="C1001" s="38" t="s">
        <v>769</v>
      </c>
      <c r="D1001" s="38" t="s">
        <v>768</v>
      </c>
      <c r="E1001" s="38" t="s">
        <v>570</v>
      </c>
      <c r="F1001" s="38" t="s">
        <v>770</v>
      </c>
      <c r="G1001" s="38" t="s">
        <v>2096</v>
      </c>
      <c r="H1001" s="38">
        <v>1</v>
      </c>
      <c r="I1001" s="38">
        <v>1</v>
      </c>
      <c r="J1001" s="45">
        <v>1</v>
      </c>
      <c r="K1001" s="38">
        <v>2</v>
      </c>
      <c r="L1001" s="38">
        <v>1</v>
      </c>
      <c r="M1001" s="38">
        <v>1</v>
      </c>
      <c r="N1001" s="38">
        <v>1</v>
      </c>
      <c r="O1001" s="38">
        <v>1</v>
      </c>
      <c r="P1001" s="12">
        <v>1</v>
      </c>
      <c r="Q1001" s="38">
        <v>5</v>
      </c>
      <c r="R1001" s="46">
        <v>14</v>
      </c>
      <c r="S1001" s="48">
        <v>2.1800000000000002</v>
      </c>
      <c r="T1001" s="10">
        <v>1</v>
      </c>
      <c r="U1001" s="49">
        <v>2.1800000000000002</v>
      </c>
      <c r="V1001" s="17" t="s">
        <v>4403</v>
      </c>
      <c r="W1001" s="49">
        <v>2.35</v>
      </c>
      <c r="X1001" s="17" t="s">
        <v>6605</v>
      </c>
      <c r="Y1001" s="38" t="s">
        <v>6606</v>
      </c>
      <c r="Z1001" s="38" t="s">
        <v>4512</v>
      </c>
      <c r="AA1001" s="38" t="s">
        <v>4487</v>
      </c>
    </row>
    <row r="1002" spans="2:27" ht="37.5" x14ac:dyDescent="0.35">
      <c r="B1002" s="38" t="s">
        <v>3242</v>
      </c>
      <c r="C1002" s="38" t="s">
        <v>1412</v>
      </c>
      <c r="D1002" s="38" t="s">
        <v>1409</v>
      </c>
      <c r="E1002" s="38" t="s">
        <v>156</v>
      </c>
      <c r="F1002" s="38" t="s">
        <v>1411</v>
      </c>
      <c r="G1002" s="38" t="s">
        <v>1410</v>
      </c>
      <c r="H1002" s="38">
        <v>90</v>
      </c>
      <c r="I1002" s="12">
        <v>10</v>
      </c>
      <c r="J1002" s="45">
        <v>46</v>
      </c>
      <c r="K1002" s="12">
        <v>1</v>
      </c>
      <c r="L1002" s="12">
        <v>4</v>
      </c>
      <c r="M1002" s="12">
        <v>4</v>
      </c>
      <c r="N1002" s="38">
        <v>2</v>
      </c>
      <c r="O1002" s="38">
        <v>1</v>
      </c>
      <c r="P1002" s="12">
        <v>1</v>
      </c>
      <c r="Q1002" s="12">
        <v>1</v>
      </c>
      <c r="R1002" s="46">
        <v>70</v>
      </c>
      <c r="S1002" s="48">
        <v>1.0034400000000001</v>
      </c>
      <c r="T1002" s="17">
        <v>90</v>
      </c>
      <c r="U1002" s="49">
        <v>90.31</v>
      </c>
      <c r="V1002" s="17" t="s">
        <v>4403</v>
      </c>
      <c r="W1002" s="49">
        <v>97.53</v>
      </c>
      <c r="X1002" s="17" t="s">
        <v>6607</v>
      </c>
      <c r="Y1002" s="38" t="s">
        <v>6608</v>
      </c>
      <c r="Z1002" s="38" t="s">
        <v>6609</v>
      </c>
      <c r="AA1002" s="38" t="s">
        <v>4534</v>
      </c>
    </row>
    <row r="1003" spans="2:27" ht="37.5" x14ac:dyDescent="0.35">
      <c r="B1003" s="38" t="s">
        <v>3246</v>
      </c>
      <c r="C1003" s="57" t="s">
        <v>3693</v>
      </c>
      <c r="D1003" s="12" t="s">
        <v>3694</v>
      </c>
      <c r="E1003" s="38" t="s">
        <v>423</v>
      </c>
      <c r="F1003" s="12" t="s">
        <v>3695</v>
      </c>
      <c r="G1003" s="12" t="s">
        <v>1043</v>
      </c>
      <c r="H1003" s="12">
        <v>1</v>
      </c>
      <c r="I1003" s="12">
        <v>1</v>
      </c>
      <c r="J1003" s="45">
        <v>6</v>
      </c>
      <c r="K1003" s="12">
        <v>45</v>
      </c>
      <c r="L1003" s="38">
        <v>1</v>
      </c>
      <c r="M1003" s="38">
        <v>1</v>
      </c>
      <c r="N1003" s="38">
        <v>1</v>
      </c>
      <c r="O1003" s="38">
        <v>1</v>
      </c>
      <c r="P1003" s="12">
        <v>1</v>
      </c>
      <c r="Q1003" s="38">
        <v>1</v>
      </c>
      <c r="R1003" s="46">
        <v>58</v>
      </c>
      <c r="S1003" s="48">
        <v>14.13</v>
      </c>
      <c r="T1003" s="17">
        <v>1</v>
      </c>
      <c r="U1003" s="49">
        <v>14.13</v>
      </c>
      <c r="V1003" s="17" t="s">
        <v>4403</v>
      </c>
      <c r="W1003" s="49">
        <v>15.26</v>
      </c>
      <c r="X1003" s="17" t="s">
        <v>6616</v>
      </c>
      <c r="Y1003" s="38" t="s">
        <v>6617</v>
      </c>
      <c r="Z1003" s="38" t="s">
        <v>4586</v>
      </c>
      <c r="AA1003" s="38" t="s">
        <v>6024</v>
      </c>
    </row>
    <row r="1004" spans="2:27" ht="37.5" x14ac:dyDescent="0.35">
      <c r="B1004" s="38" t="s">
        <v>3249</v>
      </c>
      <c r="C1004" s="38" t="s">
        <v>618</v>
      </c>
      <c r="D1004" s="38" t="s">
        <v>773</v>
      </c>
      <c r="E1004" s="38" t="s">
        <v>93</v>
      </c>
      <c r="F1004" s="38" t="s">
        <v>94</v>
      </c>
      <c r="G1004" s="38" t="s">
        <v>95</v>
      </c>
      <c r="H1004" s="38">
        <v>30</v>
      </c>
      <c r="I1004" s="38">
        <v>1</v>
      </c>
      <c r="J1004" s="45">
        <v>27</v>
      </c>
      <c r="K1004" s="38">
        <v>1</v>
      </c>
      <c r="L1004" s="38">
        <v>2</v>
      </c>
      <c r="M1004" s="38">
        <v>1</v>
      </c>
      <c r="N1004" s="38">
        <v>20</v>
      </c>
      <c r="O1004" s="38">
        <v>1</v>
      </c>
      <c r="P1004" s="12">
        <v>1</v>
      </c>
      <c r="Q1004" s="38">
        <v>1</v>
      </c>
      <c r="R1004" s="46">
        <v>55</v>
      </c>
      <c r="S1004" s="48">
        <v>0.51866999999999996</v>
      </c>
      <c r="T1004" s="17">
        <v>30</v>
      </c>
      <c r="U1004" s="49">
        <v>15.56</v>
      </c>
      <c r="V1004" s="17" t="s">
        <v>4403</v>
      </c>
      <c r="W1004" s="49">
        <v>16.8</v>
      </c>
      <c r="X1004" s="17" t="s">
        <v>6622</v>
      </c>
      <c r="Y1004" s="38" t="s">
        <v>6623</v>
      </c>
      <c r="Z1004" s="38" t="s">
        <v>4448</v>
      </c>
      <c r="AA1004" s="38" t="s">
        <v>4423</v>
      </c>
    </row>
    <row r="1005" spans="2:27" ht="37.5" x14ac:dyDescent="0.35">
      <c r="B1005" s="38" t="s">
        <v>3251</v>
      </c>
      <c r="C1005" s="38" t="s">
        <v>454</v>
      </c>
      <c r="D1005" s="38" t="s">
        <v>453</v>
      </c>
      <c r="E1005" s="38" t="s">
        <v>93</v>
      </c>
      <c r="F1005" s="38" t="s">
        <v>150</v>
      </c>
      <c r="G1005" s="38" t="s">
        <v>169</v>
      </c>
      <c r="H1005" s="38">
        <v>28</v>
      </c>
      <c r="I1005" s="38">
        <v>2</v>
      </c>
      <c r="J1005" s="45">
        <v>3</v>
      </c>
      <c r="K1005" s="38">
        <v>1</v>
      </c>
      <c r="L1005" s="38">
        <v>1</v>
      </c>
      <c r="M1005" s="38">
        <v>1</v>
      </c>
      <c r="N1005" s="38">
        <v>1</v>
      </c>
      <c r="O1005" s="38">
        <v>1</v>
      </c>
      <c r="P1005" s="12">
        <v>1</v>
      </c>
      <c r="Q1005" s="38">
        <v>21</v>
      </c>
      <c r="R1005" s="46">
        <v>32</v>
      </c>
      <c r="S1005" s="48">
        <v>0.48929</v>
      </c>
      <c r="T1005" s="17">
        <v>28</v>
      </c>
      <c r="U1005" s="49">
        <v>13.7</v>
      </c>
      <c r="V1005" s="17" t="s">
        <v>4403</v>
      </c>
      <c r="W1005" s="49">
        <v>14.8</v>
      </c>
      <c r="X1005" s="17" t="s">
        <v>6626</v>
      </c>
      <c r="Y1005" s="38" t="s">
        <v>6627</v>
      </c>
      <c r="Z1005" s="38" t="s">
        <v>5128</v>
      </c>
      <c r="AA1005" s="38" t="s">
        <v>5517</v>
      </c>
    </row>
    <row r="1006" spans="2:27" ht="37.5" x14ac:dyDescent="0.35">
      <c r="B1006" s="38" t="s">
        <v>3252</v>
      </c>
      <c r="C1006" s="38" t="s">
        <v>667</v>
      </c>
      <c r="D1006" s="38" t="s">
        <v>1073</v>
      </c>
      <c r="E1006" s="38" t="s">
        <v>101</v>
      </c>
      <c r="F1006" s="38" t="s">
        <v>57</v>
      </c>
      <c r="G1006" s="38" t="s">
        <v>95</v>
      </c>
      <c r="H1006" s="38">
        <v>30</v>
      </c>
      <c r="I1006" s="38">
        <v>43</v>
      </c>
      <c r="J1006" s="45">
        <v>2</v>
      </c>
      <c r="K1006" s="38">
        <v>32</v>
      </c>
      <c r="L1006" s="38">
        <v>85</v>
      </c>
      <c r="M1006" s="38">
        <v>40</v>
      </c>
      <c r="N1006" s="38">
        <v>45</v>
      </c>
      <c r="O1006" s="38">
        <v>60</v>
      </c>
      <c r="P1006" s="38">
        <v>59</v>
      </c>
      <c r="Q1006" s="38">
        <v>120</v>
      </c>
      <c r="R1006" s="46">
        <v>486</v>
      </c>
      <c r="S1006" s="48">
        <v>0.10933</v>
      </c>
      <c r="T1006" s="17">
        <v>30</v>
      </c>
      <c r="U1006" s="49">
        <v>3.28</v>
      </c>
      <c r="V1006" s="17" t="s">
        <v>4403</v>
      </c>
      <c r="W1006" s="49">
        <v>3.54</v>
      </c>
      <c r="X1006" s="17" t="s">
        <v>6628</v>
      </c>
      <c r="Y1006" s="38" t="s">
        <v>6629</v>
      </c>
      <c r="Z1006" s="38" t="s">
        <v>4844</v>
      </c>
      <c r="AA1006" s="38" t="s">
        <v>4825</v>
      </c>
    </row>
    <row r="1007" spans="2:27" ht="37.5" x14ac:dyDescent="0.35">
      <c r="B1007" s="38" t="s">
        <v>3254</v>
      </c>
      <c r="C1007" s="38" t="s">
        <v>667</v>
      </c>
      <c r="D1007" s="38" t="s">
        <v>666</v>
      </c>
      <c r="E1007" s="38" t="s">
        <v>101</v>
      </c>
      <c r="F1007" s="38" t="s">
        <v>183</v>
      </c>
      <c r="G1007" s="38" t="s">
        <v>105</v>
      </c>
      <c r="H1007" s="38">
        <v>20</v>
      </c>
      <c r="I1007" s="12">
        <v>1</v>
      </c>
      <c r="J1007" s="45">
        <v>1</v>
      </c>
      <c r="K1007" s="12">
        <v>1</v>
      </c>
      <c r="L1007" s="38">
        <v>1</v>
      </c>
      <c r="M1007" s="38">
        <v>1</v>
      </c>
      <c r="N1007" s="38">
        <v>1</v>
      </c>
      <c r="O1007" s="38">
        <v>1</v>
      </c>
      <c r="P1007" s="12">
        <v>1</v>
      </c>
      <c r="Q1007" s="12">
        <v>15</v>
      </c>
      <c r="R1007" s="46">
        <v>23</v>
      </c>
      <c r="S1007" s="48">
        <v>3.1230000000000002</v>
      </c>
      <c r="T1007" s="10">
        <v>20</v>
      </c>
      <c r="U1007" s="49">
        <v>62.46</v>
      </c>
      <c r="V1007" s="17" t="s">
        <v>4403</v>
      </c>
      <c r="W1007" s="49">
        <v>67.459999999999994</v>
      </c>
      <c r="X1007" s="17" t="s">
        <v>6631</v>
      </c>
      <c r="Y1007" s="38" t="s">
        <v>6632</v>
      </c>
      <c r="Z1007" s="38" t="s">
        <v>4452</v>
      </c>
      <c r="AA1007" s="38" t="s">
        <v>4825</v>
      </c>
    </row>
    <row r="1008" spans="2:27" ht="37.5" x14ac:dyDescent="0.35">
      <c r="B1008" s="38" t="s">
        <v>3255</v>
      </c>
      <c r="C1008" s="38" t="s">
        <v>667</v>
      </c>
      <c r="D1008" s="38" t="s">
        <v>666</v>
      </c>
      <c r="E1008" s="38" t="s">
        <v>5</v>
      </c>
      <c r="F1008" s="38" t="s">
        <v>774</v>
      </c>
      <c r="G1008" s="38" t="s">
        <v>33</v>
      </c>
      <c r="H1008" s="38">
        <v>5</v>
      </c>
      <c r="I1008" s="38">
        <v>534</v>
      </c>
      <c r="J1008" s="45">
        <v>115</v>
      </c>
      <c r="K1008" s="38">
        <v>327</v>
      </c>
      <c r="L1008" s="38">
        <v>26</v>
      </c>
      <c r="M1008" s="38">
        <v>142</v>
      </c>
      <c r="N1008" s="38">
        <v>85</v>
      </c>
      <c r="O1008" s="38">
        <v>1</v>
      </c>
      <c r="P1008" s="38">
        <v>1</v>
      </c>
      <c r="Q1008" s="38">
        <v>40</v>
      </c>
      <c r="R1008" s="46">
        <v>1271</v>
      </c>
      <c r="S1008" s="48">
        <v>3.8919999999999999</v>
      </c>
      <c r="T1008" s="17">
        <v>5</v>
      </c>
      <c r="U1008" s="49">
        <v>19.46</v>
      </c>
      <c r="V1008" s="17" t="s">
        <v>4403</v>
      </c>
      <c r="W1008" s="49">
        <v>21.02</v>
      </c>
      <c r="X1008" s="17" t="s">
        <v>6633</v>
      </c>
      <c r="Y1008" s="38" t="s">
        <v>6634</v>
      </c>
      <c r="Z1008" s="38" t="s">
        <v>6068</v>
      </c>
      <c r="AA1008" s="38" t="s">
        <v>4825</v>
      </c>
    </row>
    <row r="1009" spans="2:27" ht="50" x14ac:dyDescent="0.35">
      <c r="B1009" s="38" t="s">
        <v>3257</v>
      </c>
      <c r="C1009" s="12" t="s">
        <v>620</v>
      </c>
      <c r="D1009" s="12" t="s">
        <v>619</v>
      </c>
      <c r="E1009" s="12" t="s">
        <v>101</v>
      </c>
      <c r="F1009" s="12" t="s">
        <v>183</v>
      </c>
      <c r="G1009" s="12" t="s">
        <v>158</v>
      </c>
      <c r="H1009" s="12">
        <v>50</v>
      </c>
      <c r="I1009" s="12">
        <v>1</v>
      </c>
      <c r="J1009" s="45">
        <v>2</v>
      </c>
      <c r="K1009" s="12">
        <v>1</v>
      </c>
      <c r="L1009" s="12">
        <v>1</v>
      </c>
      <c r="M1009" s="38">
        <v>1</v>
      </c>
      <c r="N1009" s="38">
        <v>1</v>
      </c>
      <c r="O1009" s="38">
        <v>1</v>
      </c>
      <c r="P1009" s="12">
        <v>1</v>
      </c>
      <c r="Q1009" s="12">
        <v>1</v>
      </c>
      <c r="R1009" s="46">
        <v>10</v>
      </c>
      <c r="S1009" s="48">
        <v>1.0036</v>
      </c>
      <c r="T1009" s="17">
        <v>50</v>
      </c>
      <c r="U1009" s="49">
        <v>50.18</v>
      </c>
      <c r="V1009" s="17" t="s">
        <v>4403</v>
      </c>
      <c r="W1009" s="49">
        <v>54.19</v>
      </c>
      <c r="X1009" s="17" t="s">
        <v>6636</v>
      </c>
      <c r="Y1009" s="38" t="s">
        <v>6637</v>
      </c>
      <c r="Z1009" s="38" t="s">
        <v>4702</v>
      </c>
      <c r="AA1009" s="38" t="s">
        <v>5576</v>
      </c>
    </row>
    <row r="1010" spans="2:27" ht="37.5" x14ac:dyDescent="0.35">
      <c r="B1010" s="38" t="s">
        <v>3258</v>
      </c>
      <c r="C1010" s="38" t="s">
        <v>620</v>
      </c>
      <c r="D1010" s="38" t="s">
        <v>1694</v>
      </c>
      <c r="E1010" s="38" t="s">
        <v>570</v>
      </c>
      <c r="F1010" s="38" t="s">
        <v>290</v>
      </c>
      <c r="G1010" s="38" t="s">
        <v>1428</v>
      </c>
      <c r="H1010" s="38">
        <v>1</v>
      </c>
      <c r="I1010" s="38">
        <v>1</v>
      </c>
      <c r="J1010" s="45">
        <v>2</v>
      </c>
      <c r="K1010" s="38">
        <v>1</v>
      </c>
      <c r="L1010" s="38">
        <v>1</v>
      </c>
      <c r="M1010" s="38">
        <v>1</v>
      </c>
      <c r="N1010" s="38">
        <v>1</v>
      </c>
      <c r="O1010" s="38">
        <v>1</v>
      </c>
      <c r="P1010" s="38">
        <v>1</v>
      </c>
      <c r="Q1010" s="38">
        <v>1</v>
      </c>
      <c r="R1010" s="46">
        <v>10</v>
      </c>
      <c r="S1010" s="48">
        <v>6.18</v>
      </c>
      <c r="T1010" s="10">
        <v>1</v>
      </c>
      <c r="U1010" s="49">
        <v>6.18</v>
      </c>
      <c r="V1010" s="17" t="s">
        <v>4403</v>
      </c>
      <c r="W1010" s="49">
        <v>6.67</v>
      </c>
      <c r="X1010" s="17" t="s">
        <v>6638</v>
      </c>
      <c r="Y1010" s="38" t="s">
        <v>6639</v>
      </c>
      <c r="Z1010" s="38" t="s">
        <v>5026</v>
      </c>
      <c r="AA1010" s="38" t="s">
        <v>4433</v>
      </c>
    </row>
    <row r="1011" spans="2:27" ht="50" x14ac:dyDescent="0.35">
      <c r="B1011" s="38" t="s">
        <v>3260</v>
      </c>
      <c r="C1011" s="38" t="s">
        <v>620</v>
      </c>
      <c r="D1011" s="38" t="s">
        <v>1694</v>
      </c>
      <c r="E1011" s="38" t="s">
        <v>570</v>
      </c>
      <c r="F1011" s="38" t="s">
        <v>290</v>
      </c>
      <c r="G1011" s="38" t="s">
        <v>1695</v>
      </c>
      <c r="H1011" s="38">
        <v>1</v>
      </c>
      <c r="I1011" s="12">
        <v>1</v>
      </c>
      <c r="J1011" s="45">
        <v>2</v>
      </c>
      <c r="K1011" s="12">
        <v>1</v>
      </c>
      <c r="L1011" s="38">
        <v>1</v>
      </c>
      <c r="M1011" s="12">
        <v>2</v>
      </c>
      <c r="N1011" s="38">
        <v>1</v>
      </c>
      <c r="O1011" s="38">
        <v>1</v>
      </c>
      <c r="P1011" s="12">
        <v>1</v>
      </c>
      <c r="Q1011" s="12">
        <v>6</v>
      </c>
      <c r="R1011" s="46">
        <v>16</v>
      </c>
      <c r="S1011" s="48">
        <v>44.84</v>
      </c>
      <c r="T1011" s="17">
        <v>1</v>
      </c>
      <c r="U1011" s="49">
        <v>44.84</v>
      </c>
      <c r="V1011" s="17" t="s">
        <v>4403</v>
      </c>
      <c r="W1011" s="49">
        <v>48.43</v>
      </c>
      <c r="X1011" s="17" t="s">
        <v>6640</v>
      </c>
      <c r="Y1011" s="38" t="s">
        <v>6641</v>
      </c>
      <c r="Z1011" s="38" t="s">
        <v>6642</v>
      </c>
      <c r="AA1011" s="38" t="s">
        <v>5027</v>
      </c>
    </row>
    <row r="1012" spans="2:27" ht="50" x14ac:dyDescent="0.35">
      <c r="B1012" s="38" t="s">
        <v>3261</v>
      </c>
      <c r="C1012" s="38" t="s">
        <v>620</v>
      </c>
      <c r="D1012" s="38" t="s">
        <v>1694</v>
      </c>
      <c r="E1012" s="38" t="s">
        <v>101</v>
      </c>
      <c r="F1012" s="38" t="s">
        <v>97</v>
      </c>
      <c r="G1012" s="38" t="s">
        <v>95</v>
      </c>
      <c r="H1012" s="38">
        <v>30</v>
      </c>
      <c r="I1012" s="38">
        <v>31</v>
      </c>
      <c r="J1012" s="45">
        <v>70</v>
      </c>
      <c r="K1012" s="38">
        <v>7</v>
      </c>
      <c r="L1012" s="38">
        <v>13</v>
      </c>
      <c r="M1012" s="38">
        <v>20</v>
      </c>
      <c r="N1012" s="38">
        <v>1</v>
      </c>
      <c r="O1012" s="38">
        <v>6</v>
      </c>
      <c r="P1012" s="38">
        <v>1</v>
      </c>
      <c r="Q1012" s="38">
        <v>15</v>
      </c>
      <c r="R1012" s="46">
        <v>164</v>
      </c>
      <c r="S1012" s="48">
        <v>0.48932999999999999</v>
      </c>
      <c r="T1012" s="17">
        <v>30</v>
      </c>
      <c r="U1012" s="49">
        <v>14.68</v>
      </c>
      <c r="V1012" s="17" t="s">
        <v>4403</v>
      </c>
      <c r="W1012" s="49">
        <v>15.85</v>
      </c>
      <c r="X1012" s="17" t="s">
        <v>6643</v>
      </c>
      <c r="Y1012" s="38" t="s">
        <v>6644</v>
      </c>
      <c r="Z1012" s="38" t="s">
        <v>4432</v>
      </c>
      <c r="AA1012" s="38" t="s">
        <v>4453</v>
      </c>
    </row>
    <row r="1013" spans="2:27" ht="37.5" x14ac:dyDescent="0.35">
      <c r="B1013" s="38" t="s">
        <v>3264</v>
      </c>
      <c r="C1013" s="38" t="s">
        <v>1729</v>
      </c>
      <c r="D1013" s="38" t="s">
        <v>1728</v>
      </c>
      <c r="E1013" s="38" t="s">
        <v>156</v>
      </c>
      <c r="F1013" s="38" t="s">
        <v>288</v>
      </c>
      <c r="G1013" s="38" t="s">
        <v>425</v>
      </c>
      <c r="H1013" s="38">
        <v>28</v>
      </c>
      <c r="I1013" s="12">
        <v>1</v>
      </c>
      <c r="J1013" s="45">
        <v>1</v>
      </c>
      <c r="K1013" s="12">
        <v>1</v>
      </c>
      <c r="L1013" s="38">
        <v>1</v>
      </c>
      <c r="M1013" s="38">
        <v>1</v>
      </c>
      <c r="N1013" s="38">
        <v>4</v>
      </c>
      <c r="O1013" s="38">
        <v>1</v>
      </c>
      <c r="P1013" s="12">
        <v>1</v>
      </c>
      <c r="Q1013" s="12">
        <v>1</v>
      </c>
      <c r="R1013" s="46">
        <v>12</v>
      </c>
      <c r="S1013" s="48">
        <v>0.33643000000000001</v>
      </c>
      <c r="T1013" s="10">
        <v>28</v>
      </c>
      <c r="U1013" s="49">
        <v>9.42</v>
      </c>
      <c r="V1013" s="17" t="s">
        <v>4403</v>
      </c>
      <c r="W1013" s="49">
        <v>10.17</v>
      </c>
      <c r="X1013" s="17" t="s">
        <v>6646</v>
      </c>
      <c r="Y1013" s="38" t="s">
        <v>6647</v>
      </c>
      <c r="Z1013" s="38" t="s">
        <v>6648</v>
      </c>
      <c r="AA1013" s="38" t="s">
        <v>4526</v>
      </c>
    </row>
    <row r="1014" spans="2:27" ht="37.5" x14ac:dyDescent="0.35">
      <c r="B1014" s="38" t="s">
        <v>3265</v>
      </c>
      <c r="C1014" s="38" t="s">
        <v>1729</v>
      </c>
      <c r="D1014" s="38" t="s">
        <v>1728</v>
      </c>
      <c r="E1014" s="38" t="s">
        <v>156</v>
      </c>
      <c r="F1014" s="38" t="s">
        <v>366</v>
      </c>
      <c r="G1014" s="38" t="s">
        <v>425</v>
      </c>
      <c r="H1014" s="38">
        <v>28</v>
      </c>
      <c r="I1014" s="12">
        <v>2</v>
      </c>
      <c r="J1014" s="45">
        <v>1</v>
      </c>
      <c r="K1014" s="12">
        <v>1</v>
      </c>
      <c r="L1014" s="38">
        <v>1</v>
      </c>
      <c r="M1014" s="38">
        <v>1</v>
      </c>
      <c r="N1014" s="38">
        <v>1</v>
      </c>
      <c r="O1014" s="38">
        <v>1</v>
      </c>
      <c r="P1014" s="12">
        <v>1</v>
      </c>
      <c r="Q1014" s="12">
        <v>1</v>
      </c>
      <c r="R1014" s="46">
        <v>10</v>
      </c>
      <c r="S1014" s="48">
        <v>0.31820999999999999</v>
      </c>
      <c r="T1014" s="10">
        <v>28</v>
      </c>
      <c r="U1014" s="49">
        <v>8.91</v>
      </c>
      <c r="V1014" s="17" t="s">
        <v>4403</v>
      </c>
      <c r="W1014" s="49">
        <v>9.6199999999999992</v>
      </c>
      <c r="X1014" s="17" t="s">
        <v>6649</v>
      </c>
      <c r="Y1014" s="38" t="s">
        <v>6650</v>
      </c>
      <c r="Z1014" s="38" t="s">
        <v>6648</v>
      </c>
      <c r="AA1014" s="38" t="s">
        <v>4526</v>
      </c>
    </row>
    <row r="1015" spans="2:27" ht="37.5" x14ac:dyDescent="0.35">
      <c r="B1015" s="38" t="s">
        <v>3269</v>
      </c>
      <c r="C1015" s="12" t="s">
        <v>3698</v>
      </c>
      <c r="D1015" s="10" t="s">
        <v>3699</v>
      </c>
      <c r="E1015" s="12" t="s">
        <v>570</v>
      </c>
      <c r="F1015" s="12" t="s">
        <v>1986</v>
      </c>
      <c r="G1015" s="12" t="s">
        <v>1986</v>
      </c>
      <c r="H1015" s="12">
        <v>1</v>
      </c>
      <c r="I1015" s="12">
        <v>1</v>
      </c>
      <c r="J1015" s="45">
        <v>1</v>
      </c>
      <c r="K1015" s="12">
        <v>1</v>
      </c>
      <c r="L1015" s="38">
        <v>1</v>
      </c>
      <c r="M1015" s="38">
        <v>1</v>
      </c>
      <c r="N1015" s="38">
        <v>1</v>
      </c>
      <c r="O1015" s="38">
        <v>1</v>
      </c>
      <c r="P1015" s="12">
        <v>1</v>
      </c>
      <c r="Q1015" s="12">
        <v>5</v>
      </c>
      <c r="R1015" s="46">
        <v>13</v>
      </c>
      <c r="S1015" s="48">
        <v>42.66</v>
      </c>
      <c r="T1015" s="17">
        <v>1</v>
      </c>
      <c r="U1015" s="49">
        <v>42.66</v>
      </c>
      <c r="V1015" s="17" t="s">
        <v>4403</v>
      </c>
      <c r="W1015" s="49">
        <v>46.07</v>
      </c>
      <c r="X1015" s="17" t="s">
        <v>6657</v>
      </c>
      <c r="Y1015" s="38" t="s">
        <v>6658</v>
      </c>
      <c r="Z1015" s="38" t="s">
        <v>6659</v>
      </c>
      <c r="AA1015" s="38" t="s">
        <v>5888</v>
      </c>
    </row>
    <row r="1016" spans="2:27" ht="37.5" x14ac:dyDescent="0.35">
      <c r="B1016" s="38" t="s">
        <v>3272</v>
      </c>
      <c r="C1016" s="38" t="s">
        <v>648</v>
      </c>
      <c r="D1016" s="38" t="s">
        <v>647</v>
      </c>
      <c r="E1016" s="38" t="s">
        <v>101</v>
      </c>
      <c r="F1016" s="38" t="s">
        <v>97</v>
      </c>
      <c r="G1016" s="38" t="s">
        <v>392</v>
      </c>
      <c r="H1016" s="38">
        <v>100</v>
      </c>
      <c r="I1016" s="38">
        <v>2</v>
      </c>
      <c r="J1016" s="45">
        <v>1</v>
      </c>
      <c r="K1016" s="38">
        <v>1</v>
      </c>
      <c r="L1016" s="38">
        <v>28</v>
      </c>
      <c r="M1016" s="38">
        <v>2</v>
      </c>
      <c r="N1016" s="38">
        <v>2</v>
      </c>
      <c r="O1016" s="38">
        <v>1</v>
      </c>
      <c r="P1016" s="38">
        <v>3</v>
      </c>
      <c r="Q1016" s="38">
        <v>5</v>
      </c>
      <c r="R1016" s="46">
        <v>45</v>
      </c>
      <c r="S1016" s="48">
        <v>0.13350000000000001</v>
      </c>
      <c r="T1016" s="17">
        <v>100</v>
      </c>
      <c r="U1016" s="49">
        <v>13.35</v>
      </c>
      <c r="V1016" s="17" t="s">
        <v>4403</v>
      </c>
      <c r="W1016" s="49">
        <v>14.42</v>
      </c>
      <c r="X1016" s="17" t="s">
        <v>6665</v>
      </c>
      <c r="Y1016" s="38" t="s">
        <v>6666</v>
      </c>
      <c r="Z1016" s="38" t="s">
        <v>4783</v>
      </c>
      <c r="AA1016" s="38" t="s">
        <v>4411</v>
      </c>
    </row>
    <row r="1017" spans="2:27" ht="50" x14ac:dyDescent="0.35">
      <c r="B1017" s="38" t="s">
        <v>3275</v>
      </c>
      <c r="C1017" s="38" t="s">
        <v>1732</v>
      </c>
      <c r="D1017" s="38" t="s">
        <v>1730</v>
      </c>
      <c r="E1017" s="38" t="s">
        <v>423</v>
      </c>
      <c r="F1017" s="38" t="s">
        <v>1575</v>
      </c>
      <c r="G1017" s="38" t="s">
        <v>1697</v>
      </c>
      <c r="H1017" s="38">
        <v>2</v>
      </c>
      <c r="I1017" s="12">
        <v>1</v>
      </c>
      <c r="J1017" s="45">
        <v>1</v>
      </c>
      <c r="K1017" s="12">
        <v>10</v>
      </c>
      <c r="L1017" s="38">
        <v>1</v>
      </c>
      <c r="M1017" s="38">
        <v>1</v>
      </c>
      <c r="N1017" s="38">
        <v>1</v>
      </c>
      <c r="O1017" s="38">
        <v>11</v>
      </c>
      <c r="P1017" s="38">
        <v>1</v>
      </c>
      <c r="Q1017" s="12">
        <v>20</v>
      </c>
      <c r="R1017" s="46">
        <v>47</v>
      </c>
      <c r="S1017" s="48">
        <v>3.07</v>
      </c>
      <c r="T1017" s="17">
        <v>2</v>
      </c>
      <c r="U1017" s="49">
        <v>6.14</v>
      </c>
      <c r="V1017" s="17" t="s">
        <v>4403</v>
      </c>
      <c r="W1017" s="49">
        <v>6.63</v>
      </c>
      <c r="X1017" s="17" t="s">
        <v>6670</v>
      </c>
      <c r="Y1017" s="38" t="s">
        <v>6671</v>
      </c>
      <c r="Z1017" s="38" t="s">
        <v>5325</v>
      </c>
      <c r="AA1017" s="38" t="s">
        <v>4427</v>
      </c>
    </row>
    <row r="1018" spans="2:27" ht="50" x14ac:dyDescent="0.35">
      <c r="B1018" s="38" t="s">
        <v>3276</v>
      </c>
      <c r="C1018" s="38" t="s">
        <v>1732</v>
      </c>
      <c r="D1018" s="38" t="s">
        <v>1730</v>
      </c>
      <c r="E1018" s="38" t="s">
        <v>423</v>
      </c>
      <c r="F1018" s="38" t="s">
        <v>1731</v>
      </c>
      <c r="G1018" s="38" t="s">
        <v>1697</v>
      </c>
      <c r="H1018" s="38">
        <v>2</v>
      </c>
      <c r="I1018" s="12">
        <v>1</v>
      </c>
      <c r="J1018" s="45">
        <v>1</v>
      </c>
      <c r="K1018" s="12">
        <v>181</v>
      </c>
      <c r="L1018" s="12">
        <v>1</v>
      </c>
      <c r="M1018" s="38">
        <v>1</v>
      </c>
      <c r="N1018" s="38">
        <v>1</v>
      </c>
      <c r="O1018" s="38">
        <v>1</v>
      </c>
      <c r="P1018" s="38">
        <v>1</v>
      </c>
      <c r="Q1018" s="12">
        <v>60</v>
      </c>
      <c r="R1018" s="46">
        <v>248</v>
      </c>
      <c r="S1018" s="48">
        <v>4.6100000000000003</v>
      </c>
      <c r="T1018" s="17">
        <v>2</v>
      </c>
      <c r="U1018" s="49">
        <v>9.2200000000000006</v>
      </c>
      <c r="V1018" s="17" t="s">
        <v>4403</v>
      </c>
      <c r="W1018" s="49">
        <v>9.9600000000000009</v>
      </c>
      <c r="X1018" s="17" t="s">
        <v>6672</v>
      </c>
      <c r="Y1018" s="38" t="s">
        <v>6673</v>
      </c>
      <c r="Z1018" s="38" t="s">
        <v>5325</v>
      </c>
      <c r="AA1018" s="38" t="s">
        <v>4427</v>
      </c>
    </row>
    <row r="1019" spans="2:27" ht="37.5" x14ac:dyDescent="0.35">
      <c r="B1019" s="38" t="s">
        <v>3280</v>
      </c>
      <c r="C1019" s="38" t="s">
        <v>636</v>
      </c>
      <c r="D1019" s="38" t="s">
        <v>649</v>
      </c>
      <c r="E1019" s="38" t="s">
        <v>5</v>
      </c>
      <c r="F1019" s="38" t="s">
        <v>3704</v>
      </c>
      <c r="G1019" s="38" t="s">
        <v>33</v>
      </c>
      <c r="H1019" s="38">
        <v>5</v>
      </c>
      <c r="I1019" s="12">
        <v>56</v>
      </c>
      <c r="J1019" s="45">
        <v>50</v>
      </c>
      <c r="K1019" s="12">
        <v>30</v>
      </c>
      <c r="L1019" s="12">
        <v>2</v>
      </c>
      <c r="M1019" s="12">
        <v>20</v>
      </c>
      <c r="N1019" s="38">
        <v>30</v>
      </c>
      <c r="O1019" s="38">
        <v>20</v>
      </c>
      <c r="P1019" s="38">
        <v>1</v>
      </c>
      <c r="Q1019" s="12">
        <v>50</v>
      </c>
      <c r="R1019" s="46">
        <v>259</v>
      </c>
      <c r="S1019" s="48">
        <v>5.56</v>
      </c>
      <c r="T1019" s="17">
        <v>5</v>
      </c>
      <c r="U1019" s="49">
        <v>27.8</v>
      </c>
      <c r="V1019" s="17" t="s">
        <v>4403</v>
      </c>
      <c r="W1019" s="49">
        <v>30.02</v>
      </c>
      <c r="X1019" s="17" t="s">
        <v>6680</v>
      </c>
      <c r="Y1019" s="38" t="s">
        <v>6681</v>
      </c>
      <c r="Z1019" s="38" t="s">
        <v>5235</v>
      </c>
      <c r="AA1019" s="38" t="s">
        <v>4725</v>
      </c>
    </row>
    <row r="1020" spans="2:27" ht="37.5" x14ac:dyDescent="0.35">
      <c r="B1020" s="38" t="s">
        <v>3281</v>
      </c>
      <c r="C1020" s="38" t="s">
        <v>636</v>
      </c>
      <c r="D1020" s="38" t="s">
        <v>635</v>
      </c>
      <c r="E1020" s="38" t="s">
        <v>5</v>
      </c>
      <c r="F1020" s="38" t="s">
        <v>3705</v>
      </c>
      <c r="G1020" s="38" t="s">
        <v>33</v>
      </c>
      <c r="H1020" s="38">
        <v>5</v>
      </c>
      <c r="I1020" s="38">
        <v>14</v>
      </c>
      <c r="J1020" s="45">
        <v>1</v>
      </c>
      <c r="K1020" s="38">
        <v>1</v>
      </c>
      <c r="L1020" s="38">
        <v>1</v>
      </c>
      <c r="M1020" s="38">
        <v>10</v>
      </c>
      <c r="N1020" s="38">
        <v>1</v>
      </c>
      <c r="O1020" s="38">
        <v>1</v>
      </c>
      <c r="P1020" s="38">
        <v>1</v>
      </c>
      <c r="Q1020" s="38">
        <v>1</v>
      </c>
      <c r="R1020" s="46">
        <v>31</v>
      </c>
      <c r="S1020" s="48">
        <v>30</v>
      </c>
      <c r="T1020" s="17">
        <v>5</v>
      </c>
      <c r="U1020" s="49">
        <v>150</v>
      </c>
      <c r="V1020" s="17" t="s">
        <v>4403</v>
      </c>
      <c r="W1020" s="49">
        <v>162</v>
      </c>
      <c r="X1020" s="17" t="s">
        <v>6682</v>
      </c>
      <c r="Y1020" s="38" t="s">
        <v>6683</v>
      </c>
      <c r="Z1020" s="38" t="s">
        <v>5235</v>
      </c>
      <c r="AA1020" s="38" t="s">
        <v>4725</v>
      </c>
    </row>
    <row r="1021" spans="2:27" ht="37.5" x14ac:dyDescent="0.35">
      <c r="B1021" s="38" t="s">
        <v>3283</v>
      </c>
      <c r="C1021" s="38" t="s">
        <v>1736</v>
      </c>
      <c r="D1021" s="38" t="s">
        <v>1735</v>
      </c>
      <c r="E1021" s="38" t="s">
        <v>156</v>
      </c>
      <c r="F1021" s="38" t="s">
        <v>94</v>
      </c>
      <c r="G1021" s="38" t="s">
        <v>1343</v>
      </c>
      <c r="H1021" s="38">
        <v>50</v>
      </c>
      <c r="I1021" s="12">
        <v>5</v>
      </c>
      <c r="J1021" s="45">
        <v>1</v>
      </c>
      <c r="K1021" s="12">
        <v>1</v>
      </c>
      <c r="L1021" s="38">
        <v>1</v>
      </c>
      <c r="M1021" s="12">
        <v>2</v>
      </c>
      <c r="N1021" s="38">
        <v>1</v>
      </c>
      <c r="O1021" s="38">
        <v>1</v>
      </c>
      <c r="P1021" s="38">
        <v>1</v>
      </c>
      <c r="Q1021" s="12">
        <v>1</v>
      </c>
      <c r="R1021" s="46">
        <v>14</v>
      </c>
      <c r="S1021" s="48">
        <v>0.47099999999999997</v>
      </c>
      <c r="T1021" s="17">
        <v>50</v>
      </c>
      <c r="U1021" s="49">
        <v>23.55</v>
      </c>
      <c r="V1021" s="17" t="s">
        <v>4403</v>
      </c>
      <c r="W1021" s="49">
        <v>25.43</v>
      </c>
      <c r="X1021" s="17" t="s">
        <v>6686</v>
      </c>
      <c r="Y1021" s="38" t="s">
        <v>6687</v>
      </c>
      <c r="Z1021" s="38" t="s">
        <v>6229</v>
      </c>
      <c r="AA1021" s="38" t="s">
        <v>4568</v>
      </c>
    </row>
    <row r="1022" spans="2:27" ht="50" x14ac:dyDescent="0.35">
      <c r="B1022" s="38" t="s">
        <v>3287</v>
      </c>
      <c r="C1022" s="72" t="s">
        <v>320</v>
      </c>
      <c r="D1022" s="38" t="s">
        <v>319</v>
      </c>
      <c r="E1022" s="38" t="s">
        <v>321</v>
      </c>
      <c r="F1022" s="38" t="s">
        <v>97</v>
      </c>
      <c r="G1022" s="38" t="s">
        <v>322</v>
      </c>
      <c r="H1022" s="38">
        <v>30</v>
      </c>
      <c r="I1022" s="38">
        <v>1</v>
      </c>
      <c r="J1022" s="45">
        <v>1</v>
      </c>
      <c r="K1022" s="38">
        <v>49</v>
      </c>
      <c r="L1022" s="38">
        <v>1</v>
      </c>
      <c r="M1022" s="38">
        <v>1</v>
      </c>
      <c r="N1022" s="38">
        <v>1</v>
      </c>
      <c r="O1022" s="38">
        <v>1</v>
      </c>
      <c r="P1022" s="38">
        <v>1</v>
      </c>
      <c r="Q1022" s="38">
        <v>4</v>
      </c>
      <c r="R1022" s="46">
        <v>60</v>
      </c>
      <c r="S1022" s="48">
        <v>0.15867000000000001</v>
      </c>
      <c r="T1022" s="10">
        <v>30</v>
      </c>
      <c r="U1022" s="49">
        <v>4.76</v>
      </c>
      <c r="V1022" s="17" t="s">
        <v>4403</v>
      </c>
      <c r="W1022" s="49">
        <v>5.14</v>
      </c>
      <c r="X1022" s="17" t="s">
        <v>6694</v>
      </c>
      <c r="Y1022" s="38" t="s">
        <v>6695</v>
      </c>
      <c r="Z1022" s="38" t="s">
        <v>6696</v>
      </c>
      <c r="AA1022" s="38" t="s">
        <v>4443</v>
      </c>
    </row>
    <row r="1023" spans="2:27" ht="50" x14ac:dyDescent="0.35">
      <c r="B1023" s="38" t="s">
        <v>3288</v>
      </c>
      <c r="C1023" s="72" t="s">
        <v>320</v>
      </c>
      <c r="D1023" s="38" t="s">
        <v>327</v>
      </c>
      <c r="E1023" s="38" t="s">
        <v>321</v>
      </c>
      <c r="F1023" s="38" t="s">
        <v>41</v>
      </c>
      <c r="G1023" s="38" t="s">
        <v>328</v>
      </c>
      <c r="H1023" s="38">
        <v>30</v>
      </c>
      <c r="I1023" s="38">
        <v>1</v>
      </c>
      <c r="J1023" s="45">
        <v>1</v>
      </c>
      <c r="K1023" s="38">
        <v>1</v>
      </c>
      <c r="L1023" s="38">
        <v>2</v>
      </c>
      <c r="M1023" s="38">
        <v>2</v>
      </c>
      <c r="N1023" s="38">
        <v>5</v>
      </c>
      <c r="O1023" s="38">
        <v>40</v>
      </c>
      <c r="P1023" s="38">
        <v>1</v>
      </c>
      <c r="Q1023" s="38">
        <v>12</v>
      </c>
      <c r="R1023" s="46">
        <v>65</v>
      </c>
      <c r="S1023" s="48">
        <v>0.66732999999999998</v>
      </c>
      <c r="T1023" s="17">
        <v>30</v>
      </c>
      <c r="U1023" s="49">
        <v>20.02</v>
      </c>
      <c r="V1023" s="17" t="s">
        <v>4403</v>
      </c>
      <c r="W1023" s="49">
        <v>21.62</v>
      </c>
      <c r="X1023" s="17" t="s">
        <v>6697</v>
      </c>
      <c r="Y1023" s="38" t="s">
        <v>6698</v>
      </c>
      <c r="Z1023" s="38" t="s">
        <v>6699</v>
      </c>
      <c r="AA1023" s="38" t="s">
        <v>4443</v>
      </c>
    </row>
    <row r="1024" spans="2:27" ht="50" x14ac:dyDescent="0.35">
      <c r="B1024" s="38" t="s">
        <v>3289</v>
      </c>
      <c r="C1024" s="72" t="s">
        <v>320</v>
      </c>
      <c r="D1024" s="38" t="s">
        <v>329</v>
      </c>
      <c r="E1024" s="38" t="s">
        <v>321</v>
      </c>
      <c r="F1024" s="38" t="s">
        <v>330</v>
      </c>
      <c r="G1024" s="38" t="s">
        <v>331</v>
      </c>
      <c r="H1024" s="38">
        <v>30</v>
      </c>
      <c r="I1024" s="38">
        <v>1</v>
      </c>
      <c r="J1024" s="45">
        <v>1</v>
      </c>
      <c r="K1024" s="38">
        <v>1</v>
      </c>
      <c r="L1024" s="38">
        <v>1</v>
      </c>
      <c r="M1024" s="38">
        <v>2</v>
      </c>
      <c r="N1024" s="38">
        <v>1</v>
      </c>
      <c r="O1024" s="38">
        <v>1</v>
      </c>
      <c r="P1024" s="38">
        <v>1</v>
      </c>
      <c r="Q1024" s="38">
        <v>4</v>
      </c>
      <c r="R1024" s="46">
        <v>13</v>
      </c>
      <c r="S1024" s="48">
        <v>0.99833000000000005</v>
      </c>
      <c r="T1024" s="10">
        <v>30</v>
      </c>
      <c r="U1024" s="49">
        <v>29.95</v>
      </c>
      <c r="V1024" s="17" t="s">
        <v>4403</v>
      </c>
      <c r="W1024" s="49">
        <v>32.35</v>
      </c>
      <c r="X1024" s="17" t="s">
        <v>6700</v>
      </c>
      <c r="Y1024" s="38" t="s">
        <v>6701</v>
      </c>
      <c r="Z1024" s="38" t="s">
        <v>6702</v>
      </c>
      <c r="AA1024" s="38" t="s">
        <v>4443</v>
      </c>
    </row>
    <row r="1025" spans="2:27" ht="37.5" x14ac:dyDescent="0.35">
      <c r="B1025" s="38" t="s">
        <v>3293</v>
      </c>
      <c r="C1025" s="38" t="s">
        <v>320</v>
      </c>
      <c r="D1025" s="38" t="s">
        <v>332</v>
      </c>
      <c r="E1025" s="38" t="s">
        <v>321</v>
      </c>
      <c r="F1025" s="38" t="s">
        <v>42</v>
      </c>
      <c r="G1025" s="38" t="s">
        <v>333</v>
      </c>
      <c r="H1025" s="38">
        <v>30</v>
      </c>
      <c r="I1025" s="38">
        <v>1</v>
      </c>
      <c r="J1025" s="45">
        <v>1</v>
      </c>
      <c r="K1025" s="38">
        <v>1</v>
      </c>
      <c r="L1025" s="38">
        <v>1</v>
      </c>
      <c r="M1025" s="38">
        <v>1</v>
      </c>
      <c r="N1025" s="38">
        <v>1</v>
      </c>
      <c r="O1025" s="38">
        <v>1</v>
      </c>
      <c r="P1025" s="38">
        <v>1</v>
      </c>
      <c r="Q1025" s="38">
        <v>6</v>
      </c>
      <c r="R1025" s="46">
        <v>14</v>
      </c>
      <c r="S1025" s="48">
        <v>1.33467</v>
      </c>
      <c r="T1025" s="17">
        <v>30</v>
      </c>
      <c r="U1025" s="49">
        <v>40.04</v>
      </c>
      <c r="V1025" s="17" t="s">
        <v>4403</v>
      </c>
      <c r="W1025" s="49">
        <v>43.24</v>
      </c>
      <c r="X1025" s="17" t="s">
        <v>6705</v>
      </c>
      <c r="Y1025" s="38" t="s">
        <v>6706</v>
      </c>
      <c r="Z1025" s="38" t="s">
        <v>6707</v>
      </c>
      <c r="AA1025" s="38" t="s">
        <v>4443</v>
      </c>
    </row>
    <row r="1026" spans="2:27" ht="37.5" x14ac:dyDescent="0.35">
      <c r="B1026" s="38" t="s">
        <v>3300</v>
      </c>
      <c r="C1026" s="38" t="s">
        <v>485</v>
      </c>
      <c r="D1026" s="38" t="s">
        <v>1737</v>
      </c>
      <c r="E1026" s="38" t="s">
        <v>121</v>
      </c>
      <c r="F1026" s="38" t="s">
        <v>122</v>
      </c>
      <c r="G1026" s="38" t="s">
        <v>68</v>
      </c>
      <c r="H1026" s="38">
        <v>1</v>
      </c>
      <c r="I1026" s="12">
        <v>55</v>
      </c>
      <c r="J1026" s="45">
        <v>37</v>
      </c>
      <c r="K1026" s="12">
        <v>3</v>
      </c>
      <c r="L1026" s="38">
        <v>1</v>
      </c>
      <c r="M1026" s="38">
        <v>1</v>
      </c>
      <c r="N1026" s="38">
        <v>2</v>
      </c>
      <c r="O1026" s="38">
        <v>3</v>
      </c>
      <c r="P1026" s="12">
        <v>2</v>
      </c>
      <c r="Q1026" s="12">
        <v>25</v>
      </c>
      <c r="R1026" s="46">
        <v>129</v>
      </c>
      <c r="S1026" s="48">
        <v>1.26</v>
      </c>
      <c r="T1026" s="10">
        <v>1</v>
      </c>
      <c r="U1026" s="49">
        <v>1.26</v>
      </c>
      <c r="V1026" s="17" t="s">
        <v>4466</v>
      </c>
      <c r="W1026" s="49">
        <v>1.55</v>
      </c>
      <c r="X1026" s="17" t="s">
        <v>6717</v>
      </c>
      <c r="Y1026" s="38" t="s">
        <v>6718</v>
      </c>
      <c r="Z1026" s="38" t="s">
        <v>4749</v>
      </c>
      <c r="AA1026" s="38" t="s">
        <v>5183</v>
      </c>
    </row>
    <row r="1027" spans="2:27" ht="37.5" x14ac:dyDescent="0.35">
      <c r="B1027" s="38" t="s">
        <v>3301</v>
      </c>
      <c r="C1027" s="38" t="s">
        <v>652</v>
      </c>
      <c r="D1027" s="38" t="s">
        <v>651</v>
      </c>
      <c r="E1027" s="38" t="s">
        <v>156</v>
      </c>
      <c r="F1027" s="38" t="s">
        <v>653</v>
      </c>
      <c r="G1027" s="38" t="s">
        <v>425</v>
      </c>
      <c r="H1027" s="38">
        <v>28</v>
      </c>
      <c r="I1027" s="12">
        <v>5</v>
      </c>
      <c r="J1027" s="45">
        <v>20</v>
      </c>
      <c r="K1027" s="38">
        <v>1</v>
      </c>
      <c r="L1027" s="12">
        <v>4</v>
      </c>
      <c r="M1027" s="38">
        <v>1</v>
      </c>
      <c r="N1027" s="38">
        <v>10</v>
      </c>
      <c r="O1027" s="38">
        <v>2</v>
      </c>
      <c r="P1027" s="38">
        <v>1</v>
      </c>
      <c r="Q1027" s="12">
        <v>1</v>
      </c>
      <c r="R1027" s="46">
        <v>45</v>
      </c>
      <c r="S1027" s="48">
        <v>0.20107</v>
      </c>
      <c r="T1027" s="10">
        <v>28</v>
      </c>
      <c r="U1027" s="49">
        <v>5.63</v>
      </c>
      <c r="V1027" s="17" t="s">
        <v>4403</v>
      </c>
      <c r="W1027" s="49">
        <v>6.08</v>
      </c>
      <c r="X1027" s="17" t="s">
        <v>6719</v>
      </c>
      <c r="Y1027" s="38" t="s">
        <v>6720</v>
      </c>
      <c r="Z1027" s="38" t="s">
        <v>6721</v>
      </c>
      <c r="AA1027" s="38" t="s">
        <v>5222</v>
      </c>
    </row>
    <row r="1028" spans="2:27" ht="37.5" x14ac:dyDescent="0.35">
      <c r="B1028" s="38" t="s">
        <v>3302</v>
      </c>
      <c r="C1028" s="38" t="s">
        <v>652</v>
      </c>
      <c r="D1028" s="38" t="s">
        <v>652</v>
      </c>
      <c r="E1028" s="38" t="s">
        <v>156</v>
      </c>
      <c r="F1028" s="38" t="s">
        <v>548</v>
      </c>
      <c r="G1028" s="38" t="s">
        <v>425</v>
      </c>
      <c r="H1028" s="38">
        <v>28</v>
      </c>
      <c r="I1028" s="38">
        <v>2</v>
      </c>
      <c r="J1028" s="45">
        <v>45</v>
      </c>
      <c r="K1028" s="12">
        <v>8</v>
      </c>
      <c r="L1028" s="38">
        <v>16</v>
      </c>
      <c r="M1028" s="38">
        <v>1</v>
      </c>
      <c r="N1028" s="38">
        <v>4</v>
      </c>
      <c r="O1028" s="38">
        <v>1</v>
      </c>
      <c r="P1028" s="12">
        <v>1</v>
      </c>
      <c r="Q1028" s="38">
        <v>23</v>
      </c>
      <c r="R1028" s="46">
        <v>101</v>
      </c>
      <c r="S1028" s="48">
        <v>0.27428999999999998</v>
      </c>
      <c r="T1028" s="10">
        <v>28</v>
      </c>
      <c r="U1028" s="49">
        <v>7.68</v>
      </c>
      <c r="V1028" s="17" t="s">
        <v>4403</v>
      </c>
      <c r="W1028" s="49">
        <v>8.2899999999999991</v>
      </c>
      <c r="X1028" s="17" t="s">
        <v>6722</v>
      </c>
      <c r="Y1028" s="38" t="s">
        <v>6723</v>
      </c>
      <c r="Z1028" s="38" t="s">
        <v>6721</v>
      </c>
      <c r="AA1028" s="38" t="s">
        <v>5222</v>
      </c>
    </row>
    <row r="1029" spans="2:27" ht="37.5" x14ac:dyDescent="0.35">
      <c r="B1029" s="38" t="s">
        <v>3303</v>
      </c>
      <c r="C1029" s="38" t="s">
        <v>652</v>
      </c>
      <c r="D1029" s="38" t="s">
        <v>652</v>
      </c>
      <c r="E1029" s="38" t="s">
        <v>156</v>
      </c>
      <c r="F1029" s="38" t="s">
        <v>94</v>
      </c>
      <c r="G1029" s="38" t="s">
        <v>425</v>
      </c>
      <c r="H1029" s="38">
        <v>28</v>
      </c>
      <c r="I1029" s="38">
        <v>1</v>
      </c>
      <c r="J1029" s="45">
        <v>25</v>
      </c>
      <c r="K1029" s="38">
        <v>1</v>
      </c>
      <c r="L1029" s="38">
        <v>5</v>
      </c>
      <c r="M1029" s="38">
        <v>2</v>
      </c>
      <c r="N1029" s="38">
        <v>1</v>
      </c>
      <c r="O1029" s="38">
        <v>1</v>
      </c>
      <c r="P1029" s="38">
        <v>1</v>
      </c>
      <c r="Q1029" s="38">
        <v>7</v>
      </c>
      <c r="R1029" s="46">
        <v>44</v>
      </c>
      <c r="S1029" s="48">
        <v>0.56679000000000002</v>
      </c>
      <c r="T1029" s="10">
        <v>28</v>
      </c>
      <c r="U1029" s="49">
        <v>15.87</v>
      </c>
      <c r="V1029" s="17" t="s">
        <v>4403</v>
      </c>
      <c r="W1029" s="49">
        <v>17.14</v>
      </c>
      <c r="X1029" s="17" t="s">
        <v>6724</v>
      </c>
      <c r="Y1029" s="38" t="s">
        <v>6725</v>
      </c>
      <c r="Z1029" s="38" t="s">
        <v>6721</v>
      </c>
      <c r="AA1029" s="38" t="s">
        <v>5222</v>
      </c>
    </row>
    <row r="1030" spans="2:27" ht="37.5" x14ac:dyDescent="0.35">
      <c r="B1030" s="38" t="s">
        <v>3306</v>
      </c>
      <c r="C1030" s="38" t="s">
        <v>462</v>
      </c>
      <c r="D1030" s="38" t="s">
        <v>1895</v>
      </c>
      <c r="E1030" s="38" t="s">
        <v>93</v>
      </c>
      <c r="F1030" s="38" t="s">
        <v>141</v>
      </c>
      <c r="G1030" s="38" t="s">
        <v>105</v>
      </c>
      <c r="H1030" s="38">
        <v>20</v>
      </c>
      <c r="I1030" s="38">
        <v>6</v>
      </c>
      <c r="J1030" s="45">
        <v>1</v>
      </c>
      <c r="K1030" s="38">
        <v>1</v>
      </c>
      <c r="L1030" s="38">
        <v>11</v>
      </c>
      <c r="M1030" s="38">
        <v>1</v>
      </c>
      <c r="N1030" s="38">
        <v>1</v>
      </c>
      <c r="O1030" s="38">
        <v>1</v>
      </c>
      <c r="P1030" s="38">
        <v>1</v>
      </c>
      <c r="Q1030" s="38">
        <v>1</v>
      </c>
      <c r="R1030" s="46">
        <v>24</v>
      </c>
      <c r="S1030" s="48">
        <v>0.109</v>
      </c>
      <c r="T1030" s="10">
        <v>20</v>
      </c>
      <c r="U1030" s="49">
        <v>2.1800000000000002</v>
      </c>
      <c r="V1030" s="17" t="s">
        <v>4403</v>
      </c>
      <c r="W1030" s="49">
        <v>2.35</v>
      </c>
      <c r="X1030" s="17" t="s">
        <v>6731</v>
      </c>
      <c r="Y1030" s="38" t="s">
        <v>6732</v>
      </c>
      <c r="Z1030" s="38" t="s">
        <v>4452</v>
      </c>
      <c r="AA1030" s="38" t="s">
        <v>4433</v>
      </c>
    </row>
    <row r="1031" spans="2:27" ht="50" x14ac:dyDescent="0.35">
      <c r="B1031" s="38" t="s">
        <v>3314</v>
      </c>
      <c r="C1031" s="38" t="s">
        <v>194</v>
      </c>
      <c r="D1031" s="38" t="s">
        <v>194</v>
      </c>
      <c r="E1031" s="38" t="s">
        <v>93</v>
      </c>
      <c r="F1031" s="38" t="s">
        <v>183</v>
      </c>
      <c r="G1031" s="38" t="s">
        <v>169</v>
      </c>
      <c r="H1031" s="38">
        <v>28</v>
      </c>
      <c r="I1031" s="38">
        <v>1</v>
      </c>
      <c r="J1031" s="45">
        <v>1</v>
      </c>
      <c r="K1031" s="38">
        <v>1</v>
      </c>
      <c r="L1031" s="38">
        <v>1</v>
      </c>
      <c r="M1031" s="38">
        <v>3</v>
      </c>
      <c r="N1031" s="38">
        <v>1</v>
      </c>
      <c r="O1031" s="38">
        <v>1</v>
      </c>
      <c r="P1031" s="38">
        <v>1</v>
      </c>
      <c r="Q1031" s="38">
        <v>1</v>
      </c>
      <c r="R1031" s="46">
        <v>11</v>
      </c>
      <c r="S1031" s="48">
        <v>6.4375</v>
      </c>
      <c r="T1031" s="10">
        <v>20</v>
      </c>
      <c r="U1031" s="49">
        <v>128.75</v>
      </c>
      <c r="V1031" s="17" t="s">
        <v>4403</v>
      </c>
      <c r="W1031" s="49">
        <v>139.05000000000001</v>
      </c>
      <c r="X1031" s="17" t="s">
        <v>6740</v>
      </c>
      <c r="Y1031" s="38" t="s">
        <v>6741</v>
      </c>
      <c r="Z1031" s="38" t="s">
        <v>4452</v>
      </c>
      <c r="AA1031" s="38" t="s">
        <v>4453</v>
      </c>
    </row>
    <row r="1032" spans="2:27" ht="50" x14ac:dyDescent="0.35">
      <c r="B1032" s="38" t="s">
        <v>3317</v>
      </c>
      <c r="C1032" s="38" t="s">
        <v>1175</v>
      </c>
      <c r="D1032" s="38" t="s">
        <v>1616</v>
      </c>
      <c r="E1032" s="38" t="s">
        <v>859</v>
      </c>
      <c r="F1032" s="38" t="s">
        <v>1146</v>
      </c>
      <c r="G1032" s="38" t="s">
        <v>1043</v>
      </c>
      <c r="H1032" s="38">
        <v>1</v>
      </c>
      <c r="I1032" s="12">
        <v>1</v>
      </c>
      <c r="J1032" s="45">
        <v>1</v>
      </c>
      <c r="K1032" s="12">
        <v>1</v>
      </c>
      <c r="L1032" s="38">
        <v>1</v>
      </c>
      <c r="M1032" s="38">
        <v>1</v>
      </c>
      <c r="N1032" s="38">
        <v>1</v>
      </c>
      <c r="O1032" s="38">
        <v>1</v>
      </c>
      <c r="P1032" s="38">
        <v>1</v>
      </c>
      <c r="Q1032" s="12">
        <v>1</v>
      </c>
      <c r="R1032" s="46">
        <v>9</v>
      </c>
      <c r="S1032" s="48">
        <v>5.64</v>
      </c>
      <c r="T1032" s="10">
        <v>1</v>
      </c>
      <c r="U1032" s="49">
        <v>5.64</v>
      </c>
      <c r="V1032" s="17" t="s">
        <v>4403</v>
      </c>
      <c r="W1032" s="49">
        <v>6.09</v>
      </c>
      <c r="X1032" s="17" t="s">
        <v>6746</v>
      </c>
      <c r="Y1032" s="38" t="s">
        <v>6747</v>
      </c>
      <c r="Z1032" s="38" t="s">
        <v>5026</v>
      </c>
      <c r="AA1032" s="38" t="s">
        <v>4427</v>
      </c>
    </row>
    <row r="1033" spans="2:27" ht="50" x14ac:dyDescent="0.35">
      <c r="B1033" s="38" t="s">
        <v>3318</v>
      </c>
      <c r="C1033" s="38" t="s">
        <v>1175</v>
      </c>
      <c r="D1033" s="38" t="s">
        <v>1616</v>
      </c>
      <c r="E1033" s="38" t="s">
        <v>859</v>
      </c>
      <c r="F1033" s="38" t="s">
        <v>1617</v>
      </c>
      <c r="G1033" s="38" t="s">
        <v>1043</v>
      </c>
      <c r="H1033" s="38">
        <v>1</v>
      </c>
      <c r="I1033" s="12">
        <v>1</v>
      </c>
      <c r="J1033" s="45">
        <v>4</v>
      </c>
      <c r="K1033" s="12">
        <v>1</v>
      </c>
      <c r="L1033" s="38">
        <v>1</v>
      </c>
      <c r="M1033" s="12">
        <v>2</v>
      </c>
      <c r="N1033" s="38">
        <v>1</v>
      </c>
      <c r="O1033" s="38">
        <v>1</v>
      </c>
      <c r="P1033" s="38">
        <v>1</v>
      </c>
      <c r="Q1033" s="12">
        <v>1</v>
      </c>
      <c r="R1033" s="46">
        <v>13</v>
      </c>
      <c r="S1033" s="48">
        <v>5.64</v>
      </c>
      <c r="T1033" s="10">
        <v>1</v>
      </c>
      <c r="U1033" s="49">
        <v>5.64</v>
      </c>
      <c r="V1033" s="17" t="s">
        <v>4403</v>
      </c>
      <c r="W1033" s="49">
        <v>6.09</v>
      </c>
      <c r="X1033" s="17" t="s">
        <v>6748</v>
      </c>
      <c r="Y1033" s="38" t="s">
        <v>6749</v>
      </c>
      <c r="Z1033" s="38" t="s">
        <v>5026</v>
      </c>
      <c r="AA1033" s="38" t="s">
        <v>4427</v>
      </c>
    </row>
    <row r="1034" spans="2:27" ht="37.5" x14ac:dyDescent="0.35">
      <c r="B1034" s="38" t="s">
        <v>3321</v>
      </c>
      <c r="C1034" s="38" t="s">
        <v>660</v>
      </c>
      <c r="D1034" s="38" t="s">
        <v>659</v>
      </c>
      <c r="E1034" s="38" t="s">
        <v>93</v>
      </c>
      <c r="F1034" s="38" t="s">
        <v>612</v>
      </c>
      <c r="G1034" s="38" t="s">
        <v>169</v>
      </c>
      <c r="H1034" s="38">
        <v>28</v>
      </c>
      <c r="I1034" s="12">
        <v>31</v>
      </c>
      <c r="J1034" s="45">
        <v>1</v>
      </c>
      <c r="K1034" s="12">
        <v>1</v>
      </c>
      <c r="L1034" s="12">
        <v>16</v>
      </c>
      <c r="M1034" s="12">
        <v>12</v>
      </c>
      <c r="N1034" s="38">
        <v>1</v>
      </c>
      <c r="O1034" s="38">
        <v>1</v>
      </c>
      <c r="P1034" s="38">
        <v>1</v>
      </c>
      <c r="Q1034" s="12">
        <v>13</v>
      </c>
      <c r="R1034" s="46">
        <v>77</v>
      </c>
      <c r="S1034" s="48">
        <v>0.21893000000000001</v>
      </c>
      <c r="T1034" s="10">
        <v>28</v>
      </c>
      <c r="U1034" s="49">
        <v>6.13</v>
      </c>
      <c r="V1034" s="17" t="s">
        <v>4403</v>
      </c>
      <c r="W1034" s="49">
        <v>6.62</v>
      </c>
      <c r="X1034" s="17" t="s">
        <v>6752</v>
      </c>
      <c r="Y1034" s="38" t="s">
        <v>6753</v>
      </c>
      <c r="Z1034" s="38" t="s">
        <v>5128</v>
      </c>
      <c r="AA1034" s="38" t="s">
        <v>4825</v>
      </c>
    </row>
    <row r="1035" spans="2:27" ht="50" x14ac:dyDescent="0.35">
      <c r="B1035" s="38" t="s">
        <v>3323</v>
      </c>
      <c r="C1035" s="12" t="s">
        <v>3707</v>
      </c>
      <c r="D1035" s="12" t="s">
        <v>3708</v>
      </c>
      <c r="E1035" s="12" t="s">
        <v>3491</v>
      </c>
      <c r="F1035" s="12" t="s">
        <v>3709</v>
      </c>
      <c r="G1035" s="12" t="s">
        <v>19</v>
      </c>
      <c r="H1035" s="12">
        <v>1</v>
      </c>
      <c r="I1035" s="12">
        <v>2</v>
      </c>
      <c r="J1035" s="45">
        <v>1</v>
      </c>
      <c r="K1035" s="12">
        <v>1</v>
      </c>
      <c r="L1035" s="38">
        <v>1</v>
      </c>
      <c r="M1035" s="38">
        <v>1</v>
      </c>
      <c r="N1035" s="38">
        <v>1</v>
      </c>
      <c r="O1035" s="38">
        <v>1</v>
      </c>
      <c r="P1035" s="12">
        <v>1</v>
      </c>
      <c r="Q1035" s="12">
        <v>25</v>
      </c>
      <c r="R1035" s="46">
        <v>34</v>
      </c>
      <c r="S1035" s="48">
        <v>46.08</v>
      </c>
      <c r="T1035" s="10">
        <v>1</v>
      </c>
      <c r="U1035" s="49">
        <v>46.08</v>
      </c>
      <c r="V1035" s="17" t="s">
        <v>4403</v>
      </c>
      <c r="W1035" s="49">
        <v>49.77</v>
      </c>
      <c r="X1035" s="17" t="s">
        <v>6755</v>
      </c>
      <c r="Y1035" s="38" t="s">
        <v>6756</v>
      </c>
      <c r="Z1035" s="38" t="s">
        <v>6757</v>
      </c>
      <c r="AA1035" s="38" t="s">
        <v>6758</v>
      </c>
    </row>
    <row r="1036" spans="2:27" ht="37.5" x14ac:dyDescent="0.35">
      <c r="B1036" s="38" t="s">
        <v>3324</v>
      </c>
      <c r="C1036" s="38" t="s">
        <v>661</v>
      </c>
      <c r="D1036" s="38" t="s">
        <v>3710</v>
      </c>
      <c r="E1036" s="38" t="s">
        <v>93</v>
      </c>
      <c r="F1036" s="38" t="s">
        <v>57</v>
      </c>
      <c r="G1036" s="38" t="s">
        <v>105</v>
      </c>
      <c r="H1036" s="38">
        <v>20</v>
      </c>
      <c r="I1036" s="12">
        <v>13</v>
      </c>
      <c r="J1036" s="45">
        <v>40</v>
      </c>
      <c r="K1036" s="12">
        <v>20</v>
      </c>
      <c r="L1036" s="38">
        <v>1</v>
      </c>
      <c r="M1036" s="12">
        <v>66</v>
      </c>
      <c r="N1036" s="38">
        <v>65</v>
      </c>
      <c r="O1036" s="38">
        <v>4</v>
      </c>
      <c r="P1036" s="12">
        <v>21</v>
      </c>
      <c r="Q1036" s="12">
        <v>10</v>
      </c>
      <c r="R1036" s="46">
        <v>240</v>
      </c>
      <c r="S1036" s="48">
        <v>0.1575</v>
      </c>
      <c r="T1036" s="17">
        <v>20</v>
      </c>
      <c r="U1036" s="49">
        <v>3.15</v>
      </c>
      <c r="V1036" s="17" t="s">
        <v>4403</v>
      </c>
      <c r="W1036" s="49">
        <v>3.4</v>
      </c>
      <c r="X1036" s="17" t="s">
        <v>6759</v>
      </c>
      <c r="Y1036" s="38" t="s">
        <v>6760</v>
      </c>
      <c r="Z1036" s="38" t="s">
        <v>4464</v>
      </c>
      <c r="AA1036" s="38" t="s">
        <v>4411</v>
      </c>
    </row>
    <row r="1037" spans="2:27" ht="37.5" x14ac:dyDescent="0.35">
      <c r="B1037" s="38" t="s">
        <v>3333</v>
      </c>
      <c r="C1037" s="38"/>
      <c r="D1037" s="38" t="s">
        <v>1769</v>
      </c>
      <c r="E1037" s="38" t="s">
        <v>65</v>
      </c>
      <c r="F1037" s="38" t="s">
        <v>1849</v>
      </c>
      <c r="G1037" s="38" t="s">
        <v>1850</v>
      </c>
      <c r="H1037" s="38">
        <v>2</v>
      </c>
      <c r="I1037" s="12">
        <v>1</v>
      </c>
      <c r="J1037" s="45">
        <v>2</v>
      </c>
      <c r="K1037" s="12">
        <v>1</v>
      </c>
      <c r="L1037" s="38">
        <v>1</v>
      </c>
      <c r="M1037" s="38">
        <v>1</v>
      </c>
      <c r="N1037" s="38">
        <v>1</v>
      </c>
      <c r="O1037" s="38">
        <v>1</v>
      </c>
      <c r="P1037" s="38">
        <v>1</v>
      </c>
      <c r="Q1037" s="12">
        <v>1</v>
      </c>
      <c r="R1037" s="46">
        <v>10</v>
      </c>
      <c r="S1037" s="48">
        <v>26.37</v>
      </c>
      <c r="T1037" s="17">
        <v>2</v>
      </c>
      <c r="U1037" s="49">
        <v>52.74</v>
      </c>
      <c r="V1037" s="17" t="s">
        <v>4403</v>
      </c>
      <c r="W1037" s="49">
        <v>56.96</v>
      </c>
      <c r="X1037" s="17" t="s">
        <v>6771</v>
      </c>
      <c r="Y1037" s="38" t="s">
        <v>6772</v>
      </c>
      <c r="Z1037" s="38" t="s">
        <v>6773</v>
      </c>
      <c r="AA1037" s="38" t="s">
        <v>5317</v>
      </c>
    </row>
    <row r="1038" spans="2:27" ht="50" x14ac:dyDescent="0.35">
      <c r="B1038" s="38" t="s">
        <v>3337</v>
      </c>
      <c r="C1038" s="38"/>
      <c r="D1038" s="38" t="s">
        <v>1745</v>
      </c>
      <c r="E1038" s="38" t="s">
        <v>65</v>
      </c>
      <c r="F1038" s="38" t="s">
        <v>1746</v>
      </c>
      <c r="G1038" s="38" t="s">
        <v>21</v>
      </c>
      <c r="H1038" s="38">
        <v>1</v>
      </c>
      <c r="I1038" s="38">
        <v>3</v>
      </c>
      <c r="J1038" s="45">
        <v>1</v>
      </c>
      <c r="K1038" s="38">
        <v>1</v>
      </c>
      <c r="L1038" s="38">
        <v>1</v>
      </c>
      <c r="M1038" s="38">
        <v>5</v>
      </c>
      <c r="N1038" s="38">
        <v>20</v>
      </c>
      <c r="O1038" s="38">
        <v>1</v>
      </c>
      <c r="P1038" s="38">
        <v>1</v>
      </c>
      <c r="Q1038" s="38">
        <v>13</v>
      </c>
      <c r="R1038" s="46">
        <v>46</v>
      </c>
      <c r="S1038" s="48">
        <v>41.98</v>
      </c>
      <c r="T1038" s="10">
        <v>1</v>
      </c>
      <c r="U1038" s="49">
        <v>41.98</v>
      </c>
      <c r="V1038" s="17" t="s">
        <v>4403</v>
      </c>
      <c r="W1038" s="49">
        <v>45.34</v>
      </c>
      <c r="X1038" s="17" t="s">
        <v>6779</v>
      </c>
      <c r="Y1038" s="38" t="s">
        <v>6780</v>
      </c>
      <c r="Z1038" s="38" t="s">
        <v>4667</v>
      </c>
      <c r="AA1038" s="38" t="s">
        <v>6303</v>
      </c>
    </row>
    <row r="1039" spans="2:27" ht="37.5" x14ac:dyDescent="0.35">
      <c r="B1039" s="38" t="s">
        <v>3342</v>
      </c>
      <c r="C1039" s="38"/>
      <c r="D1039" s="38" t="s">
        <v>943</v>
      </c>
      <c r="E1039" s="38" t="s">
        <v>942</v>
      </c>
      <c r="F1039" s="38"/>
      <c r="G1039" s="38" t="s">
        <v>1148</v>
      </c>
      <c r="H1039" s="38">
        <v>1</v>
      </c>
      <c r="I1039" s="12">
        <v>1</v>
      </c>
      <c r="J1039" s="45">
        <v>100</v>
      </c>
      <c r="K1039" s="12">
        <v>1</v>
      </c>
      <c r="L1039" s="12">
        <v>50</v>
      </c>
      <c r="M1039" s="38">
        <v>1</v>
      </c>
      <c r="N1039" s="38">
        <v>55</v>
      </c>
      <c r="O1039" s="38">
        <v>1</v>
      </c>
      <c r="P1039" s="12">
        <v>450</v>
      </c>
      <c r="Q1039" s="12">
        <v>1150</v>
      </c>
      <c r="R1039" s="46">
        <v>1809</v>
      </c>
      <c r="S1039" s="48">
        <v>19.059999999999999</v>
      </c>
      <c r="T1039" s="10">
        <v>1</v>
      </c>
      <c r="U1039" s="49">
        <v>19.059999999999999</v>
      </c>
      <c r="V1039" s="17" t="s">
        <v>4403</v>
      </c>
      <c r="W1039" s="49">
        <v>20.58</v>
      </c>
      <c r="X1039" s="17" t="s">
        <v>6787</v>
      </c>
      <c r="Y1039" s="38" t="s">
        <v>6788</v>
      </c>
      <c r="Z1039" s="38" t="s">
        <v>4326</v>
      </c>
      <c r="AA1039" s="38" t="s">
        <v>6789</v>
      </c>
    </row>
    <row r="1040" spans="2:27" ht="37.5" x14ac:dyDescent="0.35">
      <c r="B1040" s="38" t="s">
        <v>3344</v>
      </c>
      <c r="C1040" s="38"/>
      <c r="D1040" s="38" t="s">
        <v>1171</v>
      </c>
      <c r="E1040" s="38" t="s">
        <v>519</v>
      </c>
      <c r="F1040" s="38" t="s">
        <v>1170</v>
      </c>
      <c r="G1040" s="38" t="s">
        <v>1148</v>
      </c>
      <c r="H1040" s="38">
        <v>1</v>
      </c>
      <c r="I1040" s="12">
        <v>37</v>
      </c>
      <c r="J1040" s="45">
        <v>30</v>
      </c>
      <c r="K1040" s="12">
        <v>1</v>
      </c>
      <c r="L1040" s="38">
        <v>1</v>
      </c>
      <c r="M1040" s="12">
        <v>3</v>
      </c>
      <c r="N1040" s="38">
        <v>1</v>
      </c>
      <c r="O1040" s="38">
        <v>1</v>
      </c>
      <c r="P1040" s="12">
        <v>1</v>
      </c>
      <c r="Q1040" s="12">
        <v>40</v>
      </c>
      <c r="R1040" s="46">
        <v>115</v>
      </c>
      <c r="S1040" s="48">
        <v>6.66</v>
      </c>
      <c r="T1040" s="10">
        <v>1</v>
      </c>
      <c r="U1040" s="49">
        <v>6.66</v>
      </c>
      <c r="V1040" s="17" t="s">
        <v>4403</v>
      </c>
      <c r="W1040" s="49">
        <v>7.19</v>
      </c>
      <c r="X1040" s="17" t="s">
        <v>6790</v>
      </c>
      <c r="Y1040" s="38" t="s">
        <v>6791</v>
      </c>
      <c r="Z1040" s="38" t="s">
        <v>4326</v>
      </c>
      <c r="AA1040" s="38" t="s">
        <v>6792</v>
      </c>
    </row>
    <row r="1041" spans="2:27" ht="37.5" x14ac:dyDescent="0.35">
      <c r="B1041" s="38" t="s">
        <v>3345</v>
      </c>
      <c r="C1041" s="38"/>
      <c r="D1041" s="38" t="s">
        <v>207</v>
      </c>
      <c r="E1041" s="38" t="s">
        <v>74</v>
      </c>
      <c r="F1041" s="38" t="s">
        <v>1997</v>
      </c>
      <c r="G1041" s="38" t="s">
        <v>1998</v>
      </c>
      <c r="H1041" s="38">
        <v>1</v>
      </c>
      <c r="I1041" s="12">
        <v>23</v>
      </c>
      <c r="J1041" s="45">
        <v>10</v>
      </c>
      <c r="K1041" s="12">
        <v>1</v>
      </c>
      <c r="L1041" s="38">
        <v>1</v>
      </c>
      <c r="M1041" s="12">
        <v>6</v>
      </c>
      <c r="N1041" s="38">
        <v>2</v>
      </c>
      <c r="O1041" s="38">
        <v>6</v>
      </c>
      <c r="P1041" s="12">
        <v>1</v>
      </c>
      <c r="Q1041" s="12">
        <v>12</v>
      </c>
      <c r="R1041" s="46">
        <v>62</v>
      </c>
      <c r="S1041" s="48">
        <v>51.2</v>
      </c>
      <c r="T1041" s="10">
        <v>1</v>
      </c>
      <c r="U1041" s="49">
        <v>51.2</v>
      </c>
      <c r="V1041" s="17" t="s">
        <v>4403</v>
      </c>
      <c r="W1041" s="49">
        <v>55.3</v>
      </c>
      <c r="X1041" s="17" t="s">
        <v>6793</v>
      </c>
      <c r="Y1041" s="38" t="s">
        <v>6794</v>
      </c>
      <c r="Z1041" s="38" t="s">
        <v>6795</v>
      </c>
      <c r="AA1041" s="38" t="s">
        <v>6796</v>
      </c>
    </row>
    <row r="1042" spans="2:27" ht="37.5" x14ac:dyDescent="0.35">
      <c r="B1042" s="38" t="s">
        <v>3346</v>
      </c>
      <c r="C1042" s="12"/>
      <c r="D1042" s="12" t="s">
        <v>1981</v>
      </c>
      <c r="E1042" s="12" t="s">
        <v>66</v>
      </c>
      <c r="F1042" s="12" t="s">
        <v>1619</v>
      </c>
      <c r="G1042" s="12"/>
      <c r="H1042" s="12">
        <v>1</v>
      </c>
      <c r="I1042" s="12">
        <v>1</v>
      </c>
      <c r="J1042" s="45">
        <v>1</v>
      </c>
      <c r="K1042" s="12">
        <v>1</v>
      </c>
      <c r="L1042" s="38">
        <v>1</v>
      </c>
      <c r="M1042" s="38">
        <v>1</v>
      </c>
      <c r="N1042" s="38">
        <v>2</v>
      </c>
      <c r="O1042" s="38">
        <v>1</v>
      </c>
      <c r="P1042" s="12">
        <v>1</v>
      </c>
      <c r="Q1042" s="12">
        <v>1</v>
      </c>
      <c r="R1042" s="46">
        <v>10</v>
      </c>
      <c r="S1042" s="48">
        <v>34.020000000000003</v>
      </c>
      <c r="T1042" s="10">
        <v>1</v>
      </c>
      <c r="U1042" s="49">
        <v>34.020000000000003</v>
      </c>
      <c r="V1042" s="17" t="s">
        <v>4466</v>
      </c>
      <c r="W1042" s="49">
        <v>41.84</v>
      </c>
      <c r="X1042" s="17" t="s">
        <v>6797</v>
      </c>
      <c r="Y1042" s="38" t="s">
        <v>6798</v>
      </c>
      <c r="Z1042" s="38" t="s">
        <v>6799</v>
      </c>
      <c r="AA1042" s="38" t="s">
        <v>4816</v>
      </c>
    </row>
    <row r="1043" spans="2:27" ht="50" x14ac:dyDescent="0.35">
      <c r="B1043" s="38" t="s">
        <v>3347</v>
      </c>
      <c r="C1043" s="12"/>
      <c r="D1043" s="12" t="s">
        <v>1908</v>
      </c>
      <c r="E1043" s="12" t="s">
        <v>65</v>
      </c>
      <c r="F1043" s="12" t="s">
        <v>17</v>
      </c>
      <c r="G1043" s="12" t="s">
        <v>2113</v>
      </c>
      <c r="H1043" s="12">
        <v>1</v>
      </c>
      <c r="I1043" s="38">
        <v>1</v>
      </c>
      <c r="J1043" s="45">
        <v>1</v>
      </c>
      <c r="K1043" s="38">
        <v>3</v>
      </c>
      <c r="L1043" s="38">
        <v>1</v>
      </c>
      <c r="M1043" s="38">
        <v>1</v>
      </c>
      <c r="N1043" s="38">
        <v>1</v>
      </c>
      <c r="O1043" s="38">
        <v>1</v>
      </c>
      <c r="P1043" s="12">
        <v>1</v>
      </c>
      <c r="Q1043" s="38">
        <v>21</v>
      </c>
      <c r="R1043" s="46">
        <v>31</v>
      </c>
      <c r="S1043" s="48">
        <v>32.39</v>
      </c>
      <c r="T1043" s="10">
        <v>1</v>
      </c>
      <c r="U1043" s="49">
        <v>32.39</v>
      </c>
      <c r="V1043" s="17" t="s">
        <v>4403</v>
      </c>
      <c r="W1043" s="49">
        <v>34.979999999999997</v>
      </c>
      <c r="X1043" s="17" t="s">
        <v>6800</v>
      </c>
      <c r="Y1043" s="38" t="s">
        <v>6801</v>
      </c>
      <c r="Z1043" s="38" t="s">
        <v>6802</v>
      </c>
      <c r="AA1043" s="38" t="s">
        <v>4300</v>
      </c>
    </row>
    <row r="1044" spans="2:27" ht="50" x14ac:dyDescent="0.35">
      <c r="B1044" s="38" t="s">
        <v>3349</v>
      </c>
      <c r="C1044" s="12"/>
      <c r="D1044" s="12" t="s">
        <v>1908</v>
      </c>
      <c r="E1044" s="12" t="s">
        <v>65</v>
      </c>
      <c r="F1044" s="12" t="s">
        <v>58</v>
      </c>
      <c r="G1044" s="12" t="s">
        <v>2113</v>
      </c>
      <c r="H1044" s="12">
        <v>1</v>
      </c>
      <c r="I1044" s="12">
        <v>1</v>
      </c>
      <c r="J1044" s="45">
        <v>1</v>
      </c>
      <c r="K1044" s="12">
        <v>2</v>
      </c>
      <c r="L1044" s="38">
        <v>1</v>
      </c>
      <c r="M1044" s="38">
        <v>1</v>
      </c>
      <c r="N1044" s="38">
        <v>1</v>
      </c>
      <c r="O1044" s="38">
        <v>1</v>
      </c>
      <c r="P1044" s="12">
        <v>1</v>
      </c>
      <c r="Q1044" s="12">
        <v>91</v>
      </c>
      <c r="R1044" s="46">
        <v>100</v>
      </c>
      <c r="S1044" s="48">
        <v>47.66</v>
      </c>
      <c r="T1044" s="10">
        <v>1</v>
      </c>
      <c r="U1044" s="49">
        <v>47.66</v>
      </c>
      <c r="V1044" s="17" t="s">
        <v>4403</v>
      </c>
      <c r="W1044" s="49">
        <v>51.47</v>
      </c>
      <c r="X1044" s="17" t="s">
        <v>6803</v>
      </c>
      <c r="Y1044" s="38" t="s">
        <v>6804</v>
      </c>
      <c r="Z1044" s="38" t="s">
        <v>6805</v>
      </c>
      <c r="AA1044" s="38" t="s">
        <v>4300</v>
      </c>
    </row>
    <row r="1045" spans="2:27" ht="37.5" x14ac:dyDescent="0.35">
      <c r="B1045" s="38" t="s">
        <v>3353</v>
      </c>
      <c r="C1045" s="12"/>
      <c r="D1045" s="12" t="s">
        <v>2066</v>
      </c>
      <c r="E1045" s="12" t="s">
        <v>156</v>
      </c>
      <c r="F1045" s="12" t="s">
        <v>2096</v>
      </c>
      <c r="G1045" s="12" t="s">
        <v>1343</v>
      </c>
      <c r="H1045" s="12">
        <v>50</v>
      </c>
      <c r="I1045" s="12">
        <v>5</v>
      </c>
      <c r="J1045" s="45">
        <v>1</v>
      </c>
      <c r="K1045" s="12">
        <v>1</v>
      </c>
      <c r="L1045" s="12">
        <v>5</v>
      </c>
      <c r="M1045" s="12">
        <v>7</v>
      </c>
      <c r="N1045" s="38">
        <v>5</v>
      </c>
      <c r="O1045" s="38">
        <v>1</v>
      </c>
      <c r="P1045" s="12">
        <v>1</v>
      </c>
      <c r="Q1045" s="12">
        <v>2</v>
      </c>
      <c r="R1045" s="46">
        <v>28</v>
      </c>
      <c r="S1045" s="48">
        <v>0.89980000000000004</v>
      </c>
      <c r="T1045" s="10">
        <v>50</v>
      </c>
      <c r="U1045" s="49">
        <v>44.99</v>
      </c>
      <c r="V1045" s="17" t="s">
        <v>4403</v>
      </c>
      <c r="W1045" s="49">
        <v>48.59</v>
      </c>
      <c r="X1045" s="17" t="s">
        <v>6810</v>
      </c>
      <c r="Y1045" s="38" t="s">
        <v>6811</v>
      </c>
      <c r="Z1045" s="38" t="s">
        <v>4560</v>
      </c>
      <c r="AA1045" s="38" t="s">
        <v>4526</v>
      </c>
    </row>
    <row r="1046" spans="2:27" ht="50" x14ac:dyDescent="0.35">
      <c r="B1046" s="38" t="s">
        <v>3354</v>
      </c>
      <c r="C1046" s="12"/>
      <c r="D1046" s="12" t="s">
        <v>2071</v>
      </c>
      <c r="E1046" s="12" t="s">
        <v>469</v>
      </c>
      <c r="F1046" s="12" t="s">
        <v>1006</v>
      </c>
      <c r="G1046" s="12" t="s">
        <v>1148</v>
      </c>
      <c r="H1046" s="12">
        <v>1</v>
      </c>
      <c r="I1046" s="12">
        <v>1</v>
      </c>
      <c r="J1046" s="45">
        <v>1</v>
      </c>
      <c r="K1046" s="12">
        <v>1</v>
      </c>
      <c r="L1046" s="38">
        <v>1</v>
      </c>
      <c r="M1046" s="38">
        <v>1</v>
      </c>
      <c r="N1046" s="38">
        <v>1</v>
      </c>
      <c r="O1046" s="38">
        <v>1</v>
      </c>
      <c r="P1046" s="12">
        <v>1</v>
      </c>
      <c r="Q1046" s="12">
        <v>1</v>
      </c>
      <c r="R1046" s="46">
        <v>9</v>
      </c>
      <c r="S1046" s="48">
        <v>98.5</v>
      </c>
      <c r="T1046" s="10">
        <v>1</v>
      </c>
      <c r="U1046" s="49">
        <v>98.5</v>
      </c>
      <c r="V1046" s="17" t="s">
        <v>4466</v>
      </c>
      <c r="W1046" s="49">
        <v>121.16</v>
      </c>
      <c r="X1046" s="17" t="s">
        <v>6812</v>
      </c>
      <c r="Y1046" s="38" t="s">
        <v>6813</v>
      </c>
      <c r="Z1046" s="38" t="s">
        <v>4544</v>
      </c>
      <c r="AA1046" s="38" t="s">
        <v>5429</v>
      </c>
    </row>
    <row r="1047" spans="2:27" ht="25" x14ac:dyDescent="0.35">
      <c r="B1047" s="38" t="s">
        <v>3356</v>
      </c>
      <c r="C1047" s="12"/>
      <c r="D1047" s="12" t="s">
        <v>2088</v>
      </c>
      <c r="E1047" s="12" t="s">
        <v>66</v>
      </c>
      <c r="F1047" s="12" t="s">
        <v>3718</v>
      </c>
      <c r="G1047" s="12" t="s">
        <v>1148</v>
      </c>
      <c r="H1047" s="12">
        <v>1</v>
      </c>
      <c r="I1047" s="12">
        <v>3</v>
      </c>
      <c r="J1047" s="45">
        <v>1</v>
      </c>
      <c r="K1047" s="12">
        <v>1</v>
      </c>
      <c r="L1047" s="38">
        <v>1</v>
      </c>
      <c r="M1047" s="38">
        <v>1</v>
      </c>
      <c r="N1047" s="38">
        <v>1</v>
      </c>
      <c r="O1047" s="38">
        <v>1</v>
      </c>
      <c r="P1047" s="12">
        <v>1</v>
      </c>
      <c r="Q1047" s="12">
        <v>1</v>
      </c>
      <c r="R1047" s="46">
        <v>11</v>
      </c>
      <c r="S1047" s="48">
        <v>11.47</v>
      </c>
      <c r="T1047" s="10">
        <v>1</v>
      </c>
      <c r="U1047" s="49">
        <v>11.47</v>
      </c>
      <c r="V1047" s="17" t="s">
        <v>4403</v>
      </c>
      <c r="W1047" s="49">
        <v>12.39</v>
      </c>
      <c r="X1047" s="17" t="s">
        <v>6818</v>
      </c>
      <c r="Y1047" s="38" t="s">
        <v>6819</v>
      </c>
      <c r="Z1047" s="38" t="s">
        <v>6168</v>
      </c>
      <c r="AA1047" s="38" t="s">
        <v>4508</v>
      </c>
    </row>
    <row r="1048" spans="2:27" ht="37.5" x14ac:dyDescent="0.35">
      <c r="B1048" s="38" t="s">
        <v>3360</v>
      </c>
      <c r="C1048" s="38"/>
      <c r="D1048" s="38" t="s">
        <v>1091</v>
      </c>
      <c r="E1048" s="38" t="s">
        <v>5</v>
      </c>
      <c r="F1048" s="38" t="s">
        <v>3719</v>
      </c>
      <c r="G1048" s="38" t="s">
        <v>33</v>
      </c>
      <c r="H1048" s="38">
        <v>5</v>
      </c>
      <c r="I1048" s="12">
        <v>50</v>
      </c>
      <c r="J1048" s="45">
        <v>1</v>
      </c>
      <c r="K1048" s="12">
        <v>1</v>
      </c>
      <c r="L1048" s="38">
        <v>1</v>
      </c>
      <c r="M1048" s="38">
        <v>1</v>
      </c>
      <c r="N1048" s="38">
        <v>1</v>
      </c>
      <c r="O1048" s="38">
        <v>1</v>
      </c>
      <c r="P1048" s="12">
        <v>1</v>
      </c>
      <c r="Q1048" s="12">
        <v>1</v>
      </c>
      <c r="R1048" s="46">
        <v>58</v>
      </c>
      <c r="S1048" s="48">
        <v>13</v>
      </c>
      <c r="T1048" s="10">
        <v>5</v>
      </c>
      <c r="U1048" s="49">
        <v>65</v>
      </c>
      <c r="V1048" s="17" t="s">
        <v>4403</v>
      </c>
      <c r="W1048" s="49">
        <v>70.2</v>
      </c>
      <c r="X1048" s="17" t="s">
        <v>6821</v>
      </c>
      <c r="Y1048" s="38" t="s">
        <v>6822</v>
      </c>
      <c r="Z1048" s="38" t="s">
        <v>5012</v>
      </c>
      <c r="AA1048" s="38" t="s">
        <v>4725</v>
      </c>
    </row>
    <row r="1049" spans="2:27" ht="37.5" x14ac:dyDescent="0.35">
      <c r="B1049" s="38" t="s">
        <v>3364</v>
      </c>
      <c r="C1049" s="38"/>
      <c r="D1049" s="38" t="s">
        <v>956</v>
      </c>
      <c r="E1049" s="38" t="s">
        <v>955</v>
      </c>
      <c r="F1049" s="38" t="s">
        <v>58</v>
      </c>
      <c r="G1049" s="38" t="s">
        <v>2096</v>
      </c>
      <c r="H1049" s="38">
        <v>1</v>
      </c>
      <c r="I1049" s="12">
        <v>2</v>
      </c>
      <c r="J1049" s="45">
        <v>3</v>
      </c>
      <c r="K1049" s="12">
        <v>18</v>
      </c>
      <c r="L1049" s="12">
        <v>2</v>
      </c>
      <c r="M1049" s="12">
        <v>53</v>
      </c>
      <c r="N1049" s="38">
        <v>1</v>
      </c>
      <c r="O1049" s="38">
        <v>1</v>
      </c>
      <c r="P1049" s="12">
        <v>15</v>
      </c>
      <c r="Q1049" s="12">
        <v>48</v>
      </c>
      <c r="R1049" s="46">
        <v>143</v>
      </c>
      <c r="S1049" s="48">
        <v>26.93</v>
      </c>
      <c r="T1049" s="10">
        <v>1</v>
      </c>
      <c r="U1049" s="49">
        <v>26.93</v>
      </c>
      <c r="V1049" s="17" t="s">
        <v>4466</v>
      </c>
      <c r="W1049" s="49">
        <v>33.119999999999997</v>
      </c>
      <c r="X1049" s="17" t="s">
        <v>6826</v>
      </c>
      <c r="Y1049" s="38" t="s">
        <v>6827</v>
      </c>
      <c r="Z1049" s="38" t="s">
        <v>4281</v>
      </c>
      <c r="AA1049" s="38" t="s">
        <v>6828</v>
      </c>
    </row>
    <row r="1050" spans="2:27" x14ac:dyDescent="0.35">
      <c r="B1050" s="38" t="s">
        <v>3365</v>
      </c>
      <c r="C1050" s="38"/>
      <c r="D1050" s="38" t="s">
        <v>854</v>
      </c>
      <c r="E1050" s="38" t="s">
        <v>121</v>
      </c>
      <c r="F1050" s="38" t="s">
        <v>531</v>
      </c>
      <c r="G1050" s="38" t="s">
        <v>68</v>
      </c>
      <c r="H1050" s="38">
        <v>1</v>
      </c>
      <c r="I1050" s="12">
        <v>1</v>
      </c>
      <c r="J1050" s="45">
        <v>2</v>
      </c>
      <c r="K1050" s="12">
        <v>1</v>
      </c>
      <c r="L1050" s="38">
        <v>1</v>
      </c>
      <c r="M1050" s="38">
        <v>1</v>
      </c>
      <c r="N1050" s="38">
        <v>1</v>
      </c>
      <c r="O1050" s="38">
        <v>1</v>
      </c>
      <c r="P1050" s="12">
        <v>1</v>
      </c>
      <c r="Q1050" s="12">
        <v>1</v>
      </c>
      <c r="R1050" s="46">
        <v>10</v>
      </c>
      <c r="S1050" s="48">
        <v>21.75</v>
      </c>
      <c r="T1050" s="10">
        <v>1</v>
      </c>
      <c r="U1050" s="49">
        <v>21.75</v>
      </c>
      <c r="V1050" s="17" t="s">
        <v>4403</v>
      </c>
      <c r="W1050" s="49">
        <v>23.49</v>
      </c>
      <c r="X1050" s="17" t="s">
        <v>6829</v>
      </c>
      <c r="Y1050" s="38" t="s">
        <v>6830</v>
      </c>
      <c r="Z1050" s="38" t="s">
        <v>5310</v>
      </c>
      <c r="AA1050" s="38" t="s">
        <v>6831</v>
      </c>
    </row>
    <row r="1051" spans="2:27" ht="37.5" x14ac:dyDescent="0.35">
      <c r="B1051" s="38" t="s">
        <v>3374</v>
      </c>
      <c r="C1051" s="38"/>
      <c r="D1051" s="38" t="s">
        <v>2007</v>
      </c>
      <c r="E1051" s="38" t="s">
        <v>67</v>
      </c>
      <c r="F1051" s="38" t="s">
        <v>782</v>
      </c>
      <c r="G1051" s="38" t="s">
        <v>3509</v>
      </c>
      <c r="H1051" s="38">
        <v>1</v>
      </c>
      <c r="I1051" s="12">
        <v>7</v>
      </c>
      <c r="J1051" s="45">
        <v>1</v>
      </c>
      <c r="K1051" s="12">
        <v>1</v>
      </c>
      <c r="L1051" s="38">
        <v>1</v>
      </c>
      <c r="M1051" s="12">
        <v>2</v>
      </c>
      <c r="N1051" s="38">
        <v>1</v>
      </c>
      <c r="O1051" s="38">
        <v>1</v>
      </c>
      <c r="P1051" s="12">
        <v>1</v>
      </c>
      <c r="Q1051" s="12">
        <v>20</v>
      </c>
      <c r="R1051" s="46">
        <v>35</v>
      </c>
      <c r="S1051" s="48">
        <v>9.44</v>
      </c>
      <c r="T1051" s="10">
        <v>1</v>
      </c>
      <c r="U1051" s="49">
        <v>9.44</v>
      </c>
      <c r="V1051" s="17" t="s">
        <v>4466</v>
      </c>
      <c r="W1051" s="49">
        <v>11.61</v>
      </c>
      <c r="X1051" s="17" t="s">
        <v>6843</v>
      </c>
      <c r="Y1051" s="38" t="s">
        <v>6844</v>
      </c>
      <c r="Z1051" s="38" t="s">
        <v>4759</v>
      </c>
      <c r="AA1051" s="38" t="s">
        <v>6842</v>
      </c>
    </row>
    <row r="1052" spans="2:27" ht="37.5" x14ac:dyDescent="0.35">
      <c r="B1052" s="38" t="s">
        <v>3387</v>
      </c>
      <c r="C1052" s="38" t="s">
        <v>1843</v>
      </c>
      <c r="D1052" s="12" t="s">
        <v>1453</v>
      </c>
      <c r="E1052" s="12" t="s">
        <v>865</v>
      </c>
      <c r="F1052" s="12" t="s">
        <v>1896</v>
      </c>
      <c r="G1052" s="12"/>
      <c r="H1052" s="12">
        <v>1</v>
      </c>
      <c r="I1052" s="38">
        <v>1</v>
      </c>
      <c r="J1052" s="45">
        <v>1</v>
      </c>
      <c r="K1052" s="38">
        <v>1</v>
      </c>
      <c r="L1052" s="38">
        <v>1</v>
      </c>
      <c r="M1052" s="38">
        <v>1</v>
      </c>
      <c r="N1052" s="38">
        <v>1</v>
      </c>
      <c r="O1052" s="38">
        <v>1</v>
      </c>
      <c r="P1052" s="12">
        <v>1</v>
      </c>
      <c r="Q1052" s="12">
        <v>1</v>
      </c>
      <c r="R1052" s="46">
        <v>9</v>
      </c>
      <c r="S1052" s="48">
        <v>18.02</v>
      </c>
      <c r="T1052" s="10">
        <v>1</v>
      </c>
      <c r="U1052" s="49">
        <v>18.02</v>
      </c>
      <c r="V1052" s="17" t="s">
        <v>4403</v>
      </c>
      <c r="W1052" s="49">
        <v>19.46</v>
      </c>
      <c r="X1052" s="17" t="s">
        <v>6868</v>
      </c>
      <c r="Y1052" s="38" t="s">
        <v>6869</v>
      </c>
      <c r="Z1052" s="38" t="s">
        <v>5498</v>
      </c>
      <c r="AA1052" s="38" t="s">
        <v>4568</v>
      </c>
    </row>
    <row r="1053" spans="2:27" ht="25" x14ac:dyDescent="0.35">
      <c r="B1053" s="38" t="s">
        <v>3388</v>
      </c>
      <c r="C1053" s="12"/>
      <c r="D1053" s="12" t="s">
        <v>2001</v>
      </c>
      <c r="E1053" s="12" t="s">
        <v>190</v>
      </c>
      <c r="F1053" s="12" t="s">
        <v>782</v>
      </c>
      <c r="G1053" s="12"/>
      <c r="H1053" s="12">
        <v>1</v>
      </c>
      <c r="I1053" s="12">
        <v>1</v>
      </c>
      <c r="J1053" s="45">
        <v>1</v>
      </c>
      <c r="K1053" s="12">
        <v>1</v>
      </c>
      <c r="L1053" s="38">
        <v>1</v>
      </c>
      <c r="M1053" s="38">
        <v>1</v>
      </c>
      <c r="N1053" s="38">
        <v>1</v>
      </c>
      <c r="O1053" s="38">
        <v>1</v>
      </c>
      <c r="P1053" s="12">
        <v>1</v>
      </c>
      <c r="Q1053" s="12">
        <v>1</v>
      </c>
      <c r="R1053" s="46">
        <v>9</v>
      </c>
      <c r="S1053" s="48">
        <v>23.59</v>
      </c>
      <c r="T1053" s="10">
        <v>1</v>
      </c>
      <c r="U1053" s="49">
        <v>23.59</v>
      </c>
      <c r="V1053" s="17" t="s">
        <v>4403</v>
      </c>
      <c r="W1053" s="49">
        <v>25.48</v>
      </c>
      <c r="X1053" s="17" t="s">
        <v>6870</v>
      </c>
      <c r="Y1053" s="38" t="s">
        <v>6871</v>
      </c>
      <c r="Z1053" s="38" t="s">
        <v>6872</v>
      </c>
      <c r="AA1053" s="38" t="s">
        <v>6831</v>
      </c>
    </row>
    <row r="1054" spans="2:27" ht="37.5" x14ac:dyDescent="0.35">
      <c r="B1054" s="38" t="s">
        <v>3390</v>
      </c>
      <c r="C1054" s="12"/>
      <c r="D1054" s="12" t="s">
        <v>2025</v>
      </c>
      <c r="E1054" s="12" t="s">
        <v>865</v>
      </c>
      <c r="F1054" s="12" t="s">
        <v>2026</v>
      </c>
      <c r="G1054" s="12"/>
      <c r="H1054" s="12">
        <v>1</v>
      </c>
      <c r="I1054" s="12">
        <v>1</v>
      </c>
      <c r="J1054" s="45">
        <v>1</v>
      </c>
      <c r="K1054" s="12">
        <v>1</v>
      </c>
      <c r="L1054" s="38">
        <v>1</v>
      </c>
      <c r="M1054" s="38">
        <v>1</v>
      </c>
      <c r="N1054" s="38">
        <v>1</v>
      </c>
      <c r="O1054" s="38">
        <v>1</v>
      </c>
      <c r="P1054" s="12">
        <v>1</v>
      </c>
      <c r="Q1054" s="12">
        <v>1</v>
      </c>
      <c r="R1054" s="46">
        <v>9</v>
      </c>
      <c r="S1054" s="48">
        <v>22.22</v>
      </c>
      <c r="T1054" s="10">
        <v>1</v>
      </c>
      <c r="U1054" s="49">
        <v>22.22</v>
      </c>
      <c r="V1054" s="17" t="s">
        <v>4403</v>
      </c>
      <c r="W1054" s="49">
        <v>24</v>
      </c>
      <c r="X1054" s="17" t="s">
        <v>6875</v>
      </c>
      <c r="Y1054" s="38" t="s">
        <v>6876</v>
      </c>
      <c r="Z1054" s="38" t="s">
        <v>5392</v>
      </c>
      <c r="AA1054" s="38" t="s">
        <v>5888</v>
      </c>
    </row>
    <row r="1055" spans="2:27" ht="37.5" x14ac:dyDescent="0.35">
      <c r="B1055" s="38" t="s">
        <v>3392</v>
      </c>
      <c r="C1055" s="12"/>
      <c r="D1055" s="12" t="s">
        <v>2002</v>
      </c>
      <c r="E1055" s="12" t="s">
        <v>125</v>
      </c>
      <c r="F1055" s="12" t="s">
        <v>833</v>
      </c>
      <c r="G1055" s="12" t="s">
        <v>68</v>
      </c>
      <c r="H1055" s="12">
        <v>1</v>
      </c>
      <c r="I1055" s="12">
        <v>1</v>
      </c>
      <c r="J1055" s="45">
        <v>2</v>
      </c>
      <c r="K1055" s="12">
        <v>1</v>
      </c>
      <c r="L1055" s="38">
        <v>1</v>
      </c>
      <c r="M1055" s="12">
        <v>1</v>
      </c>
      <c r="N1055" s="38">
        <v>1</v>
      </c>
      <c r="O1055" s="38">
        <v>1</v>
      </c>
      <c r="P1055" s="12">
        <v>1</v>
      </c>
      <c r="Q1055" s="12">
        <v>1</v>
      </c>
      <c r="R1055" s="46">
        <v>10</v>
      </c>
      <c r="S1055" s="48">
        <v>17</v>
      </c>
      <c r="T1055" s="10">
        <v>1</v>
      </c>
      <c r="U1055" s="49">
        <v>17</v>
      </c>
      <c r="V1055" s="17" t="s">
        <v>4403</v>
      </c>
      <c r="W1055" s="49">
        <v>18.36</v>
      </c>
      <c r="X1055" s="17" t="s">
        <v>6877</v>
      </c>
      <c r="Y1055" s="38" t="s">
        <v>6878</v>
      </c>
      <c r="Z1055" s="38" t="s">
        <v>5244</v>
      </c>
      <c r="AA1055" s="38" t="s">
        <v>4568</v>
      </c>
    </row>
    <row r="1056" spans="2:27" ht="25" x14ac:dyDescent="0.35">
      <c r="B1056" s="38" t="s">
        <v>3398</v>
      </c>
      <c r="C1056" s="38"/>
      <c r="D1056" s="38" t="s">
        <v>1364</v>
      </c>
      <c r="E1056" s="38" t="s">
        <v>67</v>
      </c>
      <c r="F1056" s="38" t="s">
        <v>1006</v>
      </c>
      <c r="G1056" s="38" t="s">
        <v>2096</v>
      </c>
      <c r="H1056" s="38">
        <v>1</v>
      </c>
      <c r="I1056" s="12">
        <v>15</v>
      </c>
      <c r="J1056" s="45">
        <v>46</v>
      </c>
      <c r="K1056" s="12">
        <v>37</v>
      </c>
      <c r="L1056" s="12">
        <v>2</v>
      </c>
      <c r="M1056" s="12">
        <v>9</v>
      </c>
      <c r="N1056" s="38">
        <v>165</v>
      </c>
      <c r="O1056" s="38">
        <v>35</v>
      </c>
      <c r="P1056" s="12">
        <v>30</v>
      </c>
      <c r="Q1056" s="12">
        <v>50</v>
      </c>
      <c r="R1056" s="46">
        <v>389</v>
      </c>
      <c r="S1056" s="48">
        <v>26.47</v>
      </c>
      <c r="T1056" s="10">
        <v>1</v>
      </c>
      <c r="U1056" s="49">
        <v>26.47</v>
      </c>
      <c r="V1056" s="17" t="s">
        <v>4403</v>
      </c>
      <c r="W1056" s="49">
        <v>28.59</v>
      </c>
      <c r="X1056" s="17" t="s">
        <v>6885</v>
      </c>
      <c r="Y1056" s="38" t="s">
        <v>6886</v>
      </c>
      <c r="Z1056" s="38" t="s">
        <v>4544</v>
      </c>
      <c r="AA1056" s="38" t="s">
        <v>4703</v>
      </c>
    </row>
    <row r="1057" spans="2:27" ht="37.5" x14ac:dyDescent="0.35">
      <c r="B1057" s="38" t="s">
        <v>3400</v>
      </c>
      <c r="C1057" s="12"/>
      <c r="D1057" s="12" t="s">
        <v>3726</v>
      </c>
      <c r="E1057" s="12" t="s">
        <v>156</v>
      </c>
      <c r="F1057" s="12"/>
      <c r="G1057" s="12" t="s">
        <v>678</v>
      </c>
      <c r="H1057" s="12">
        <v>60</v>
      </c>
      <c r="I1057" s="12">
        <v>1</v>
      </c>
      <c r="J1057" s="45">
        <v>1</v>
      </c>
      <c r="K1057" s="12">
        <v>1</v>
      </c>
      <c r="L1057" s="38">
        <v>1</v>
      </c>
      <c r="M1057" s="38">
        <v>1</v>
      </c>
      <c r="N1057" s="38">
        <v>1</v>
      </c>
      <c r="O1057" s="38">
        <v>1</v>
      </c>
      <c r="P1057" s="12">
        <v>1</v>
      </c>
      <c r="Q1057" s="12">
        <v>1</v>
      </c>
      <c r="R1057" s="46">
        <v>9</v>
      </c>
      <c r="S1057" s="48">
        <v>0.53400000000000003</v>
      </c>
      <c r="T1057" s="10">
        <v>60</v>
      </c>
      <c r="U1057" s="49">
        <v>32.04</v>
      </c>
      <c r="V1057" s="17" t="s">
        <v>4403</v>
      </c>
      <c r="W1057" s="49">
        <v>34.6</v>
      </c>
      <c r="X1057" s="17" t="s">
        <v>6890</v>
      </c>
      <c r="Y1057" s="38" t="s">
        <v>6891</v>
      </c>
      <c r="Z1057" s="38" t="s">
        <v>5789</v>
      </c>
      <c r="AA1057" s="38" t="s">
        <v>4708</v>
      </c>
    </row>
    <row r="1058" spans="2:27" ht="50" x14ac:dyDescent="0.35">
      <c r="B1058" s="38" t="s">
        <v>3401</v>
      </c>
      <c r="C1058" s="12"/>
      <c r="D1058" s="12" t="s">
        <v>3727</v>
      </c>
      <c r="E1058" s="12" t="s">
        <v>3728</v>
      </c>
      <c r="F1058" s="12"/>
      <c r="G1058" s="12" t="s">
        <v>3729</v>
      </c>
      <c r="H1058" s="12">
        <v>1</v>
      </c>
      <c r="I1058" s="12">
        <v>1</v>
      </c>
      <c r="J1058" s="45">
        <v>8</v>
      </c>
      <c r="K1058" s="12">
        <v>1</v>
      </c>
      <c r="L1058" s="38">
        <v>1</v>
      </c>
      <c r="M1058" s="38">
        <v>1</v>
      </c>
      <c r="N1058" s="38">
        <v>1</v>
      </c>
      <c r="O1058" s="38">
        <v>1</v>
      </c>
      <c r="P1058" s="12">
        <v>1</v>
      </c>
      <c r="Q1058" s="12">
        <v>1</v>
      </c>
      <c r="R1058" s="46">
        <v>16</v>
      </c>
      <c r="S1058" s="48">
        <v>40.39</v>
      </c>
      <c r="T1058" s="10">
        <v>1</v>
      </c>
      <c r="U1058" s="49">
        <v>40.39</v>
      </c>
      <c r="V1058" s="17" t="s">
        <v>4403</v>
      </c>
      <c r="W1058" s="49">
        <v>43.62</v>
      </c>
      <c r="X1058" s="17" t="s">
        <v>6892</v>
      </c>
      <c r="Y1058" s="38" t="s">
        <v>6893</v>
      </c>
      <c r="Z1058" s="38" t="s">
        <v>6867</v>
      </c>
      <c r="AA1058" s="38" t="s">
        <v>4568</v>
      </c>
    </row>
    <row r="1059" spans="2:27" ht="50" x14ac:dyDescent="0.35">
      <c r="B1059" s="38" t="s">
        <v>3411</v>
      </c>
      <c r="C1059" s="100" t="s">
        <v>3744</v>
      </c>
      <c r="D1059" s="100" t="s">
        <v>84</v>
      </c>
      <c r="E1059" s="100" t="s">
        <v>600</v>
      </c>
      <c r="F1059" s="100" t="s">
        <v>3745</v>
      </c>
      <c r="G1059" s="100" t="s">
        <v>470</v>
      </c>
      <c r="H1059" s="100">
        <v>1</v>
      </c>
      <c r="I1059" s="100">
        <v>1</v>
      </c>
      <c r="J1059" s="101">
        <v>1</v>
      </c>
      <c r="K1059" s="100">
        <v>1</v>
      </c>
      <c r="L1059" s="38">
        <v>1</v>
      </c>
      <c r="M1059" s="92">
        <v>1</v>
      </c>
      <c r="N1059" s="38">
        <v>1</v>
      </c>
      <c r="O1059" s="38">
        <v>1</v>
      </c>
      <c r="P1059" s="100">
        <v>5</v>
      </c>
      <c r="Q1059" s="100">
        <v>1</v>
      </c>
      <c r="R1059" s="46">
        <v>13</v>
      </c>
      <c r="S1059" s="48">
        <v>5.12</v>
      </c>
      <c r="T1059" s="10">
        <v>1</v>
      </c>
      <c r="U1059" s="49">
        <v>5.12</v>
      </c>
      <c r="V1059" s="17" t="s">
        <v>4403</v>
      </c>
      <c r="W1059" s="49">
        <v>5.53</v>
      </c>
      <c r="X1059" s="17" t="s">
        <v>6912</v>
      </c>
      <c r="Y1059" s="38" t="s">
        <v>6913</v>
      </c>
      <c r="Z1059" s="38" t="s">
        <v>3607</v>
      </c>
      <c r="AA1059" s="38" t="s">
        <v>4433</v>
      </c>
    </row>
    <row r="1060" spans="2:27" ht="37.5" x14ac:dyDescent="0.35">
      <c r="B1060" s="38" t="s">
        <v>3412</v>
      </c>
      <c r="C1060" s="12" t="s">
        <v>3537</v>
      </c>
      <c r="D1060" s="12" t="s">
        <v>3746</v>
      </c>
      <c r="E1060" s="12" t="s">
        <v>156</v>
      </c>
      <c r="F1060" s="12" t="s">
        <v>111</v>
      </c>
      <c r="G1060" s="12" t="s">
        <v>196</v>
      </c>
      <c r="H1060" s="12">
        <v>30</v>
      </c>
      <c r="I1060" s="12">
        <v>1</v>
      </c>
      <c r="J1060" s="45">
        <v>1</v>
      </c>
      <c r="K1060" s="12">
        <v>1</v>
      </c>
      <c r="L1060" s="38">
        <v>1</v>
      </c>
      <c r="M1060" s="38">
        <v>1</v>
      </c>
      <c r="N1060" s="38">
        <v>1</v>
      </c>
      <c r="O1060" s="38">
        <v>1</v>
      </c>
      <c r="P1060" s="12">
        <v>1</v>
      </c>
      <c r="Q1060" s="12">
        <v>15</v>
      </c>
      <c r="R1060" s="46">
        <v>23</v>
      </c>
      <c r="S1060" s="48">
        <v>0.85333000000000003</v>
      </c>
      <c r="T1060" s="10">
        <v>30</v>
      </c>
      <c r="U1060" s="49">
        <v>25.6</v>
      </c>
      <c r="V1060" s="17" t="s">
        <v>4403</v>
      </c>
      <c r="W1060" s="49">
        <v>27.65</v>
      </c>
      <c r="X1060" s="17" t="s">
        <v>6914</v>
      </c>
      <c r="Y1060" s="38" t="s">
        <v>6915</v>
      </c>
      <c r="Z1060" s="38" t="s">
        <v>5199</v>
      </c>
      <c r="AA1060" s="38" t="s">
        <v>6900</v>
      </c>
    </row>
    <row r="1061" spans="2:27" ht="37.5" x14ac:dyDescent="0.35">
      <c r="B1061" s="38" t="s">
        <v>3416</v>
      </c>
      <c r="C1061" s="12"/>
      <c r="D1061" s="12" t="s">
        <v>3752</v>
      </c>
      <c r="E1061" s="12"/>
      <c r="F1061" s="12" t="s">
        <v>3753</v>
      </c>
      <c r="G1061" s="12" t="s">
        <v>3754</v>
      </c>
      <c r="H1061" s="12">
        <v>1</v>
      </c>
      <c r="I1061" s="12">
        <v>1</v>
      </c>
      <c r="J1061" s="45">
        <v>1</v>
      </c>
      <c r="K1061" s="12">
        <v>1</v>
      </c>
      <c r="L1061" s="38">
        <v>1</v>
      </c>
      <c r="M1061" s="38">
        <v>1</v>
      </c>
      <c r="N1061" s="38">
        <v>1</v>
      </c>
      <c r="O1061" s="38">
        <v>1</v>
      </c>
      <c r="P1061" s="12">
        <v>1</v>
      </c>
      <c r="Q1061" s="12">
        <v>1</v>
      </c>
      <c r="R1061" s="46">
        <v>9</v>
      </c>
      <c r="S1061" s="48">
        <v>14.38</v>
      </c>
      <c r="T1061" s="10">
        <v>1</v>
      </c>
      <c r="U1061" s="49">
        <v>14.38</v>
      </c>
      <c r="V1061" s="17" t="s">
        <v>4403</v>
      </c>
      <c r="W1061" s="49">
        <v>15.53</v>
      </c>
      <c r="X1061" s="17" t="s">
        <v>6918</v>
      </c>
      <c r="Y1061" s="38" t="s">
        <v>6919</v>
      </c>
      <c r="Z1061" s="38" t="s">
        <v>6920</v>
      </c>
      <c r="AA1061" s="38" t="s">
        <v>4822</v>
      </c>
    </row>
    <row r="1062" spans="2:27" ht="37.5" x14ac:dyDescent="0.35">
      <c r="B1062" s="38" t="s">
        <v>3419</v>
      </c>
      <c r="C1062" s="12"/>
      <c r="D1062" s="12" t="s">
        <v>3759</v>
      </c>
      <c r="E1062" s="12" t="s">
        <v>273</v>
      </c>
      <c r="F1062" s="12" t="s">
        <v>3760</v>
      </c>
      <c r="G1062" s="12" t="s">
        <v>95</v>
      </c>
      <c r="H1062" s="12">
        <v>30</v>
      </c>
      <c r="I1062" s="12">
        <v>1</v>
      </c>
      <c r="J1062" s="45">
        <v>1</v>
      </c>
      <c r="K1062" s="12">
        <v>3</v>
      </c>
      <c r="L1062" s="38">
        <v>1</v>
      </c>
      <c r="M1062" s="38">
        <v>1</v>
      </c>
      <c r="N1062" s="38">
        <v>1</v>
      </c>
      <c r="O1062" s="38">
        <v>1</v>
      </c>
      <c r="P1062" s="12">
        <v>2</v>
      </c>
      <c r="Q1062" s="12">
        <v>1</v>
      </c>
      <c r="R1062" s="46">
        <v>12</v>
      </c>
      <c r="S1062" s="48">
        <v>0.80200000000000005</v>
      </c>
      <c r="T1062" s="10">
        <v>30</v>
      </c>
      <c r="U1062" s="49">
        <v>24.06</v>
      </c>
      <c r="V1062" s="17" t="s">
        <v>4403</v>
      </c>
      <c r="W1062" s="49">
        <v>25.98</v>
      </c>
      <c r="X1062" s="17" t="s">
        <v>6925</v>
      </c>
      <c r="Y1062" s="38" t="s">
        <v>6926</v>
      </c>
      <c r="Z1062" s="38" t="s">
        <v>4624</v>
      </c>
      <c r="AA1062" s="38" t="s">
        <v>4610</v>
      </c>
    </row>
    <row r="1063" spans="2:27" ht="37.5" x14ac:dyDescent="0.35">
      <c r="B1063" s="38" t="s">
        <v>3420</v>
      </c>
      <c r="C1063" s="12"/>
      <c r="D1063" s="12" t="s">
        <v>3761</v>
      </c>
      <c r="E1063" s="12" t="s">
        <v>363</v>
      </c>
      <c r="F1063" s="12" t="s">
        <v>2096</v>
      </c>
      <c r="G1063" s="12" t="s">
        <v>3762</v>
      </c>
      <c r="H1063" s="12">
        <v>50</v>
      </c>
      <c r="I1063" s="12">
        <v>1</v>
      </c>
      <c r="J1063" s="45">
        <v>1</v>
      </c>
      <c r="K1063" s="12">
        <v>1</v>
      </c>
      <c r="L1063" s="38">
        <v>1</v>
      </c>
      <c r="M1063" s="38">
        <v>1</v>
      </c>
      <c r="N1063" s="38">
        <v>1</v>
      </c>
      <c r="O1063" s="38">
        <v>1</v>
      </c>
      <c r="P1063" s="12">
        <v>1</v>
      </c>
      <c r="Q1063" s="12">
        <v>1</v>
      </c>
      <c r="R1063" s="46">
        <v>9</v>
      </c>
      <c r="S1063" s="48">
        <v>0.55359999999999998</v>
      </c>
      <c r="T1063" s="10">
        <v>50</v>
      </c>
      <c r="U1063" s="49">
        <v>27.68</v>
      </c>
      <c r="V1063" s="17" t="s">
        <v>4403</v>
      </c>
      <c r="W1063" s="49">
        <v>29.89</v>
      </c>
      <c r="X1063" s="17" t="s">
        <v>6927</v>
      </c>
      <c r="Y1063" s="38" t="s">
        <v>6928</v>
      </c>
      <c r="Z1063" s="38" t="s">
        <v>4832</v>
      </c>
      <c r="AA1063" s="38" t="s">
        <v>6929</v>
      </c>
    </row>
    <row r="1064" spans="2:27" ht="50" x14ac:dyDescent="0.35">
      <c r="B1064" s="38" t="s">
        <v>3421</v>
      </c>
      <c r="C1064" s="38" t="s">
        <v>513</v>
      </c>
      <c r="D1064" s="38" t="s">
        <v>3763</v>
      </c>
      <c r="E1064" s="38" t="s">
        <v>514</v>
      </c>
      <c r="F1064" s="12" t="s">
        <v>3764</v>
      </c>
      <c r="G1064" s="12" t="s">
        <v>516</v>
      </c>
      <c r="H1064" s="12">
        <v>5</v>
      </c>
      <c r="I1064" s="12">
        <v>1</v>
      </c>
      <c r="J1064" s="45">
        <v>1</v>
      </c>
      <c r="K1064" s="12">
        <v>1</v>
      </c>
      <c r="L1064" s="38">
        <v>1</v>
      </c>
      <c r="M1064" s="38">
        <v>1</v>
      </c>
      <c r="N1064" s="38">
        <v>1</v>
      </c>
      <c r="O1064" s="38">
        <v>1</v>
      </c>
      <c r="P1064" s="12">
        <v>1</v>
      </c>
      <c r="Q1064" s="12">
        <v>24</v>
      </c>
      <c r="R1064" s="46">
        <v>32</v>
      </c>
      <c r="S1064" s="48">
        <v>15.257999999999999</v>
      </c>
      <c r="T1064" s="10">
        <v>5</v>
      </c>
      <c r="U1064" s="49">
        <v>76.290000000000006</v>
      </c>
      <c r="V1064" s="17" t="s">
        <v>4403</v>
      </c>
      <c r="W1064" s="49">
        <v>82.39</v>
      </c>
      <c r="X1064" s="17" t="s">
        <v>6930</v>
      </c>
      <c r="Y1064" s="38" t="s">
        <v>6931</v>
      </c>
      <c r="Z1064" s="38" t="s">
        <v>5474</v>
      </c>
      <c r="AA1064" s="38" t="s">
        <v>5329</v>
      </c>
    </row>
    <row r="1065" spans="2:27" ht="37.5" x14ac:dyDescent="0.35">
      <c r="B1065" s="38" t="s">
        <v>3431</v>
      </c>
      <c r="C1065" s="74" t="s">
        <v>1843</v>
      </c>
      <c r="D1065" s="97" t="s">
        <v>1453</v>
      </c>
      <c r="E1065" s="97" t="s">
        <v>865</v>
      </c>
      <c r="F1065" s="97" t="s">
        <v>3774</v>
      </c>
      <c r="G1065" s="97" t="s">
        <v>2096</v>
      </c>
      <c r="H1065" s="97">
        <v>1</v>
      </c>
      <c r="I1065" s="12">
        <v>1</v>
      </c>
      <c r="J1065" s="98">
        <v>1</v>
      </c>
      <c r="K1065" s="12">
        <v>1</v>
      </c>
      <c r="L1065" s="38">
        <v>1</v>
      </c>
      <c r="M1065" s="74">
        <v>1</v>
      </c>
      <c r="N1065" s="38">
        <v>1</v>
      </c>
      <c r="O1065" s="38">
        <v>1</v>
      </c>
      <c r="P1065" s="97">
        <v>1</v>
      </c>
      <c r="Q1065" s="97">
        <v>1</v>
      </c>
      <c r="R1065" s="46">
        <v>9</v>
      </c>
      <c r="S1065" s="48">
        <v>18.02</v>
      </c>
      <c r="T1065" s="10">
        <v>1</v>
      </c>
      <c r="U1065" s="49">
        <v>18.02</v>
      </c>
      <c r="V1065" s="17" t="s">
        <v>4403</v>
      </c>
      <c r="W1065" s="49">
        <v>19.46</v>
      </c>
      <c r="X1065" s="17" t="s">
        <v>4434</v>
      </c>
      <c r="Y1065" s="38" t="s">
        <v>6869</v>
      </c>
      <c r="Z1065" s="38" t="s">
        <v>4435</v>
      </c>
      <c r="AA1065" s="38" t="s">
        <v>4434</v>
      </c>
    </row>
    <row r="1066" spans="2:27" ht="37.5" x14ac:dyDescent="0.35">
      <c r="B1066" s="38" t="s">
        <v>3438</v>
      </c>
      <c r="C1066" s="12"/>
      <c r="D1066" s="12" t="s">
        <v>3786</v>
      </c>
      <c r="E1066" s="12" t="s">
        <v>5</v>
      </c>
      <c r="F1066" s="38" t="s">
        <v>308</v>
      </c>
      <c r="G1066" s="12" t="s">
        <v>3785</v>
      </c>
      <c r="H1066" s="12">
        <v>5</v>
      </c>
      <c r="I1066" s="12">
        <v>5</v>
      </c>
      <c r="J1066" s="45">
        <v>1</v>
      </c>
      <c r="K1066" s="12">
        <v>1</v>
      </c>
      <c r="L1066" s="38">
        <v>1</v>
      </c>
      <c r="M1066" s="38">
        <v>1</v>
      </c>
      <c r="N1066" s="38">
        <v>1</v>
      </c>
      <c r="O1066" s="38">
        <v>1</v>
      </c>
      <c r="P1066" s="12">
        <v>1</v>
      </c>
      <c r="Q1066" s="12">
        <v>1</v>
      </c>
      <c r="R1066" s="46">
        <v>13</v>
      </c>
      <c r="S1066" s="48">
        <v>71.569999999999993</v>
      </c>
      <c r="T1066" s="10">
        <v>3</v>
      </c>
      <c r="U1066" s="49">
        <v>214.71</v>
      </c>
      <c r="V1066" s="17" t="s">
        <v>4403</v>
      </c>
      <c r="W1066" s="49">
        <v>231.89</v>
      </c>
      <c r="X1066" s="17" t="s">
        <v>6956</v>
      </c>
      <c r="Y1066" s="38" t="s">
        <v>6957</v>
      </c>
      <c r="Z1066" s="38" t="s">
        <v>5689</v>
      </c>
      <c r="AA1066" s="38" t="s">
        <v>5385</v>
      </c>
    </row>
    <row r="1067" spans="2:27" ht="37.5" x14ac:dyDescent="0.35">
      <c r="B1067" s="38" t="s">
        <v>3443</v>
      </c>
      <c r="C1067" s="12" t="s">
        <v>3791</v>
      </c>
      <c r="D1067" s="12" t="s">
        <v>3792</v>
      </c>
      <c r="E1067" s="12" t="s">
        <v>156</v>
      </c>
      <c r="F1067" s="12" t="s">
        <v>3644</v>
      </c>
      <c r="G1067" s="12" t="s">
        <v>1041</v>
      </c>
      <c r="H1067" s="12">
        <v>10</v>
      </c>
      <c r="I1067" s="12">
        <v>20</v>
      </c>
      <c r="J1067" s="45">
        <v>1</v>
      </c>
      <c r="K1067" s="12">
        <v>1</v>
      </c>
      <c r="L1067" s="38">
        <v>1</v>
      </c>
      <c r="M1067" s="38">
        <v>1</v>
      </c>
      <c r="N1067" s="12">
        <v>1</v>
      </c>
      <c r="O1067" s="38">
        <v>1</v>
      </c>
      <c r="P1067" s="12">
        <v>1</v>
      </c>
      <c r="Q1067" s="12">
        <v>5</v>
      </c>
      <c r="R1067" s="46">
        <v>32</v>
      </c>
      <c r="S1067" s="48">
        <v>3.762</v>
      </c>
      <c r="T1067" s="10">
        <v>10</v>
      </c>
      <c r="U1067" s="49">
        <v>37.619999999999997</v>
      </c>
      <c r="V1067" s="17" t="s">
        <v>4403</v>
      </c>
      <c r="W1067" s="49">
        <v>40.630000000000003</v>
      </c>
      <c r="X1067" s="17" t="s">
        <v>6964</v>
      </c>
      <c r="Y1067" s="38" t="s">
        <v>6965</v>
      </c>
      <c r="Z1067" s="38" t="s">
        <v>4821</v>
      </c>
      <c r="AA1067" s="38" t="s">
        <v>4778</v>
      </c>
    </row>
    <row r="1068" spans="2:27" ht="37.5" x14ac:dyDescent="0.35">
      <c r="B1068" s="38" t="s">
        <v>3444</v>
      </c>
      <c r="C1068" s="12" t="s">
        <v>3795</v>
      </c>
      <c r="D1068" s="12" t="s">
        <v>3796</v>
      </c>
      <c r="E1068" s="12" t="s">
        <v>106</v>
      </c>
      <c r="F1068" s="12" t="s">
        <v>3797</v>
      </c>
      <c r="G1068" s="12" t="s">
        <v>537</v>
      </c>
      <c r="H1068" s="12">
        <v>6</v>
      </c>
      <c r="I1068" s="12">
        <v>30</v>
      </c>
      <c r="J1068" s="45">
        <v>1</v>
      </c>
      <c r="K1068" s="12">
        <v>1</v>
      </c>
      <c r="L1068" s="38">
        <v>1</v>
      </c>
      <c r="M1068" s="38">
        <v>1</v>
      </c>
      <c r="N1068" s="12">
        <v>1</v>
      </c>
      <c r="O1068" s="38">
        <v>1</v>
      </c>
      <c r="P1068" s="12">
        <v>1</v>
      </c>
      <c r="Q1068" s="12">
        <v>1</v>
      </c>
      <c r="R1068" s="46">
        <v>38</v>
      </c>
      <c r="S1068" s="48">
        <v>5.6483299999999996</v>
      </c>
      <c r="T1068" s="10">
        <v>6</v>
      </c>
      <c r="U1068" s="49">
        <v>33.89</v>
      </c>
      <c r="V1068" s="17" t="s">
        <v>4403</v>
      </c>
      <c r="W1068" s="49">
        <v>36.6</v>
      </c>
      <c r="X1068" s="17" t="s">
        <v>6966</v>
      </c>
      <c r="Y1068" s="38" t="s">
        <v>6967</v>
      </c>
      <c r="Z1068" s="38" t="s">
        <v>6587</v>
      </c>
      <c r="AA1068" s="38" t="s">
        <v>6884</v>
      </c>
    </row>
    <row r="1069" spans="2:27" ht="25" x14ac:dyDescent="0.35">
      <c r="B1069" s="38" t="s">
        <v>3447</v>
      </c>
      <c r="C1069" s="12"/>
      <c r="D1069" s="12" t="s">
        <v>3802</v>
      </c>
      <c r="E1069" s="12" t="s">
        <v>121</v>
      </c>
      <c r="F1069" s="12" t="s">
        <v>1907</v>
      </c>
      <c r="G1069" s="12" t="s">
        <v>1148</v>
      </c>
      <c r="H1069" s="12">
        <v>1</v>
      </c>
      <c r="I1069" s="12">
        <v>5</v>
      </c>
      <c r="J1069" s="45">
        <v>1</v>
      </c>
      <c r="K1069" s="12">
        <v>1</v>
      </c>
      <c r="L1069" s="38">
        <v>1</v>
      </c>
      <c r="M1069" s="38">
        <v>1</v>
      </c>
      <c r="N1069" s="12">
        <v>1</v>
      </c>
      <c r="O1069" s="38">
        <v>1</v>
      </c>
      <c r="P1069" s="12">
        <v>1</v>
      </c>
      <c r="Q1069" s="12">
        <v>24</v>
      </c>
      <c r="R1069" s="46">
        <v>36</v>
      </c>
      <c r="S1069" s="48">
        <v>24.22</v>
      </c>
      <c r="T1069" s="10">
        <v>1</v>
      </c>
      <c r="U1069" s="49">
        <v>24.22</v>
      </c>
      <c r="V1069" s="17" t="s">
        <v>4403</v>
      </c>
      <c r="W1069" s="49">
        <v>26.16</v>
      </c>
      <c r="X1069" s="17" t="s">
        <v>6970</v>
      </c>
      <c r="Y1069" s="38" t="s">
        <v>6971</v>
      </c>
      <c r="Z1069" s="38" t="s">
        <v>5052</v>
      </c>
      <c r="AA1069" s="38" t="s">
        <v>6972</v>
      </c>
    </row>
    <row r="1070" spans="2:27" ht="25" x14ac:dyDescent="0.35">
      <c r="B1070" s="38" t="s">
        <v>3448</v>
      </c>
      <c r="C1070" s="12"/>
      <c r="D1070" s="12" t="s">
        <v>3802</v>
      </c>
      <c r="E1070" s="12" t="s">
        <v>2116</v>
      </c>
      <c r="F1070" s="12" t="s">
        <v>1619</v>
      </c>
      <c r="G1070" s="12" t="s">
        <v>1148</v>
      </c>
      <c r="H1070" s="12">
        <v>1</v>
      </c>
      <c r="I1070" s="12">
        <v>5</v>
      </c>
      <c r="J1070" s="45">
        <v>1</v>
      </c>
      <c r="K1070" s="12">
        <v>1</v>
      </c>
      <c r="L1070" s="38">
        <v>1</v>
      </c>
      <c r="M1070" s="38">
        <v>1</v>
      </c>
      <c r="N1070" s="12">
        <v>1</v>
      </c>
      <c r="O1070" s="38">
        <v>1</v>
      </c>
      <c r="P1070" s="12">
        <v>1</v>
      </c>
      <c r="Q1070" s="12">
        <v>24</v>
      </c>
      <c r="R1070" s="46">
        <v>36</v>
      </c>
      <c r="S1070" s="48">
        <v>28.11</v>
      </c>
      <c r="T1070" s="10">
        <v>1</v>
      </c>
      <c r="U1070" s="49">
        <v>28.11</v>
      </c>
      <c r="V1070" s="17" t="s">
        <v>4403</v>
      </c>
      <c r="W1070" s="49">
        <v>30.36</v>
      </c>
      <c r="X1070" s="17" t="s">
        <v>6973</v>
      </c>
      <c r="Y1070" s="38" t="s">
        <v>6974</v>
      </c>
      <c r="Z1070" s="38" t="s">
        <v>6799</v>
      </c>
      <c r="AA1070" s="38" t="s">
        <v>6972</v>
      </c>
    </row>
    <row r="1071" spans="2:27" ht="37.5" x14ac:dyDescent="0.35">
      <c r="B1071" s="38" t="s">
        <v>3452</v>
      </c>
      <c r="C1071" s="12" t="s">
        <v>3806</v>
      </c>
      <c r="D1071" s="12" t="s">
        <v>3807</v>
      </c>
      <c r="E1071" s="12" t="s">
        <v>2101</v>
      </c>
      <c r="F1071" s="12" t="s">
        <v>3809</v>
      </c>
      <c r="G1071" s="12" t="s">
        <v>19</v>
      </c>
      <c r="H1071" s="12">
        <v>1</v>
      </c>
      <c r="I1071" s="12">
        <v>1</v>
      </c>
      <c r="J1071" s="45">
        <v>1</v>
      </c>
      <c r="K1071" s="12">
        <v>1</v>
      </c>
      <c r="L1071" s="38">
        <v>1</v>
      </c>
      <c r="M1071" s="38">
        <v>1</v>
      </c>
      <c r="N1071" s="12">
        <v>1</v>
      </c>
      <c r="O1071" s="38">
        <v>1</v>
      </c>
      <c r="P1071" s="12">
        <v>1</v>
      </c>
      <c r="Q1071" s="12">
        <v>1</v>
      </c>
      <c r="R1071" s="46">
        <v>9</v>
      </c>
      <c r="S1071" s="48">
        <v>197.49</v>
      </c>
      <c r="T1071" s="10">
        <v>1</v>
      </c>
      <c r="U1071" s="49">
        <v>197.49</v>
      </c>
      <c r="V1071" s="17" t="s">
        <v>4403</v>
      </c>
      <c r="W1071" s="49">
        <v>213.29</v>
      </c>
      <c r="X1071" s="17" t="s">
        <v>6982</v>
      </c>
      <c r="Y1071" s="38" t="s">
        <v>6983</v>
      </c>
      <c r="Z1071" s="38" t="s">
        <v>6981</v>
      </c>
      <c r="AA1071" s="38" t="s">
        <v>5693</v>
      </c>
    </row>
    <row r="1072" spans="2:27" ht="37.5" x14ac:dyDescent="0.35">
      <c r="B1072" s="38" t="s">
        <v>3453</v>
      </c>
      <c r="C1072" s="12" t="s">
        <v>3806</v>
      </c>
      <c r="D1072" s="12" t="s">
        <v>3807</v>
      </c>
      <c r="E1072" s="12" t="s">
        <v>2101</v>
      </c>
      <c r="F1072" s="12" t="s">
        <v>3810</v>
      </c>
      <c r="G1072" s="12" t="s">
        <v>19</v>
      </c>
      <c r="H1072" s="12">
        <v>1</v>
      </c>
      <c r="I1072" s="12">
        <v>1</v>
      </c>
      <c r="J1072" s="45">
        <v>1</v>
      </c>
      <c r="K1072" s="12">
        <v>1</v>
      </c>
      <c r="L1072" s="38">
        <v>1</v>
      </c>
      <c r="M1072" s="38">
        <v>1</v>
      </c>
      <c r="N1072" s="12">
        <v>1</v>
      </c>
      <c r="O1072" s="38">
        <v>1</v>
      </c>
      <c r="P1072" s="12">
        <v>1</v>
      </c>
      <c r="Q1072" s="12">
        <v>1</v>
      </c>
      <c r="R1072" s="46">
        <v>9</v>
      </c>
      <c r="S1072" s="48">
        <v>266.61</v>
      </c>
      <c r="T1072" s="10">
        <v>1</v>
      </c>
      <c r="U1072" s="49">
        <v>266.61</v>
      </c>
      <c r="V1072" s="17" t="s">
        <v>4403</v>
      </c>
      <c r="W1072" s="49">
        <v>287.94</v>
      </c>
      <c r="X1072" s="17" t="s">
        <v>6984</v>
      </c>
      <c r="Y1072" s="38" t="s">
        <v>6985</v>
      </c>
      <c r="Z1072" s="38" t="s">
        <v>6981</v>
      </c>
      <c r="AA1072" s="38" t="s">
        <v>5693</v>
      </c>
    </row>
    <row r="1073" spans="2:27" ht="37.5" x14ac:dyDescent="0.35">
      <c r="B1073" s="38" t="s">
        <v>3455</v>
      </c>
      <c r="C1073" s="12" t="s">
        <v>3814</v>
      </c>
      <c r="D1073" s="12" t="s">
        <v>3815</v>
      </c>
      <c r="E1073" s="12" t="s">
        <v>2101</v>
      </c>
      <c r="F1073" s="12" t="s">
        <v>1005</v>
      </c>
      <c r="G1073" s="12" t="s">
        <v>19</v>
      </c>
      <c r="H1073" s="12">
        <v>1</v>
      </c>
      <c r="I1073" s="12">
        <v>1</v>
      </c>
      <c r="J1073" s="45">
        <v>1</v>
      </c>
      <c r="K1073" s="12">
        <v>20</v>
      </c>
      <c r="L1073" s="38">
        <v>1</v>
      </c>
      <c r="M1073" s="38">
        <v>1</v>
      </c>
      <c r="N1073" s="12">
        <v>1</v>
      </c>
      <c r="O1073" s="38">
        <v>1</v>
      </c>
      <c r="P1073" s="12">
        <v>1</v>
      </c>
      <c r="Q1073" s="12">
        <v>5</v>
      </c>
      <c r="R1073" s="46">
        <v>32</v>
      </c>
      <c r="S1073" s="48">
        <v>2185.44</v>
      </c>
      <c r="T1073" s="10">
        <v>1</v>
      </c>
      <c r="U1073" s="49">
        <v>2185.44</v>
      </c>
      <c r="V1073" s="17" t="s">
        <v>4403</v>
      </c>
      <c r="W1073" s="49">
        <v>2360.2800000000002</v>
      </c>
      <c r="X1073" s="17" t="s">
        <v>6986</v>
      </c>
      <c r="Y1073" s="38" t="s">
        <v>6987</v>
      </c>
      <c r="Z1073" s="38" t="s">
        <v>6988</v>
      </c>
      <c r="AA1073" s="38" t="s">
        <v>6024</v>
      </c>
    </row>
    <row r="1074" spans="2:27" ht="37.5" x14ac:dyDescent="0.35">
      <c r="B1074" s="38" t="s">
        <v>3456</v>
      </c>
      <c r="C1074" s="12" t="s">
        <v>3814</v>
      </c>
      <c r="D1074" s="12" t="s">
        <v>3815</v>
      </c>
      <c r="E1074" s="12" t="s">
        <v>2101</v>
      </c>
      <c r="F1074" s="12" t="s">
        <v>150</v>
      </c>
      <c r="G1074" s="12" t="s">
        <v>19</v>
      </c>
      <c r="H1074" s="12">
        <v>1</v>
      </c>
      <c r="I1074" s="12">
        <v>1</v>
      </c>
      <c r="J1074" s="45">
        <v>1</v>
      </c>
      <c r="K1074" s="12">
        <v>20</v>
      </c>
      <c r="L1074" s="38">
        <v>1</v>
      </c>
      <c r="M1074" s="38">
        <v>1</v>
      </c>
      <c r="N1074" s="12">
        <v>1</v>
      </c>
      <c r="O1074" s="38">
        <v>1</v>
      </c>
      <c r="P1074" s="12">
        <v>1</v>
      </c>
      <c r="Q1074" s="12">
        <v>5</v>
      </c>
      <c r="R1074" s="46">
        <v>32</v>
      </c>
      <c r="S1074" s="48">
        <v>1704.24</v>
      </c>
      <c r="T1074" s="10">
        <v>1</v>
      </c>
      <c r="U1074" s="49">
        <v>1704.24</v>
      </c>
      <c r="V1074" s="17" t="s">
        <v>4403</v>
      </c>
      <c r="W1074" s="49">
        <v>1840.58</v>
      </c>
      <c r="X1074" s="17" t="s">
        <v>6989</v>
      </c>
      <c r="Y1074" s="38" t="s">
        <v>6990</v>
      </c>
      <c r="Z1074" s="38" t="s">
        <v>6988</v>
      </c>
      <c r="AA1074" s="38" t="s">
        <v>6024</v>
      </c>
    </row>
    <row r="1075" spans="2:27" ht="37.5" x14ac:dyDescent="0.35">
      <c r="B1075" s="38" t="s">
        <v>3468</v>
      </c>
      <c r="C1075" s="12"/>
      <c r="D1075" s="12" t="s">
        <v>3836</v>
      </c>
      <c r="E1075" s="12" t="s">
        <v>3837</v>
      </c>
      <c r="F1075" s="12"/>
      <c r="G1075" s="12" t="s">
        <v>3838</v>
      </c>
      <c r="H1075" s="12">
        <v>45</v>
      </c>
      <c r="I1075" s="12">
        <v>1</v>
      </c>
      <c r="J1075" s="45">
        <v>1</v>
      </c>
      <c r="K1075" s="12">
        <v>1</v>
      </c>
      <c r="L1075" s="38">
        <v>1</v>
      </c>
      <c r="M1075" s="38">
        <v>1</v>
      </c>
      <c r="N1075" s="12">
        <v>1</v>
      </c>
      <c r="O1075" s="38">
        <v>1</v>
      </c>
      <c r="P1075" s="12">
        <v>1</v>
      </c>
      <c r="Q1075" s="12">
        <v>1</v>
      </c>
      <c r="R1075" s="46">
        <v>9</v>
      </c>
      <c r="S1075" s="48">
        <v>0.68110999999999999</v>
      </c>
      <c r="T1075" s="10">
        <v>45</v>
      </c>
      <c r="U1075" s="49">
        <v>30.65</v>
      </c>
      <c r="V1075" s="17" t="s">
        <v>4403</v>
      </c>
      <c r="W1075" s="49">
        <v>33.1</v>
      </c>
      <c r="X1075" s="17" t="s">
        <v>6998</v>
      </c>
      <c r="Y1075" s="38" t="s">
        <v>6999</v>
      </c>
      <c r="Z1075" s="38" t="s">
        <v>7000</v>
      </c>
      <c r="AA1075" s="38" t="s">
        <v>4822</v>
      </c>
    </row>
    <row r="1076" spans="2:27" ht="37.5" x14ac:dyDescent="0.35">
      <c r="B1076" s="38" t="s">
        <v>3469</v>
      </c>
      <c r="C1076" s="38" t="s">
        <v>1357</v>
      </c>
      <c r="D1076" s="12" t="s">
        <v>2099</v>
      </c>
      <c r="E1076" s="12" t="s">
        <v>121</v>
      </c>
      <c r="F1076" s="12" t="s">
        <v>3839</v>
      </c>
      <c r="G1076" s="38" t="s">
        <v>68</v>
      </c>
      <c r="H1076" s="38">
        <v>1</v>
      </c>
      <c r="I1076" s="12">
        <v>3</v>
      </c>
      <c r="J1076" s="45">
        <v>1</v>
      </c>
      <c r="K1076" s="12">
        <v>1</v>
      </c>
      <c r="L1076" s="38">
        <v>1</v>
      </c>
      <c r="M1076" s="12">
        <v>7</v>
      </c>
      <c r="N1076" s="12">
        <v>1</v>
      </c>
      <c r="O1076" s="38">
        <v>1</v>
      </c>
      <c r="P1076" s="12">
        <v>1</v>
      </c>
      <c r="Q1076" s="12">
        <v>1</v>
      </c>
      <c r="R1076" s="46">
        <v>17</v>
      </c>
      <c r="S1076" s="48">
        <v>11.26</v>
      </c>
      <c r="T1076" s="10">
        <v>1</v>
      </c>
      <c r="U1076" s="49">
        <v>11.26</v>
      </c>
      <c r="V1076" s="17" t="s">
        <v>4403</v>
      </c>
      <c r="W1076" s="49">
        <v>12.16</v>
      </c>
      <c r="X1076" s="17" t="s">
        <v>7001</v>
      </c>
      <c r="Y1076" s="38" t="s">
        <v>7002</v>
      </c>
      <c r="Z1076" s="38" t="s">
        <v>5510</v>
      </c>
      <c r="AA1076" s="38" t="s">
        <v>4568</v>
      </c>
    </row>
    <row r="1077" spans="2:27" ht="37.5" x14ac:dyDescent="0.35">
      <c r="B1077" s="38" t="s">
        <v>3477</v>
      </c>
      <c r="C1077" s="12" t="s">
        <v>755</v>
      </c>
      <c r="D1077" s="12" t="s">
        <v>754</v>
      </c>
      <c r="E1077" s="12" t="s">
        <v>5</v>
      </c>
      <c r="F1077" s="12" t="s">
        <v>308</v>
      </c>
      <c r="G1077" s="12" t="s">
        <v>544</v>
      </c>
      <c r="H1077" s="12">
        <v>5</v>
      </c>
      <c r="I1077" s="12">
        <v>1</v>
      </c>
      <c r="J1077" s="45">
        <v>1</v>
      </c>
      <c r="K1077" s="12">
        <v>1</v>
      </c>
      <c r="L1077" s="12">
        <v>1</v>
      </c>
      <c r="M1077" s="12">
        <v>10</v>
      </c>
      <c r="N1077" s="12">
        <v>1</v>
      </c>
      <c r="O1077" s="38">
        <v>1</v>
      </c>
      <c r="P1077" s="38">
        <v>1</v>
      </c>
      <c r="Q1077" s="12">
        <v>5</v>
      </c>
      <c r="R1077" s="46">
        <v>22</v>
      </c>
      <c r="S1077" s="48">
        <v>4.3739999999999997</v>
      </c>
      <c r="T1077" s="10">
        <v>5</v>
      </c>
      <c r="U1077" s="49">
        <v>21.87</v>
      </c>
      <c r="V1077" s="17" t="s">
        <v>4403</v>
      </c>
      <c r="W1077" s="49">
        <v>23.62</v>
      </c>
      <c r="X1077" s="17" t="s">
        <v>7013</v>
      </c>
      <c r="Y1077" s="38" t="s">
        <v>7014</v>
      </c>
      <c r="Z1077" s="38" t="s">
        <v>5692</v>
      </c>
      <c r="AA1077" s="38" t="s">
        <v>5693</v>
      </c>
    </row>
    <row r="1078" spans="2:27" ht="37.5" x14ac:dyDescent="0.35">
      <c r="B1078" s="38" t="s">
        <v>3879</v>
      </c>
      <c r="C1078" s="10"/>
      <c r="D1078" s="10" t="s">
        <v>3880</v>
      </c>
      <c r="E1078" s="10" t="s">
        <v>65</v>
      </c>
      <c r="F1078" s="10" t="s">
        <v>3881</v>
      </c>
      <c r="G1078" s="10" t="s">
        <v>1054</v>
      </c>
      <c r="H1078" s="10">
        <v>100</v>
      </c>
      <c r="I1078" s="12">
        <v>1</v>
      </c>
      <c r="J1078" s="45">
        <v>1</v>
      </c>
      <c r="K1078" s="12">
        <v>1</v>
      </c>
      <c r="L1078" s="38">
        <v>1</v>
      </c>
      <c r="M1078" s="38">
        <v>1</v>
      </c>
      <c r="N1078" s="12">
        <v>1</v>
      </c>
      <c r="O1078" s="38">
        <v>1</v>
      </c>
      <c r="P1078" s="12">
        <v>1</v>
      </c>
      <c r="Q1078" s="10">
        <v>2</v>
      </c>
      <c r="R1078" s="46">
        <v>10</v>
      </c>
      <c r="S1078" s="48">
        <v>1.3824000000000001</v>
      </c>
      <c r="T1078" s="10">
        <v>100</v>
      </c>
      <c r="U1078" s="49">
        <v>138.24</v>
      </c>
      <c r="V1078" s="17" t="s">
        <v>4403</v>
      </c>
      <c r="W1078" s="49">
        <v>149.30000000000001</v>
      </c>
      <c r="X1078" s="17" t="s">
        <v>4435</v>
      </c>
      <c r="Y1078" s="38" t="s">
        <v>7032</v>
      </c>
      <c r="Z1078" s="38" t="s">
        <v>4689</v>
      </c>
      <c r="AA1078" s="38" t="s">
        <v>7033</v>
      </c>
    </row>
    <row r="1079" spans="2:27" ht="37.5" x14ac:dyDescent="0.35">
      <c r="B1079" s="38" t="s">
        <v>3887</v>
      </c>
      <c r="C1079" s="10" t="s">
        <v>3888</v>
      </c>
      <c r="D1079" s="10" t="s">
        <v>1230</v>
      </c>
      <c r="E1079" s="10" t="s">
        <v>101</v>
      </c>
      <c r="F1079" s="10" t="s">
        <v>1069</v>
      </c>
      <c r="G1079" s="10" t="s">
        <v>95</v>
      </c>
      <c r="H1079" s="10">
        <v>30</v>
      </c>
      <c r="I1079" s="12">
        <v>1</v>
      </c>
      <c r="J1079" s="45">
        <v>1</v>
      </c>
      <c r="K1079" s="12">
        <v>1</v>
      </c>
      <c r="L1079" s="38">
        <v>1</v>
      </c>
      <c r="M1079" s="38">
        <v>1</v>
      </c>
      <c r="N1079" s="12">
        <v>1</v>
      </c>
      <c r="O1079" s="38">
        <v>1</v>
      </c>
      <c r="P1079" s="12">
        <v>1</v>
      </c>
      <c r="Q1079" s="10">
        <v>5</v>
      </c>
      <c r="R1079" s="46">
        <v>13</v>
      </c>
      <c r="S1079" s="48">
        <v>0.61433000000000004</v>
      </c>
      <c r="T1079" s="10">
        <v>30</v>
      </c>
      <c r="U1079" s="49">
        <v>18.43</v>
      </c>
      <c r="V1079" s="17" t="s">
        <v>4403</v>
      </c>
      <c r="W1079" s="49">
        <v>19.899999999999999</v>
      </c>
      <c r="X1079" s="17" t="s">
        <v>7040</v>
      </c>
      <c r="Y1079" s="38" t="s">
        <v>7041</v>
      </c>
      <c r="Z1079" s="38" t="s">
        <v>7042</v>
      </c>
      <c r="AA1079" s="38" t="s">
        <v>4974</v>
      </c>
    </row>
    <row r="1080" spans="2:27" ht="37.5" x14ac:dyDescent="0.35">
      <c r="B1080" s="38" t="s">
        <v>3899</v>
      </c>
      <c r="C1080" s="10" t="s">
        <v>3900</v>
      </c>
      <c r="D1080" s="10" t="s">
        <v>3901</v>
      </c>
      <c r="E1080" s="10" t="s">
        <v>3902</v>
      </c>
      <c r="F1080" s="10" t="s">
        <v>303</v>
      </c>
      <c r="G1080" s="10" t="s">
        <v>3903</v>
      </c>
      <c r="H1080" s="10">
        <v>20</v>
      </c>
      <c r="I1080" s="12">
        <v>1</v>
      </c>
      <c r="J1080" s="45">
        <v>1</v>
      </c>
      <c r="K1080" s="12">
        <v>1</v>
      </c>
      <c r="L1080" s="38">
        <v>1</v>
      </c>
      <c r="M1080" s="38">
        <v>1</v>
      </c>
      <c r="N1080" s="12">
        <v>1</v>
      </c>
      <c r="O1080" s="38">
        <v>1</v>
      </c>
      <c r="P1080" s="12">
        <v>1</v>
      </c>
      <c r="Q1080" s="10">
        <v>5</v>
      </c>
      <c r="R1080" s="46">
        <v>13</v>
      </c>
      <c r="S1080" s="48">
        <v>0.16500000000000001</v>
      </c>
      <c r="T1080" s="10">
        <v>20</v>
      </c>
      <c r="U1080" s="49">
        <v>3.3</v>
      </c>
      <c r="V1080" s="17" t="s">
        <v>4403</v>
      </c>
      <c r="W1080" s="49">
        <v>3.56</v>
      </c>
      <c r="X1080" s="17" t="s">
        <v>7046</v>
      </c>
      <c r="Y1080" s="38" t="s">
        <v>7047</v>
      </c>
      <c r="Z1080" s="38" t="s">
        <v>7048</v>
      </c>
      <c r="AA1080" s="38" t="s">
        <v>4882</v>
      </c>
    </row>
    <row r="1081" spans="2:27" ht="37.5" x14ac:dyDescent="0.35">
      <c r="B1081" s="38" t="s">
        <v>3917</v>
      </c>
      <c r="C1081" s="10" t="s">
        <v>895</v>
      </c>
      <c r="D1081" s="10" t="s">
        <v>3918</v>
      </c>
      <c r="E1081" s="10" t="s">
        <v>514</v>
      </c>
      <c r="F1081" s="10" t="s">
        <v>3919</v>
      </c>
      <c r="G1081" s="10" t="s">
        <v>3920</v>
      </c>
      <c r="H1081" s="10">
        <v>6</v>
      </c>
      <c r="I1081" s="12">
        <v>1</v>
      </c>
      <c r="J1081" s="45">
        <v>1</v>
      </c>
      <c r="K1081" s="12">
        <v>1</v>
      </c>
      <c r="L1081" s="38">
        <v>1</v>
      </c>
      <c r="M1081" s="38">
        <v>1</v>
      </c>
      <c r="N1081" s="12">
        <v>1</v>
      </c>
      <c r="O1081" s="12">
        <v>1</v>
      </c>
      <c r="P1081" s="12">
        <v>1</v>
      </c>
      <c r="Q1081" s="10">
        <v>5</v>
      </c>
      <c r="R1081" s="46">
        <v>13</v>
      </c>
      <c r="S1081" s="48">
        <v>2.6283300000000001</v>
      </c>
      <c r="T1081" s="10">
        <v>6</v>
      </c>
      <c r="U1081" s="49">
        <v>15.77</v>
      </c>
      <c r="V1081" s="17" t="s">
        <v>4403</v>
      </c>
      <c r="W1081" s="49">
        <v>17.03</v>
      </c>
      <c r="X1081" s="17" t="s">
        <v>7057</v>
      </c>
      <c r="Y1081" s="38" t="s">
        <v>7058</v>
      </c>
      <c r="Z1081" s="38" t="s">
        <v>7059</v>
      </c>
      <c r="AA1081" s="38" t="s">
        <v>7060</v>
      </c>
    </row>
    <row r="1082" spans="2:27" ht="37.5" x14ac:dyDescent="0.35">
      <c r="B1082" s="38" t="s">
        <v>3923</v>
      </c>
      <c r="C1082" s="10" t="s">
        <v>648</v>
      </c>
      <c r="D1082" s="10" t="s">
        <v>1566</v>
      </c>
      <c r="E1082" s="10" t="s">
        <v>156</v>
      </c>
      <c r="F1082" s="10" t="s">
        <v>183</v>
      </c>
      <c r="G1082" s="10" t="s">
        <v>95</v>
      </c>
      <c r="H1082" s="10">
        <v>30</v>
      </c>
      <c r="I1082" s="12">
        <v>1</v>
      </c>
      <c r="J1082" s="45">
        <v>1</v>
      </c>
      <c r="K1082" s="12">
        <v>1</v>
      </c>
      <c r="L1082" s="38">
        <v>1</v>
      </c>
      <c r="M1082" s="38">
        <v>1</v>
      </c>
      <c r="N1082" s="12">
        <v>1</v>
      </c>
      <c r="O1082" s="12">
        <v>1</v>
      </c>
      <c r="P1082" s="12">
        <v>1</v>
      </c>
      <c r="Q1082" s="10">
        <v>6</v>
      </c>
      <c r="R1082" s="46">
        <v>14</v>
      </c>
      <c r="S1082" s="48">
        <v>0.751</v>
      </c>
      <c r="T1082" s="10">
        <v>30</v>
      </c>
      <c r="U1082" s="49">
        <v>22.53</v>
      </c>
      <c r="V1082" s="17" t="s">
        <v>4403</v>
      </c>
      <c r="W1082" s="49">
        <v>24.33</v>
      </c>
      <c r="X1082" s="17" t="s">
        <v>4434</v>
      </c>
      <c r="Y1082" s="38" t="s">
        <v>5891</v>
      </c>
      <c r="Z1082" s="38" t="s">
        <v>4435</v>
      </c>
      <c r="AA1082" s="38" t="s">
        <v>4434</v>
      </c>
    </row>
    <row r="1083" spans="2:27" ht="50" x14ac:dyDescent="0.35">
      <c r="B1083" s="38" t="s">
        <v>3928</v>
      </c>
      <c r="C1083" s="38" t="s">
        <v>311</v>
      </c>
      <c r="D1083" s="38" t="s">
        <v>3929</v>
      </c>
      <c r="E1083" s="38" t="s">
        <v>5</v>
      </c>
      <c r="F1083" s="38" t="s">
        <v>308</v>
      </c>
      <c r="G1083" s="38" t="s">
        <v>544</v>
      </c>
      <c r="H1083" s="38">
        <v>5</v>
      </c>
      <c r="I1083" s="12">
        <v>1</v>
      </c>
      <c r="J1083" s="45">
        <v>1</v>
      </c>
      <c r="K1083" s="12">
        <v>1</v>
      </c>
      <c r="L1083" s="38">
        <v>1</v>
      </c>
      <c r="M1083" s="38">
        <v>1</v>
      </c>
      <c r="N1083" s="12">
        <v>1</v>
      </c>
      <c r="O1083" s="12">
        <v>1</v>
      </c>
      <c r="P1083" s="10">
        <v>2</v>
      </c>
      <c r="Q1083" s="10">
        <v>1</v>
      </c>
      <c r="R1083" s="46">
        <v>10</v>
      </c>
      <c r="S1083" s="48">
        <v>5.2</v>
      </c>
      <c r="T1083" s="10">
        <v>5</v>
      </c>
      <c r="U1083" s="49">
        <v>26</v>
      </c>
      <c r="V1083" s="17" t="s">
        <v>4403</v>
      </c>
      <c r="W1083" s="49">
        <v>28.08</v>
      </c>
      <c r="X1083" s="17" t="s">
        <v>7063</v>
      </c>
      <c r="Y1083" s="38" t="s">
        <v>7064</v>
      </c>
      <c r="Z1083" s="38" t="s">
        <v>5692</v>
      </c>
      <c r="AA1083" s="38" t="s">
        <v>4649</v>
      </c>
    </row>
    <row r="1084" spans="2:27" ht="25" x14ac:dyDescent="0.35">
      <c r="B1084" s="38" t="s">
        <v>3936</v>
      </c>
      <c r="C1084" s="38" t="s">
        <v>1626</v>
      </c>
      <c r="D1084" s="10" t="s">
        <v>3937</v>
      </c>
      <c r="E1084" s="10" t="s">
        <v>65</v>
      </c>
      <c r="F1084" s="105">
        <v>7.4999999999999997E-2</v>
      </c>
      <c r="G1084" s="10" t="s">
        <v>1910</v>
      </c>
      <c r="H1084" s="10">
        <v>1</v>
      </c>
      <c r="I1084" s="12">
        <v>1</v>
      </c>
      <c r="J1084" s="45">
        <v>1</v>
      </c>
      <c r="K1084" s="12">
        <v>1</v>
      </c>
      <c r="L1084" s="38">
        <v>1</v>
      </c>
      <c r="M1084" s="38">
        <v>1</v>
      </c>
      <c r="N1084" s="12">
        <v>1</v>
      </c>
      <c r="O1084" s="12">
        <v>1</v>
      </c>
      <c r="P1084" s="10">
        <v>2</v>
      </c>
      <c r="Q1084" s="12">
        <v>1</v>
      </c>
      <c r="R1084" s="46">
        <v>10</v>
      </c>
      <c r="S1084" s="48">
        <v>62.46</v>
      </c>
      <c r="T1084" s="10">
        <v>1</v>
      </c>
      <c r="U1084" s="49">
        <v>62.46</v>
      </c>
      <c r="V1084" s="17" t="s">
        <v>4403</v>
      </c>
      <c r="W1084" s="49">
        <v>67.459999999999994</v>
      </c>
      <c r="X1084" s="17" t="s">
        <v>7065</v>
      </c>
      <c r="Y1084" s="38" t="s">
        <v>7066</v>
      </c>
      <c r="Z1084" s="38" t="s">
        <v>4346</v>
      </c>
      <c r="AA1084" s="38" t="s">
        <v>6303</v>
      </c>
    </row>
    <row r="1085" spans="2:27" ht="62.5" x14ac:dyDescent="0.35">
      <c r="B1085" s="38" t="s">
        <v>3943</v>
      </c>
      <c r="C1085" s="10"/>
      <c r="D1085" s="10" t="s">
        <v>3944</v>
      </c>
      <c r="E1085" s="10" t="s">
        <v>3945</v>
      </c>
      <c r="F1085" s="10" t="s">
        <v>3946</v>
      </c>
      <c r="G1085" s="10" t="s">
        <v>3947</v>
      </c>
      <c r="H1085" s="10">
        <v>28</v>
      </c>
      <c r="I1085" s="12">
        <v>1</v>
      </c>
      <c r="J1085" s="45">
        <v>1</v>
      </c>
      <c r="K1085" s="12">
        <v>1</v>
      </c>
      <c r="L1085" s="38">
        <v>1</v>
      </c>
      <c r="M1085" s="38">
        <v>1</v>
      </c>
      <c r="N1085" s="12">
        <v>1</v>
      </c>
      <c r="O1085" s="12">
        <v>1</v>
      </c>
      <c r="P1085" s="10">
        <v>10</v>
      </c>
      <c r="Q1085" s="12">
        <v>1</v>
      </c>
      <c r="R1085" s="46">
        <v>18</v>
      </c>
      <c r="S1085" s="48">
        <v>0.47643000000000002</v>
      </c>
      <c r="T1085" s="10">
        <v>28</v>
      </c>
      <c r="U1085" s="49">
        <v>13.34</v>
      </c>
      <c r="V1085" s="17" t="s">
        <v>4403</v>
      </c>
      <c r="W1085" s="49">
        <v>14.41</v>
      </c>
      <c r="X1085" s="17" t="s">
        <v>7071</v>
      </c>
      <c r="Y1085" s="38" t="s">
        <v>7072</v>
      </c>
      <c r="Z1085" s="38" t="s">
        <v>4715</v>
      </c>
      <c r="AA1085" s="38" t="s">
        <v>5927</v>
      </c>
    </row>
    <row r="1086" spans="2:27" ht="62.5" x14ac:dyDescent="0.35">
      <c r="B1086" s="38" t="s">
        <v>3948</v>
      </c>
      <c r="C1086" s="10"/>
      <c r="D1086" s="10" t="s">
        <v>3944</v>
      </c>
      <c r="E1086" s="10" t="s">
        <v>3945</v>
      </c>
      <c r="F1086" s="10" t="s">
        <v>3949</v>
      </c>
      <c r="G1086" s="10" t="s">
        <v>3947</v>
      </c>
      <c r="H1086" s="10">
        <v>28</v>
      </c>
      <c r="I1086" s="12">
        <v>1</v>
      </c>
      <c r="J1086" s="45">
        <v>1</v>
      </c>
      <c r="K1086" s="12">
        <v>1</v>
      </c>
      <c r="L1086" s="38">
        <v>1</v>
      </c>
      <c r="M1086" s="38">
        <v>1</v>
      </c>
      <c r="N1086" s="12">
        <v>1</v>
      </c>
      <c r="O1086" s="12">
        <v>1</v>
      </c>
      <c r="P1086" s="10">
        <v>10</v>
      </c>
      <c r="Q1086" s="12">
        <v>1</v>
      </c>
      <c r="R1086" s="46">
        <v>18</v>
      </c>
      <c r="S1086" s="48">
        <v>0.59463999999999995</v>
      </c>
      <c r="T1086" s="10">
        <v>28</v>
      </c>
      <c r="U1086" s="49">
        <v>16.649999999999999</v>
      </c>
      <c r="V1086" s="17" t="s">
        <v>4403</v>
      </c>
      <c r="W1086" s="49">
        <v>17.98</v>
      </c>
      <c r="X1086" s="17" t="s">
        <v>7073</v>
      </c>
      <c r="Y1086" s="38" t="s">
        <v>7074</v>
      </c>
      <c r="Z1086" s="38" t="s">
        <v>4715</v>
      </c>
      <c r="AA1086" s="38" t="s">
        <v>5927</v>
      </c>
    </row>
    <row r="1087" spans="2:27" ht="62.5" x14ac:dyDescent="0.35">
      <c r="B1087" s="38" t="s">
        <v>3950</v>
      </c>
      <c r="C1087" s="10"/>
      <c r="D1087" s="10" t="s">
        <v>3944</v>
      </c>
      <c r="E1087" s="10" t="s">
        <v>3945</v>
      </c>
      <c r="F1087" s="10" t="s">
        <v>3951</v>
      </c>
      <c r="G1087" s="10" t="s">
        <v>3947</v>
      </c>
      <c r="H1087" s="10">
        <v>28</v>
      </c>
      <c r="I1087" s="12">
        <v>1</v>
      </c>
      <c r="J1087" s="45">
        <v>1</v>
      </c>
      <c r="K1087" s="12">
        <v>1</v>
      </c>
      <c r="L1087" s="38">
        <v>1</v>
      </c>
      <c r="M1087" s="38">
        <v>1</v>
      </c>
      <c r="N1087" s="12">
        <v>1</v>
      </c>
      <c r="O1087" s="12">
        <v>1</v>
      </c>
      <c r="P1087" s="10">
        <v>10</v>
      </c>
      <c r="Q1087" s="12">
        <v>1</v>
      </c>
      <c r="R1087" s="46">
        <v>18</v>
      </c>
      <c r="S1087" s="48">
        <v>0.42536000000000002</v>
      </c>
      <c r="T1087" s="10">
        <v>28</v>
      </c>
      <c r="U1087" s="49">
        <v>11.91</v>
      </c>
      <c r="V1087" s="17" t="s">
        <v>4403</v>
      </c>
      <c r="W1087" s="49">
        <v>12.86</v>
      </c>
      <c r="X1087" s="17" t="s">
        <v>7075</v>
      </c>
      <c r="Y1087" s="38" t="s">
        <v>7076</v>
      </c>
      <c r="Z1087" s="38" t="s">
        <v>4715</v>
      </c>
      <c r="AA1087" s="38" t="s">
        <v>5927</v>
      </c>
    </row>
    <row r="1088" spans="2:27" ht="37.5" x14ac:dyDescent="0.35">
      <c r="B1088" s="38" t="s">
        <v>3962</v>
      </c>
      <c r="C1088" s="10" t="s">
        <v>3963</v>
      </c>
      <c r="D1088" s="10" t="s">
        <v>3964</v>
      </c>
      <c r="E1088" s="10" t="s">
        <v>423</v>
      </c>
      <c r="F1088" s="10" t="s">
        <v>27</v>
      </c>
      <c r="G1088" s="10" t="s">
        <v>27</v>
      </c>
      <c r="H1088" s="10">
        <v>1</v>
      </c>
      <c r="I1088" s="10">
        <v>2</v>
      </c>
      <c r="J1088" s="45">
        <v>1</v>
      </c>
      <c r="K1088" s="12">
        <v>1</v>
      </c>
      <c r="L1088" s="38">
        <v>1</v>
      </c>
      <c r="M1088" s="38">
        <v>1</v>
      </c>
      <c r="N1088" s="12">
        <v>1</v>
      </c>
      <c r="O1088" s="10">
        <v>2</v>
      </c>
      <c r="P1088" s="12">
        <v>1</v>
      </c>
      <c r="Q1088" s="12">
        <v>1</v>
      </c>
      <c r="R1088" s="46">
        <v>11</v>
      </c>
      <c r="S1088" s="48">
        <v>24.58</v>
      </c>
      <c r="T1088" s="10">
        <v>1</v>
      </c>
      <c r="U1088" s="49">
        <v>24.58</v>
      </c>
      <c r="V1088" s="17" t="s">
        <v>4403</v>
      </c>
      <c r="W1088" s="49">
        <v>26.55</v>
      </c>
      <c r="X1088" s="17" t="s">
        <v>7087</v>
      </c>
      <c r="Y1088" s="38" t="s">
        <v>7088</v>
      </c>
      <c r="Z1088" s="38" t="s">
        <v>5026</v>
      </c>
      <c r="AA1088" s="38" t="s">
        <v>4568</v>
      </c>
    </row>
    <row r="1089" spans="2:27" ht="37.5" x14ac:dyDescent="0.35">
      <c r="B1089" s="38" t="s">
        <v>3965</v>
      </c>
      <c r="C1089" s="10" t="s">
        <v>3966</v>
      </c>
      <c r="D1089" s="10" t="s">
        <v>3967</v>
      </c>
      <c r="E1089" s="10" t="s">
        <v>156</v>
      </c>
      <c r="F1089" s="10" t="s">
        <v>389</v>
      </c>
      <c r="G1089" s="10" t="s">
        <v>425</v>
      </c>
      <c r="H1089" s="10">
        <v>28</v>
      </c>
      <c r="I1089" s="10">
        <v>3</v>
      </c>
      <c r="J1089" s="45">
        <v>1</v>
      </c>
      <c r="K1089" s="12">
        <v>1</v>
      </c>
      <c r="L1089" s="38">
        <v>1</v>
      </c>
      <c r="M1089" s="38">
        <v>1</v>
      </c>
      <c r="N1089" s="12">
        <v>1</v>
      </c>
      <c r="O1089" s="10">
        <v>3</v>
      </c>
      <c r="P1089" s="12">
        <v>1</v>
      </c>
      <c r="Q1089" s="12">
        <v>1</v>
      </c>
      <c r="R1089" s="46">
        <v>13</v>
      </c>
      <c r="S1089" s="48">
        <v>0.50107000000000002</v>
      </c>
      <c r="T1089" s="10">
        <v>28</v>
      </c>
      <c r="U1089" s="49">
        <v>14.03</v>
      </c>
      <c r="V1089" s="17" t="s">
        <v>4403</v>
      </c>
      <c r="W1089" s="49">
        <v>15.15</v>
      </c>
      <c r="X1089" s="17" t="s">
        <v>7089</v>
      </c>
      <c r="Y1089" s="38" t="s">
        <v>7090</v>
      </c>
      <c r="Z1089" s="38" t="s">
        <v>6721</v>
      </c>
      <c r="AA1089" s="38" t="s">
        <v>4641</v>
      </c>
    </row>
    <row r="1090" spans="2:27" ht="37.5" x14ac:dyDescent="0.35">
      <c r="B1090" s="38" t="s">
        <v>3993</v>
      </c>
      <c r="C1090" s="10" t="s">
        <v>3994</v>
      </c>
      <c r="D1090" s="10" t="s">
        <v>3995</v>
      </c>
      <c r="E1090" s="10" t="s">
        <v>101</v>
      </c>
      <c r="F1090" s="10" t="s">
        <v>57</v>
      </c>
      <c r="G1090" s="10" t="s">
        <v>95</v>
      </c>
      <c r="H1090" s="10">
        <v>30</v>
      </c>
      <c r="I1090" s="10">
        <v>2</v>
      </c>
      <c r="J1090" s="45">
        <v>1</v>
      </c>
      <c r="K1090" s="12">
        <v>1</v>
      </c>
      <c r="L1090" s="38">
        <v>1</v>
      </c>
      <c r="M1090" s="38">
        <v>1</v>
      </c>
      <c r="N1090" s="10">
        <v>2</v>
      </c>
      <c r="O1090" s="12">
        <v>1</v>
      </c>
      <c r="P1090" s="12">
        <v>1</v>
      </c>
      <c r="Q1090" s="12">
        <v>1</v>
      </c>
      <c r="R1090" s="46">
        <v>11</v>
      </c>
      <c r="S1090" s="48">
        <v>0.91466999999999998</v>
      </c>
      <c r="T1090" s="10">
        <v>30</v>
      </c>
      <c r="U1090" s="49">
        <v>27.44</v>
      </c>
      <c r="V1090" s="17" t="s">
        <v>4403</v>
      </c>
      <c r="W1090" s="49">
        <v>29.64</v>
      </c>
      <c r="X1090" s="17" t="s">
        <v>7102</v>
      </c>
      <c r="Y1090" s="38" t="s">
        <v>7103</v>
      </c>
      <c r="Z1090" s="38" t="s">
        <v>4448</v>
      </c>
      <c r="AA1090" s="38" t="s">
        <v>4443</v>
      </c>
    </row>
    <row r="1091" spans="2:27" ht="37.5" x14ac:dyDescent="0.35">
      <c r="B1091" s="38" t="s">
        <v>4014</v>
      </c>
      <c r="C1091" s="38" t="s">
        <v>4015</v>
      </c>
      <c r="D1091" s="10" t="s">
        <v>4016</v>
      </c>
      <c r="E1091" s="10" t="s">
        <v>3516</v>
      </c>
      <c r="F1091" s="10" t="s">
        <v>4017</v>
      </c>
      <c r="G1091" s="10" t="s">
        <v>169</v>
      </c>
      <c r="H1091" s="10">
        <v>28</v>
      </c>
      <c r="I1091" s="10">
        <v>5</v>
      </c>
      <c r="J1091" s="45">
        <v>1</v>
      </c>
      <c r="K1091" s="12">
        <v>1</v>
      </c>
      <c r="L1091" s="38">
        <v>1</v>
      </c>
      <c r="M1091" s="38">
        <v>1</v>
      </c>
      <c r="N1091" s="10">
        <v>5</v>
      </c>
      <c r="O1091" s="12">
        <v>1</v>
      </c>
      <c r="P1091" s="12">
        <v>1</v>
      </c>
      <c r="Q1091" s="12">
        <v>1</v>
      </c>
      <c r="R1091" s="46">
        <v>17</v>
      </c>
      <c r="S1091" s="48">
        <v>0.43892999999999999</v>
      </c>
      <c r="T1091" s="10">
        <v>28</v>
      </c>
      <c r="U1091" s="49">
        <v>12.29</v>
      </c>
      <c r="V1091" s="17" t="s">
        <v>4403</v>
      </c>
      <c r="W1091" s="49">
        <v>13.27</v>
      </c>
      <c r="X1091" s="17" t="s">
        <v>7112</v>
      </c>
      <c r="Y1091" s="38" t="s">
        <v>7113</v>
      </c>
      <c r="Z1091" s="38" t="s">
        <v>4689</v>
      </c>
      <c r="AA1091" s="38" t="s">
        <v>5222</v>
      </c>
    </row>
    <row r="1092" spans="2:27" ht="37.5" x14ac:dyDescent="0.35">
      <c r="B1092" s="38" t="s">
        <v>4018</v>
      </c>
      <c r="C1092" s="38" t="s">
        <v>4015</v>
      </c>
      <c r="D1092" s="10" t="s">
        <v>4016</v>
      </c>
      <c r="E1092" s="10" t="s">
        <v>3516</v>
      </c>
      <c r="F1092" s="10" t="s">
        <v>4019</v>
      </c>
      <c r="G1092" s="10" t="s">
        <v>169</v>
      </c>
      <c r="H1092" s="10">
        <v>28</v>
      </c>
      <c r="I1092" s="10">
        <v>5</v>
      </c>
      <c r="J1092" s="45">
        <v>1</v>
      </c>
      <c r="K1092" s="12">
        <v>1</v>
      </c>
      <c r="L1092" s="38">
        <v>1</v>
      </c>
      <c r="M1092" s="38">
        <v>1</v>
      </c>
      <c r="N1092" s="10">
        <v>5</v>
      </c>
      <c r="O1092" s="12">
        <v>1</v>
      </c>
      <c r="P1092" s="12">
        <v>1</v>
      </c>
      <c r="Q1092" s="12">
        <v>1</v>
      </c>
      <c r="R1092" s="46">
        <v>17</v>
      </c>
      <c r="S1092" s="48">
        <v>0.87785999999999997</v>
      </c>
      <c r="T1092" s="10">
        <v>28</v>
      </c>
      <c r="U1092" s="49">
        <v>24.58</v>
      </c>
      <c r="V1092" s="17" t="s">
        <v>4403</v>
      </c>
      <c r="W1092" s="49">
        <v>26.55</v>
      </c>
      <c r="X1092" s="17" t="s">
        <v>7114</v>
      </c>
      <c r="Y1092" s="38" t="s">
        <v>7115</v>
      </c>
      <c r="Z1092" s="38" t="s">
        <v>4689</v>
      </c>
      <c r="AA1092" s="38" t="s">
        <v>5222</v>
      </c>
    </row>
    <row r="1093" spans="2:27" ht="62.5" x14ac:dyDescent="0.35">
      <c r="B1093" s="38" t="s">
        <v>4042</v>
      </c>
      <c r="C1093" s="12"/>
      <c r="D1093" s="12" t="s">
        <v>4043</v>
      </c>
      <c r="E1093" s="10" t="s">
        <v>65</v>
      </c>
      <c r="F1093" s="10" t="s">
        <v>782</v>
      </c>
      <c r="G1093" s="10" t="s">
        <v>2055</v>
      </c>
      <c r="H1093" s="10">
        <v>1</v>
      </c>
      <c r="I1093" s="10">
        <v>1</v>
      </c>
      <c r="J1093" s="12">
        <v>1</v>
      </c>
      <c r="K1093" s="12">
        <v>1</v>
      </c>
      <c r="L1093" s="38">
        <v>1</v>
      </c>
      <c r="M1093" s="12">
        <v>1</v>
      </c>
      <c r="N1093" s="12">
        <v>1</v>
      </c>
      <c r="O1093" s="12">
        <v>1</v>
      </c>
      <c r="P1093" s="12">
        <v>1</v>
      </c>
      <c r="Q1093" s="12">
        <v>1</v>
      </c>
      <c r="R1093" s="46">
        <v>9</v>
      </c>
      <c r="S1093" s="48">
        <v>15.05</v>
      </c>
      <c r="T1093" s="10">
        <v>1</v>
      </c>
      <c r="U1093" s="49">
        <v>15.05</v>
      </c>
      <c r="V1093" s="17" t="s">
        <v>4466</v>
      </c>
      <c r="W1093" s="49">
        <v>18.510000000000002</v>
      </c>
      <c r="X1093" s="17" t="s">
        <v>7129</v>
      </c>
      <c r="Y1093" s="38" t="s">
        <v>7130</v>
      </c>
      <c r="Z1093" s="38" t="s">
        <v>7131</v>
      </c>
      <c r="AA1093" s="38" t="s">
        <v>4545</v>
      </c>
    </row>
    <row r="1094" spans="2:27" ht="50" x14ac:dyDescent="0.35">
      <c r="B1094" s="38" t="s">
        <v>4047</v>
      </c>
      <c r="C1094" s="10" t="s">
        <v>1977</v>
      </c>
      <c r="D1094" s="10" t="s">
        <v>4048</v>
      </c>
      <c r="E1094" s="10" t="s">
        <v>156</v>
      </c>
      <c r="F1094" s="10" t="s">
        <v>677</v>
      </c>
      <c r="G1094" s="10" t="s">
        <v>196</v>
      </c>
      <c r="H1094" s="10">
        <v>30</v>
      </c>
      <c r="I1094" s="10">
        <v>1</v>
      </c>
      <c r="J1094" s="12">
        <v>1</v>
      </c>
      <c r="K1094" s="12">
        <v>1</v>
      </c>
      <c r="L1094" s="38">
        <v>1</v>
      </c>
      <c r="M1094" s="12">
        <v>15</v>
      </c>
      <c r="N1094" s="12">
        <v>1</v>
      </c>
      <c r="O1094" s="38">
        <v>1</v>
      </c>
      <c r="P1094" s="12">
        <v>1</v>
      </c>
      <c r="Q1094" s="12">
        <v>1</v>
      </c>
      <c r="R1094" s="46">
        <v>23</v>
      </c>
      <c r="S1094" s="48">
        <v>0.20466999999999999</v>
      </c>
      <c r="T1094" s="10">
        <v>30</v>
      </c>
      <c r="U1094" s="49">
        <v>6.14</v>
      </c>
      <c r="V1094" s="17" t="s">
        <v>4403</v>
      </c>
      <c r="W1094" s="49">
        <v>6.63</v>
      </c>
      <c r="X1094" s="17" t="s">
        <v>7134</v>
      </c>
      <c r="Y1094" s="38" t="s">
        <v>7135</v>
      </c>
      <c r="Z1094" s="38" t="s">
        <v>7136</v>
      </c>
      <c r="AA1094" s="38" t="s">
        <v>4619</v>
      </c>
    </row>
    <row r="1095" spans="2:27" ht="37.5" x14ac:dyDescent="0.35">
      <c r="B1095" s="38" t="s">
        <v>4055</v>
      </c>
      <c r="C1095" s="12"/>
      <c r="D1095" s="10" t="s">
        <v>4056</v>
      </c>
      <c r="E1095" s="10" t="s">
        <v>4057</v>
      </c>
      <c r="F1095" s="10"/>
      <c r="G1095" s="10" t="s">
        <v>224</v>
      </c>
      <c r="H1095" s="10">
        <v>90</v>
      </c>
      <c r="I1095" s="10">
        <v>1</v>
      </c>
      <c r="J1095" s="12">
        <v>1</v>
      </c>
      <c r="K1095" s="12">
        <v>1</v>
      </c>
      <c r="L1095" s="38">
        <v>1</v>
      </c>
      <c r="M1095" s="12">
        <v>205</v>
      </c>
      <c r="N1095" s="12">
        <v>1</v>
      </c>
      <c r="O1095" s="38">
        <v>1</v>
      </c>
      <c r="P1095" s="12">
        <v>1</v>
      </c>
      <c r="Q1095" s="12">
        <v>1</v>
      </c>
      <c r="R1095" s="46">
        <v>213</v>
      </c>
      <c r="S1095" s="48">
        <v>0.17233000000000001</v>
      </c>
      <c r="T1095" s="10">
        <v>90</v>
      </c>
      <c r="U1095" s="49">
        <v>15.51</v>
      </c>
      <c r="V1095" s="17" t="s">
        <v>4403</v>
      </c>
      <c r="W1095" s="49">
        <v>16.75</v>
      </c>
      <c r="X1095" s="17" t="s">
        <v>7141</v>
      </c>
      <c r="Y1095" s="38" t="s">
        <v>7142</v>
      </c>
      <c r="Z1095" s="38" t="s">
        <v>7143</v>
      </c>
      <c r="AA1095" s="38" t="s">
        <v>4453</v>
      </c>
    </row>
    <row r="1096" spans="2:27" ht="37.5" x14ac:dyDescent="0.35">
      <c r="B1096" s="38" t="s">
        <v>4058</v>
      </c>
      <c r="C1096" s="10" t="s">
        <v>203</v>
      </c>
      <c r="D1096" s="10" t="s">
        <v>4059</v>
      </c>
      <c r="E1096" s="10" t="s">
        <v>190</v>
      </c>
      <c r="F1096" s="10" t="s">
        <v>4060</v>
      </c>
      <c r="G1096" s="10" t="s">
        <v>495</v>
      </c>
      <c r="H1096" s="10">
        <v>1</v>
      </c>
      <c r="I1096" s="10">
        <v>1</v>
      </c>
      <c r="J1096" s="12">
        <v>1</v>
      </c>
      <c r="K1096" s="12">
        <v>3</v>
      </c>
      <c r="L1096" s="38">
        <v>1</v>
      </c>
      <c r="M1096" s="12">
        <v>1</v>
      </c>
      <c r="N1096" s="12">
        <v>1</v>
      </c>
      <c r="O1096" s="12">
        <v>1</v>
      </c>
      <c r="P1096" s="12">
        <v>1</v>
      </c>
      <c r="Q1096" s="12">
        <v>1</v>
      </c>
      <c r="R1096" s="46">
        <v>11</v>
      </c>
      <c r="S1096" s="48">
        <v>7.59</v>
      </c>
      <c r="T1096" s="10">
        <v>1</v>
      </c>
      <c r="U1096" s="49">
        <v>7.59</v>
      </c>
      <c r="V1096" s="17" t="s">
        <v>4403</v>
      </c>
      <c r="W1096" s="49">
        <v>8.1999999999999993</v>
      </c>
      <c r="X1096" s="17" t="s">
        <v>7144</v>
      </c>
      <c r="Y1096" s="38" t="s">
        <v>7145</v>
      </c>
      <c r="Z1096" s="38" t="s">
        <v>4564</v>
      </c>
      <c r="AA1096" s="38" t="s">
        <v>4487</v>
      </c>
    </row>
    <row r="1097" spans="2:27" ht="50" x14ac:dyDescent="0.35">
      <c r="B1097" s="38" t="s">
        <v>4078</v>
      </c>
      <c r="C1097" s="10" t="s">
        <v>679</v>
      </c>
      <c r="D1097" s="10" t="s">
        <v>4079</v>
      </c>
      <c r="E1097" s="10" t="s">
        <v>101</v>
      </c>
      <c r="F1097" s="10" t="s">
        <v>381</v>
      </c>
      <c r="G1097" s="10" t="s">
        <v>114</v>
      </c>
      <c r="H1097" s="10">
        <v>60</v>
      </c>
      <c r="I1097" s="12">
        <v>1</v>
      </c>
      <c r="J1097" s="12">
        <v>1</v>
      </c>
      <c r="K1097" s="12">
        <v>1</v>
      </c>
      <c r="L1097" s="38">
        <v>1</v>
      </c>
      <c r="M1097" s="12">
        <v>1</v>
      </c>
      <c r="N1097" s="12">
        <v>1</v>
      </c>
      <c r="O1097" s="12">
        <v>1</v>
      </c>
      <c r="P1097" s="12">
        <v>1</v>
      </c>
      <c r="Q1097" s="12">
        <v>1</v>
      </c>
      <c r="R1097" s="46">
        <v>9</v>
      </c>
      <c r="S1097" s="48">
        <v>0.43182999999999999</v>
      </c>
      <c r="T1097" s="10">
        <v>60</v>
      </c>
      <c r="U1097" s="49">
        <v>25.91</v>
      </c>
      <c r="V1097" s="17" t="s">
        <v>4403</v>
      </c>
      <c r="W1097" s="49">
        <v>27.98</v>
      </c>
      <c r="X1097" s="17" t="s">
        <v>7154</v>
      </c>
      <c r="Y1097" s="38" t="s">
        <v>7155</v>
      </c>
      <c r="Z1097" s="38" t="s">
        <v>4426</v>
      </c>
      <c r="AA1097" s="38" t="s">
        <v>4427</v>
      </c>
    </row>
    <row r="1098" spans="2:27" ht="25" x14ac:dyDescent="0.35">
      <c r="B1098" s="38" t="s">
        <v>4106</v>
      </c>
      <c r="C1098" s="10" t="s">
        <v>4107</v>
      </c>
      <c r="D1098" s="10" t="s">
        <v>4108</v>
      </c>
      <c r="E1098" s="10" t="s">
        <v>5</v>
      </c>
      <c r="F1098" s="10" t="s">
        <v>41</v>
      </c>
      <c r="G1098" s="10" t="s">
        <v>11</v>
      </c>
      <c r="H1098" s="10">
        <v>10</v>
      </c>
      <c r="I1098" s="10">
        <v>2</v>
      </c>
      <c r="J1098" s="12">
        <v>1</v>
      </c>
      <c r="K1098" s="10">
        <v>1</v>
      </c>
      <c r="L1098" s="38">
        <v>1</v>
      </c>
      <c r="M1098" s="12">
        <v>1</v>
      </c>
      <c r="N1098" s="12">
        <v>1</v>
      </c>
      <c r="O1098" s="12">
        <v>1</v>
      </c>
      <c r="P1098" s="12">
        <v>1</v>
      </c>
      <c r="Q1098" s="12">
        <v>1</v>
      </c>
      <c r="R1098" s="46">
        <v>10</v>
      </c>
      <c r="S1098" s="48">
        <v>16.512</v>
      </c>
      <c r="T1098" s="10">
        <v>10</v>
      </c>
      <c r="U1098" s="49">
        <v>165.12</v>
      </c>
      <c r="V1098" s="17" t="s">
        <v>4403</v>
      </c>
      <c r="W1098" s="49">
        <v>178.33</v>
      </c>
      <c r="X1098" s="17" t="s">
        <v>7166</v>
      </c>
      <c r="Y1098" s="38" t="s">
        <v>7167</v>
      </c>
      <c r="Z1098" s="38" t="s">
        <v>6547</v>
      </c>
      <c r="AA1098" s="38" t="s">
        <v>5888</v>
      </c>
    </row>
    <row r="1099" spans="2:27" ht="37.5" x14ac:dyDescent="0.35">
      <c r="B1099" s="38" t="s">
        <v>4152</v>
      </c>
      <c r="C1099" s="10" t="s">
        <v>433</v>
      </c>
      <c r="D1099" s="10" t="s">
        <v>4153</v>
      </c>
      <c r="E1099" s="10" t="s">
        <v>423</v>
      </c>
      <c r="F1099" s="105">
        <v>5.0000000000000002E-5</v>
      </c>
      <c r="G1099" s="10" t="s">
        <v>4154</v>
      </c>
      <c r="H1099" s="10">
        <v>1</v>
      </c>
      <c r="I1099" s="10">
        <v>1</v>
      </c>
      <c r="J1099" s="12">
        <v>1</v>
      </c>
      <c r="K1099" s="10">
        <v>4</v>
      </c>
      <c r="L1099" s="38">
        <v>1</v>
      </c>
      <c r="M1099" s="12">
        <v>1</v>
      </c>
      <c r="N1099" s="12">
        <v>1</v>
      </c>
      <c r="O1099" s="12">
        <v>1</v>
      </c>
      <c r="P1099" s="12">
        <v>1</v>
      </c>
      <c r="Q1099" s="12">
        <v>1</v>
      </c>
      <c r="R1099" s="46">
        <v>12</v>
      </c>
      <c r="S1099" s="48">
        <v>19.46</v>
      </c>
      <c r="T1099" s="10">
        <v>1</v>
      </c>
      <c r="U1099" s="49">
        <v>19.46</v>
      </c>
      <c r="V1099" s="17" t="s">
        <v>4403</v>
      </c>
      <c r="W1099" s="49">
        <v>21.02</v>
      </c>
      <c r="X1099" s="17" t="s">
        <v>7182</v>
      </c>
      <c r="Y1099" s="38" t="s">
        <v>7183</v>
      </c>
      <c r="Z1099" s="38" t="s">
        <v>6659</v>
      </c>
      <c r="AA1099" s="38" t="s">
        <v>5576</v>
      </c>
    </row>
    <row r="1100" spans="2:27" ht="37.5" x14ac:dyDescent="0.35">
      <c r="B1100" s="38" t="s">
        <v>4181</v>
      </c>
      <c r="C1100" s="108" t="s">
        <v>472</v>
      </c>
      <c r="D1100" s="108" t="s">
        <v>471</v>
      </c>
      <c r="E1100" s="108" t="s">
        <v>65</v>
      </c>
      <c r="F1100" s="109">
        <v>0.1</v>
      </c>
      <c r="G1100" s="108" t="s">
        <v>4182</v>
      </c>
      <c r="H1100" s="108">
        <v>1</v>
      </c>
      <c r="I1100" s="10">
        <v>1</v>
      </c>
      <c r="J1100" s="12">
        <v>1</v>
      </c>
      <c r="K1100" s="108">
        <v>10</v>
      </c>
      <c r="L1100" s="38">
        <v>1</v>
      </c>
      <c r="M1100" s="12">
        <v>1</v>
      </c>
      <c r="N1100" s="12">
        <v>1</v>
      </c>
      <c r="O1100" s="12">
        <v>1</v>
      </c>
      <c r="P1100" s="12">
        <v>1</v>
      </c>
      <c r="Q1100" s="12">
        <v>1</v>
      </c>
      <c r="R1100" s="46">
        <v>18</v>
      </c>
      <c r="S1100" s="48">
        <v>2.1800000000000002</v>
      </c>
      <c r="T1100" s="10">
        <v>1</v>
      </c>
      <c r="U1100" s="49">
        <v>2.1800000000000002</v>
      </c>
      <c r="V1100" s="17" t="s">
        <v>4403</v>
      </c>
      <c r="W1100" s="49">
        <v>2.35</v>
      </c>
      <c r="X1100" s="17" t="s">
        <v>7190</v>
      </c>
      <c r="Y1100" s="38" t="s">
        <v>7191</v>
      </c>
      <c r="Z1100" s="38" t="s">
        <v>7192</v>
      </c>
      <c r="AA1100" s="38" t="s">
        <v>4487</v>
      </c>
    </row>
    <row r="1101" spans="2:27" ht="37.5" x14ac:dyDescent="0.35">
      <c r="B1101" s="38" t="s">
        <v>4193</v>
      </c>
      <c r="C1101" s="108" t="s">
        <v>4194</v>
      </c>
      <c r="D1101" s="108" t="s">
        <v>4195</v>
      </c>
      <c r="E1101" s="108" t="s">
        <v>273</v>
      </c>
      <c r="F1101" s="108" t="s">
        <v>4196</v>
      </c>
      <c r="G1101" s="108" t="s">
        <v>224</v>
      </c>
      <c r="H1101" s="108">
        <v>90</v>
      </c>
      <c r="I1101" s="108">
        <v>1</v>
      </c>
      <c r="J1101" s="12">
        <v>1</v>
      </c>
      <c r="K1101" s="108">
        <v>1</v>
      </c>
      <c r="L1101" s="38">
        <v>1</v>
      </c>
      <c r="M1101" s="12">
        <v>1</v>
      </c>
      <c r="N1101" s="12">
        <v>1</v>
      </c>
      <c r="O1101" s="12">
        <v>1</v>
      </c>
      <c r="P1101" s="12">
        <v>1</v>
      </c>
      <c r="Q1101" s="12">
        <v>1</v>
      </c>
      <c r="R1101" s="46">
        <v>9</v>
      </c>
      <c r="S1101" s="48">
        <v>0.83767000000000003</v>
      </c>
      <c r="T1101" s="10">
        <v>30</v>
      </c>
      <c r="U1101" s="49">
        <v>25.13</v>
      </c>
      <c r="V1101" s="17" t="s">
        <v>4403</v>
      </c>
      <c r="W1101" s="49">
        <v>27.14</v>
      </c>
      <c r="X1101" s="17" t="s">
        <v>7197</v>
      </c>
      <c r="Y1101" s="38" t="s">
        <v>7198</v>
      </c>
      <c r="Z1101" s="38" t="s">
        <v>4624</v>
      </c>
      <c r="AA1101" s="38" t="s">
        <v>4610</v>
      </c>
    </row>
    <row r="1102" spans="2:27" ht="37.5" x14ac:dyDescent="0.35">
      <c r="B1102" s="38" t="s">
        <v>4197</v>
      </c>
      <c r="C1102" s="108" t="s">
        <v>4194</v>
      </c>
      <c r="D1102" s="108" t="s">
        <v>4195</v>
      </c>
      <c r="E1102" s="108" t="s">
        <v>273</v>
      </c>
      <c r="F1102" s="108" t="s">
        <v>4198</v>
      </c>
      <c r="G1102" s="108" t="s">
        <v>224</v>
      </c>
      <c r="H1102" s="108">
        <v>90</v>
      </c>
      <c r="I1102" s="108">
        <v>1</v>
      </c>
      <c r="J1102" s="12">
        <v>1</v>
      </c>
      <c r="K1102" s="108">
        <v>1</v>
      </c>
      <c r="L1102" s="38">
        <v>1</v>
      </c>
      <c r="M1102" s="12">
        <v>1</v>
      </c>
      <c r="N1102" s="12">
        <v>1</v>
      </c>
      <c r="O1102" s="12">
        <v>1</v>
      </c>
      <c r="P1102" s="12">
        <v>1</v>
      </c>
      <c r="Q1102" s="12">
        <v>1</v>
      </c>
      <c r="R1102" s="46">
        <v>9</v>
      </c>
      <c r="S1102" s="48">
        <v>1.218</v>
      </c>
      <c r="T1102" s="10">
        <v>30</v>
      </c>
      <c r="U1102" s="49">
        <v>36.54</v>
      </c>
      <c r="V1102" s="17" t="s">
        <v>4403</v>
      </c>
      <c r="W1102" s="49">
        <v>39.46</v>
      </c>
      <c r="X1102" s="17" t="s">
        <v>7199</v>
      </c>
      <c r="Y1102" s="38" t="s">
        <v>7200</v>
      </c>
      <c r="Z1102" s="38" t="s">
        <v>4624</v>
      </c>
      <c r="AA1102" s="38" t="s">
        <v>4610</v>
      </c>
    </row>
    <row r="1103" spans="2:27" ht="37.5" x14ac:dyDescent="0.35">
      <c r="B1103" s="38" t="s">
        <v>4199</v>
      </c>
      <c r="C1103" s="108" t="s">
        <v>4194</v>
      </c>
      <c r="D1103" s="108" t="s">
        <v>4195</v>
      </c>
      <c r="E1103" s="108" t="s">
        <v>273</v>
      </c>
      <c r="F1103" s="108" t="s">
        <v>4200</v>
      </c>
      <c r="G1103" s="108" t="s">
        <v>224</v>
      </c>
      <c r="H1103" s="108">
        <v>90</v>
      </c>
      <c r="I1103" s="108">
        <v>1</v>
      </c>
      <c r="J1103" s="12">
        <v>1</v>
      </c>
      <c r="K1103" s="108">
        <v>1</v>
      </c>
      <c r="L1103" s="38">
        <v>1</v>
      </c>
      <c r="M1103" s="12">
        <v>1</v>
      </c>
      <c r="N1103" s="12">
        <v>1</v>
      </c>
      <c r="O1103" s="12">
        <v>1</v>
      </c>
      <c r="P1103" s="12">
        <v>1</v>
      </c>
      <c r="Q1103" s="12">
        <v>1</v>
      </c>
      <c r="R1103" s="46">
        <v>9</v>
      </c>
      <c r="S1103" s="48">
        <v>1.2529999999999999</v>
      </c>
      <c r="T1103" s="10">
        <v>30</v>
      </c>
      <c r="U1103" s="49">
        <v>37.590000000000003</v>
      </c>
      <c r="V1103" s="17" t="s">
        <v>4403</v>
      </c>
      <c r="W1103" s="49">
        <v>40.6</v>
      </c>
      <c r="X1103" s="17" t="s">
        <v>7201</v>
      </c>
      <c r="Y1103" s="38" t="s">
        <v>7202</v>
      </c>
      <c r="Z1103" s="38" t="s">
        <v>4624</v>
      </c>
      <c r="AA1103" s="38" t="s">
        <v>4610</v>
      </c>
    </row>
    <row r="1104" spans="2:27" ht="37.5" x14ac:dyDescent="0.35">
      <c r="B1104" s="38" t="s">
        <v>4201</v>
      </c>
      <c r="C1104" s="108" t="s">
        <v>4194</v>
      </c>
      <c r="D1104" s="108" t="s">
        <v>4195</v>
      </c>
      <c r="E1104" s="108" t="s">
        <v>273</v>
      </c>
      <c r="F1104" s="108" t="s">
        <v>4202</v>
      </c>
      <c r="G1104" s="108" t="s">
        <v>224</v>
      </c>
      <c r="H1104" s="108">
        <v>90</v>
      </c>
      <c r="I1104" s="108">
        <v>1</v>
      </c>
      <c r="J1104" s="12">
        <v>1</v>
      </c>
      <c r="K1104" s="108">
        <v>1</v>
      </c>
      <c r="L1104" s="38">
        <v>1</v>
      </c>
      <c r="M1104" s="12">
        <v>1</v>
      </c>
      <c r="N1104" s="12">
        <v>1</v>
      </c>
      <c r="O1104" s="12">
        <v>1</v>
      </c>
      <c r="P1104" s="12">
        <v>1</v>
      </c>
      <c r="Q1104" s="12">
        <v>1</v>
      </c>
      <c r="R1104" s="46">
        <v>9</v>
      </c>
      <c r="S1104" s="48">
        <v>1.218</v>
      </c>
      <c r="T1104" s="10">
        <v>30</v>
      </c>
      <c r="U1104" s="49">
        <v>36.54</v>
      </c>
      <c r="V1104" s="17" t="s">
        <v>4403</v>
      </c>
      <c r="W1104" s="49">
        <v>39.46</v>
      </c>
      <c r="X1104" s="17" t="s">
        <v>7203</v>
      </c>
      <c r="Y1104" s="38" t="s">
        <v>7204</v>
      </c>
      <c r="Z1104" s="38" t="s">
        <v>4624</v>
      </c>
      <c r="AA1104" s="38" t="s">
        <v>4610</v>
      </c>
    </row>
    <row r="1105" spans="2:27" ht="50" x14ac:dyDescent="0.35">
      <c r="B1105" s="38" t="s">
        <v>4220</v>
      </c>
      <c r="C1105" s="12" t="s">
        <v>4217</v>
      </c>
      <c r="D1105" s="51" t="s">
        <v>4218</v>
      </c>
      <c r="E1105" s="12" t="s">
        <v>3945</v>
      </c>
      <c r="F1105" s="12" t="s">
        <v>4221</v>
      </c>
      <c r="G1105" s="12" t="s">
        <v>114</v>
      </c>
      <c r="H1105" s="12">
        <v>60</v>
      </c>
      <c r="I1105" s="12">
        <v>1</v>
      </c>
      <c r="J1105" s="12">
        <v>1</v>
      </c>
      <c r="K1105" s="12">
        <v>1</v>
      </c>
      <c r="L1105" s="38">
        <v>1</v>
      </c>
      <c r="M1105" s="12">
        <v>1</v>
      </c>
      <c r="N1105" s="12">
        <v>2</v>
      </c>
      <c r="O1105" s="12">
        <v>1</v>
      </c>
      <c r="P1105" s="12">
        <v>1</v>
      </c>
      <c r="Q1105" s="12">
        <v>1</v>
      </c>
      <c r="R1105" s="46">
        <v>10</v>
      </c>
      <c r="S1105" s="48">
        <v>1.2969999999999999</v>
      </c>
      <c r="T1105" s="10">
        <v>60</v>
      </c>
      <c r="U1105" s="49">
        <v>77.819999999999993</v>
      </c>
      <c r="V1105" s="17" t="s">
        <v>4403</v>
      </c>
      <c r="W1105" s="49">
        <v>84.05</v>
      </c>
      <c r="X1105" s="17" t="s">
        <v>7207</v>
      </c>
      <c r="Y1105" s="38" t="s">
        <v>7208</v>
      </c>
      <c r="Z1105" s="38" t="s">
        <v>4422</v>
      </c>
      <c r="AA1105" s="38" t="s">
        <v>4625</v>
      </c>
    </row>
    <row r="1106" spans="2:27" ht="50" x14ac:dyDescent="0.35">
      <c r="B1106" s="38" t="s">
        <v>4222</v>
      </c>
      <c r="C1106" s="12" t="s">
        <v>4217</v>
      </c>
      <c r="D1106" s="51" t="s">
        <v>4218</v>
      </c>
      <c r="E1106" s="12" t="s">
        <v>3945</v>
      </c>
      <c r="F1106" s="12" t="s">
        <v>4223</v>
      </c>
      <c r="G1106" s="12" t="s">
        <v>114</v>
      </c>
      <c r="H1106" s="12">
        <v>60</v>
      </c>
      <c r="I1106" s="12">
        <v>1</v>
      </c>
      <c r="J1106" s="12">
        <v>1</v>
      </c>
      <c r="K1106" s="12">
        <v>1</v>
      </c>
      <c r="L1106" s="38">
        <v>1</v>
      </c>
      <c r="M1106" s="12">
        <v>1</v>
      </c>
      <c r="N1106" s="12">
        <v>2</v>
      </c>
      <c r="O1106" s="12">
        <v>1</v>
      </c>
      <c r="P1106" s="12">
        <v>1</v>
      </c>
      <c r="Q1106" s="12">
        <v>1</v>
      </c>
      <c r="R1106" s="46">
        <v>10</v>
      </c>
      <c r="S1106" s="48">
        <v>2.6026699999999998</v>
      </c>
      <c r="T1106" s="10">
        <v>60</v>
      </c>
      <c r="U1106" s="49">
        <v>156.16</v>
      </c>
      <c r="V1106" s="17" t="s">
        <v>4403</v>
      </c>
      <c r="W1106" s="49">
        <v>168.65</v>
      </c>
      <c r="X1106" s="17" t="s">
        <v>7209</v>
      </c>
      <c r="Y1106" s="38" t="s">
        <v>7210</v>
      </c>
      <c r="Z1106" s="38" t="s">
        <v>4422</v>
      </c>
      <c r="AA1106" s="38" t="s">
        <v>4625</v>
      </c>
    </row>
    <row r="1107" spans="2:27" ht="50" x14ac:dyDescent="0.35">
      <c r="B1107" s="38" t="s">
        <v>4224</v>
      </c>
      <c r="C1107" s="12" t="s">
        <v>4217</v>
      </c>
      <c r="D1107" s="51" t="s">
        <v>4218</v>
      </c>
      <c r="E1107" s="12" t="s">
        <v>3945</v>
      </c>
      <c r="F1107" s="12" t="s">
        <v>4225</v>
      </c>
      <c r="G1107" s="12" t="s">
        <v>114</v>
      </c>
      <c r="H1107" s="12">
        <v>60</v>
      </c>
      <c r="I1107" s="12">
        <v>1</v>
      </c>
      <c r="J1107" s="12">
        <v>1</v>
      </c>
      <c r="K1107" s="12">
        <v>1</v>
      </c>
      <c r="L1107" s="38">
        <v>1</v>
      </c>
      <c r="M1107" s="12">
        <v>1</v>
      </c>
      <c r="N1107" s="12">
        <v>2</v>
      </c>
      <c r="O1107" s="12">
        <v>1</v>
      </c>
      <c r="P1107" s="12">
        <v>1</v>
      </c>
      <c r="Q1107" s="12">
        <v>1</v>
      </c>
      <c r="R1107" s="46">
        <v>10</v>
      </c>
      <c r="S1107" s="48">
        <v>5.20533</v>
      </c>
      <c r="T1107" s="10">
        <v>60</v>
      </c>
      <c r="U1107" s="49">
        <v>312.32</v>
      </c>
      <c r="V1107" s="17" t="s">
        <v>4403</v>
      </c>
      <c r="W1107" s="49">
        <v>337.31</v>
      </c>
      <c r="X1107" s="17" t="s">
        <v>7211</v>
      </c>
      <c r="Y1107" s="38" t="s">
        <v>7212</v>
      </c>
      <c r="Z1107" s="38" t="s">
        <v>4422</v>
      </c>
      <c r="AA1107" s="38" t="s">
        <v>4625</v>
      </c>
    </row>
    <row r="1108" spans="2:27" ht="50" x14ac:dyDescent="0.35">
      <c r="B1108" s="38" t="s">
        <v>4237</v>
      </c>
      <c r="C1108" s="10" t="s">
        <v>368</v>
      </c>
      <c r="D1108" s="10" t="s">
        <v>4238</v>
      </c>
      <c r="E1108" s="10" t="s">
        <v>156</v>
      </c>
      <c r="F1108" s="10" t="s">
        <v>4239</v>
      </c>
      <c r="G1108" s="10" t="s">
        <v>1041</v>
      </c>
      <c r="H1108" s="10">
        <v>10</v>
      </c>
      <c r="I1108" s="12">
        <v>1</v>
      </c>
      <c r="J1108" s="12">
        <v>1</v>
      </c>
      <c r="K1108" s="12">
        <v>1</v>
      </c>
      <c r="L1108" s="12">
        <v>54</v>
      </c>
      <c r="M1108" s="12">
        <v>1</v>
      </c>
      <c r="N1108" s="12">
        <v>1</v>
      </c>
      <c r="O1108" s="12">
        <v>1</v>
      </c>
      <c r="P1108" s="12">
        <v>1</v>
      </c>
      <c r="Q1108" s="12">
        <v>1</v>
      </c>
      <c r="R1108" s="46">
        <v>62</v>
      </c>
      <c r="S1108" s="48">
        <v>0.377</v>
      </c>
      <c r="T1108" s="10">
        <v>10</v>
      </c>
      <c r="U1108" s="49">
        <v>3.77</v>
      </c>
      <c r="V1108" s="17" t="s">
        <v>4403</v>
      </c>
      <c r="W1108" s="49">
        <v>4.07</v>
      </c>
      <c r="X1108" s="17" t="s">
        <v>4434</v>
      </c>
      <c r="Y1108" s="38" t="s">
        <v>5345</v>
      </c>
      <c r="Z1108" s="38" t="s">
        <v>4435</v>
      </c>
      <c r="AA1108" s="38" t="s">
        <v>4434</v>
      </c>
    </row>
    <row r="1109" spans="2:27" ht="37.5" x14ac:dyDescent="0.35">
      <c r="B1109" s="38" t="s">
        <v>4243</v>
      </c>
      <c r="C1109" s="25" t="s">
        <v>4255</v>
      </c>
      <c r="D1109" s="25" t="s">
        <v>4256</v>
      </c>
      <c r="E1109" s="25" t="s">
        <v>4257</v>
      </c>
      <c r="F1109" s="25" t="s">
        <v>4258</v>
      </c>
      <c r="G1109" s="25" t="s">
        <v>4250</v>
      </c>
      <c r="H1109" s="25">
        <v>28</v>
      </c>
      <c r="I1109" s="25"/>
      <c r="J1109" s="25"/>
      <c r="K1109" s="25">
        <v>5</v>
      </c>
      <c r="L1109" s="12"/>
      <c r="M1109" s="25">
        <v>5</v>
      </c>
      <c r="N1109" s="12"/>
      <c r="O1109" s="12"/>
      <c r="P1109" s="12"/>
      <c r="Q1109" s="12"/>
      <c r="R1109" s="12">
        <v>10</v>
      </c>
      <c r="S1109" s="48">
        <v>0.71106999999999998</v>
      </c>
      <c r="T1109" s="10">
        <v>28</v>
      </c>
      <c r="U1109" s="49">
        <v>19.91</v>
      </c>
      <c r="V1109" s="17" t="s">
        <v>4403</v>
      </c>
      <c r="W1109" s="49">
        <v>21.5</v>
      </c>
      <c r="X1109" s="17" t="s">
        <v>7223</v>
      </c>
      <c r="Y1109" s="38" t="s">
        <v>7224</v>
      </c>
      <c r="Z1109" s="38" t="s">
        <v>4689</v>
      </c>
      <c r="AA1109" s="38" t="s">
        <v>4802</v>
      </c>
    </row>
    <row r="1110" spans="2:27" ht="25" x14ac:dyDescent="0.35">
      <c r="B1110" s="38" t="s">
        <v>4245</v>
      </c>
      <c r="C1110" s="25" t="s">
        <v>4263</v>
      </c>
      <c r="D1110" s="25" t="s">
        <v>4264</v>
      </c>
      <c r="E1110" s="25" t="s">
        <v>4261</v>
      </c>
      <c r="F1110" s="25" t="s">
        <v>4265</v>
      </c>
      <c r="G1110" s="25" t="s">
        <v>4266</v>
      </c>
      <c r="H1110" s="25">
        <v>20</v>
      </c>
      <c r="I1110" s="25"/>
      <c r="J1110" s="25"/>
      <c r="K1110" s="25">
        <v>2</v>
      </c>
      <c r="L1110" s="12"/>
      <c r="M1110" s="25">
        <v>2</v>
      </c>
      <c r="N1110" s="12"/>
      <c r="O1110" s="12"/>
      <c r="P1110" s="12"/>
      <c r="Q1110" s="12"/>
      <c r="R1110" s="12">
        <v>4</v>
      </c>
      <c r="S1110" s="48">
        <v>2.0684999999999998</v>
      </c>
      <c r="T1110" s="10">
        <v>20</v>
      </c>
      <c r="U1110" s="49">
        <v>41.37</v>
      </c>
      <c r="V1110" s="17" t="s">
        <v>4403</v>
      </c>
      <c r="W1110" s="49">
        <v>44.68</v>
      </c>
      <c r="X1110" s="17" t="s">
        <v>7226</v>
      </c>
      <c r="Y1110" s="38" t="s">
        <v>7227</v>
      </c>
      <c r="Z1110" s="38" t="s">
        <v>4452</v>
      </c>
      <c r="AA1110" s="38" t="s">
        <v>5348</v>
      </c>
    </row>
  </sheetData>
  <autoFilter ref="B2:AA2" xr:uid="{00000000-0009-0000-0000-000009000000}"/>
  <hyperlinks>
    <hyperlink ref="C962" r:id="rId1" display="https://ktomalek.pl/substancja-czynna/rifampicinum/s-1038/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A8"/>
  <sheetViews>
    <sheetView zoomScale="75" zoomScaleNormal="75" workbookViewId="0">
      <selection activeCell="S3" sqref="S3:S5"/>
    </sheetView>
  </sheetViews>
  <sheetFormatPr defaultRowHeight="14.5" x14ac:dyDescent="0.35"/>
  <cols>
    <col min="1" max="1" width="2.6328125" customWidth="1"/>
    <col min="2" max="2" width="5.90625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3095</v>
      </c>
      <c r="C3" s="38" t="s">
        <v>1098</v>
      </c>
      <c r="D3" s="38" t="s">
        <v>1098</v>
      </c>
      <c r="E3" s="38" t="s">
        <v>5</v>
      </c>
      <c r="F3" s="38" t="s">
        <v>1099</v>
      </c>
      <c r="G3" s="38" t="s">
        <v>33</v>
      </c>
      <c r="H3" s="38">
        <v>5</v>
      </c>
      <c r="I3" s="38">
        <v>1</v>
      </c>
      <c r="J3" s="45">
        <v>1</v>
      </c>
      <c r="K3" s="38">
        <v>1</v>
      </c>
      <c r="L3" s="38">
        <v>1</v>
      </c>
      <c r="M3" s="38">
        <v>3</v>
      </c>
      <c r="N3" s="38">
        <v>5</v>
      </c>
      <c r="O3" s="38">
        <v>1</v>
      </c>
      <c r="P3" s="38">
        <v>8</v>
      </c>
      <c r="Q3" s="38">
        <v>1</v>
      </c>
      <c r="R3" s="46">
        <v>22</v>
      </c>
      <c r="S3" s="83">
        <v>9</v>
      </c>
      <c r="T3" s="17">
        <v>5</v>
      </c>
      <c r="U3" s="83">
        <v>45</v>
      </c>
      <c r="V3" s="17">
        <v>8</v>
      </c>
      <c r="W3" s="17">
        <v>48.6</v>
      </c>
      <c r="X3" s="38" t="s">
        <v>7289</v>
      </c>
      <c r="Y3" s="93" t="s">
        <v>7290</v>
      </c>
      <c r="Z3" s="38">
        <v>1</v>
      </c>
      <c r="AA3" s="38" t="s">
        <v>7291</v>
      </c>
    </row>
    <row r="4" spans="2:27" ht="37.5" x14ac:dyDescent="0.35">
      <c r="B4" s="38" t="s">
        <v>3221</v>
      </c>
      <c r="C4" s="38" t="s">
        <v>1727</v>
      </c>
      <c r="D4" s="38" t="s">
        <v>1725</v>
      </c>
      <c r="E4" s="38" t="s">
        <v>5</v>
      </c>
      <c r="F4" s="38" t="s">
        <v>1726</v>
      </c>
      <c r="G4" s="38" t="s">
        <v>59</v>
      </c>
      <c r="H4" s="38">
        <v>10</v>
      </c>
      <c r="I4" s="38">
        <v>19</v>
      </c>
      <c r="J4" s="45">
        <v>2</v>
      </c>
      <c r="K4" s="38">
        <v>1</v>
      </c>
      <c r="L4" s="38">
        <v>1</v>
      </c>
      <c r="M4" s="38">
        <v>10</v>
      </c>
      <c r="N4" s="38">
        <v>1</v>
      </c>
      <c r="O4" s="38">
        <v>1</v>
      </c>
      <c r="P4" s="38">
        <v>1</v>
      </c>
      <c r="Q4" s="38">
        <v>5</v>
      </c>
      <c r="R4" s="46">
        <v>41</v>
      </c>
      <c r="S4" s="73">
        <v>5</v>
      </c>
      <c r="T4" s="10">
        <v>10</v>
      </c>
      <c r="U4" s="73">
        <v>50</v>
      </c>
      <c r="V4" s="10">
        <v>8</v>
      </c>
      <c r="W4" s="10">
        <v>54</v>
      </c>
      <c r="X4" s="12" t="s">
        <v>7292</v>
      </c>
      <c r="Y4" s="12" t="s">
        <v>7293</v>
      </c>
      <c r="Z4" s="41">
        <v>1</v>
      </c>
      <c r="AA4" s="12" t="s">
        <v>7294</v>
      </c>
    </row>
    <row r="5" spans="2:27" ht="37.5" x14ac:dyDescent="0.35">
      <c r="B5" s="38" t="s">
        <v>3224</v>
      </c>
      <c r="C5" s="12" t="s">
        <v>1727</v>
      </c>
      <c r="D5" s="12" t="s">
        <v>3691</v>
      </c>
      <c r="E5" s="12" t="s">
        <v>5</v>
      </c>
      <c r="F5" s="12" t="s">
        <v>153</v>
      </c>
      <c r="G5" s="12" t="s">
        <v>1054</v>
      </c>
      <c r="H5" s="12">
        <v>100</v>
      </c>
      <c r="I5" s="12">
        <v>1</v>
      </c>
      <c r="J5" s="45">
        <v>1</v>
      </c>
      <c r="K5" s="12">
        <v>1</v>
      </c>
      <c r="L5" s="38">
        <v>1</v>
      </c>
      <c r="M5" s="12">
        <v>10</v>
      </c>
      <c r="N5" s="38">
        <v>1</v>
      </c>
      <c r="O5" s="38">
        <v>1</v>
      </c>
      <c r="P5" s="12">
        <v>1</v>
      </c>
      <c r="Q5" s="12">
        <v>5</v>
      </c>
      <c r="R5" s="46">
        <v>22</v>
      </c>
      <c r="S5" s="83">
        <v>2.1</v>
      </c>
      <c r="T5" s="17">
        <v>100</v>
      </c>
      <c r="U5" s="76">
        <v>210</v>
      </c>
      <c r="V5" s="17">
        <v>8</v>
      </c>
      <c r="W5" s="17">
        <v>226.8</v>
      </c>
      <c r="X5" s="38" t="s">
        <v>7298</v>
      </c>
      <c r="Y5" s="38" t="s">
        <v>7299</v>
      </c>
      <c r="Z5" s="38">
        <v>1</v>
      </c>
      <c r="AA5" s="38" t="s">
        <v>7294</v>
      </c>
    </row>
    <row r="7" spans="2:27" ht="37.5" x14ac:dyDescent="0.35">
      <c r="B7" s="38" t="s">
        <v>3032</v>
      </c>
      <c r="C7" s="38" t="s">
        <v>414</v>
      </c>
      <c r="D7" s="38" t="s">
        <v>1898</v>
      </c>
      <c r="E7" s="38" t="s">
        <v>5</v>
      </c>
      <c r="F7" s="38" t="s">
        <v>415</v>
      </c>
      <c r="G7" s="38" t="s">
        <v>33</v>
      </c>
      <c r="H7" s="38">
        <v>5</v>
      </c>
      <c r="I7" s="38">
        <v>1</v>
      </c>
      <c r="J7" s="45">
        <v>130</v>
      </c>
      <c r="K7" s="38">
        <v>1</v>
      </c>
      <c r="L7" s="38">
        <v>12</v>
      </c>
      <c r="M7" s="38">
        <v>1</v>
      </c>
      <c r="N7" s="38">
        <v>77</v>
      </c>
      <c r="O7" s="38">
        <v>10</v>
      </c>
      <c r="P7" s="38">
        <v>1</v>
      </c>
      <c r="Q7" s="38">
        <v>42</v>
      </c>
      <c r="R7" s="46">
        <v>275</v>
      </c>
      <c r="S7" s="83">
        <v>10</v>
      </c>
      <c r="T7" s="17">
        <v>5</v>
      </c>
      <c r="U7" s="83">
        <v>50</v>
      </c>
      <c r="V7" s="17">
        <v>8</v>
      </c>
      <c r="W7" s="17">
        <v>54</v>
      </c>
      <c r="X7" s="38" t="s">
        <v>7286</v>
      </c>
      <c r="Y7" s="57" t="s">
        <v>7287</v>
      </c>
      <c r="Z7" s="17">
        <v>1</v>
      </c>
      <c r="AA7" s="38" t="s">
        <v>7288</v>
      </c>
    </row>
    <row r="8" spans="2:27" ht="37.5" x14ac:dyDescent="0.35">
      <c r="B8" s="38" t="s">
        <v>3222</v>
      </c>
      <c r="C8" s="12" t="s">
        <v>1727</v>
      </c>
      <c r="D8" s="12" t="s">
        <v>2087</v>
      </c>
      <c r="E8" s="12" t="s">
        <v>5</v>
      </c>
      <c r="F8" s="12" t="s">
        <v>592</v>
      </c>
      <c r="G8" s="12" t="s">
        <v>59</v>
      </c>
      <c r="H8" s="12">
        <v>10</v>
      </c>
      <c r="I8" s="12">
        <v>34</v>
      </c>
      <c r="J8" s="45">
        <v>35</v>
      </c>
      <c r="K8" s="12">
        <v>33</v>
      </c>
      <c r="L8" s="38">
        <v>1</v>
      </c>
      <c r="M8" s="12">
        <v>4</v>
      </c>
      <c r="N8" s="38">
        <v>10</v>
      </c>
      <c r="O8" s="38">
        <v>1</v>
      </c>
      <c r="P8" s="12">
        <v>1</v>
      </c>
      <c r="Q8" s="12">
        <v>5</v>
      </c>
      <c r="R8" s="46">
        <v>124</v>
      </c>
      <c r="S8" s="73">
        <v>10</v>
      </c>
      <c r="T8" s="10">
        <v>5</v>
      </c>
      <c r="U8" s="73">
        <v>50</v>
      </c>
      <c r="V8" s="10">
        <v>8</v>
      </c>
      <c r="W8" s="10">
        <v>54</v>
      </c>
      <c r="X8" s="12" t="s">
        <v>7295</v>
      </c>
      <c r="Y8" s="12" t="s">
        <v>7296</v>
      </c>
      <c r="Z8" s="12">
        <v>1</v>
      </c>
      <c r="AA8" s="12" t="s">
        <v>7297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A12"/>
  <sheetViews>
    <sheetView zoomScale="75" zoomScaleNormal="75" workbookViewId="0">
      <selection activeCell="S3" sqref="S3:S8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2491</v>
      </c>
      <c r="C3" s="38" t="s">
        <v>811</v>
      </c>
      <c r="D3" s="38" t="s">
        <v>798</v>
      </c>
      <c r="E3" s="38" t="s">
        <v>101</v>
      </c>
      <c r="F3" s="38" t="s">
        <v>810</v>
      </c>
      <c r="G3" s="38" t="s">
        <v>105</v>
      </c>
      <c r="H3" s="38">
        <v>20</v>
      </c>
      <c r="I3" s="38">
        <v>80</v>
      </c>
      <c r="J3" s="45">
        <v>23</v>
      </c>
      <c r="K3" s="38">
        <v>1</v>
      </c>
      <c r="L3" s="38">
        <v>13</v>
      </c>
      <c r="M3" s="38">
        <v>12</v>
      </c>
      <c r="N3" s="38">
        <v>1</v>
      </c>
      <c r="O3" s="38">
        <v>1</v>
      </c>
      <c r="P3" s="38">
        <v>8</v>
      </c>
      <c r="Q3" s="38">
        <v>1</v>
      </c>
      <c r="R3" s="46">
        <v>140</v>
      </c>
      <c r="S3" s="66">
        <v>1.4</v>
      </c>
      <c r="T3" s="17">
        <v>20</v>
      </c>
      <c r="U3" s="76">
        <v>28</v>
      </c>
      <c r="V3" s="19">
        <v>0.08</v>
      </c>
      <c r="W3" s="17">
        <v>30.240000000000002</v>
      </c>
      <c r="X3" s="77" t="s">
        <v>4312</v>
      </c>
      <c r="Y3" s="38" t="s">
        <v>4313</v>
      </c>
      <c r="Z3" s="17">
        <v>1</v>
      </c>
      <c r="AA3" s="17" t="s">
        <v>4314</v>
      </c>
    </row>
    <row r="4" spans="2:27" ht="75" x14ac:dyDescent="0.35">
      <c r="B4" s="38" t="s">
        <v>2632</v>
      </c>
      <c r="C4" s="38" t="s">
        <v>909</v>
      </c>
      <c r="D4" s="38" t="s">
        <v>907</v>
      </c>
      <c r="E4" s="38" t="s">
        <v>5</v>
      </c>
      <c r="F4" s="38" t="s">
        <v>908</v>
      </c>
      <c r="G4" s="38" t="s">
        <v>8</v>
      </c>
      <c r="H4" s="38">
        <v>10</v>
      </c>
      <c r="I4" s="38">
        <v>2</v>
      </c>
      <c r="J4" s="45">
        <v>1</v>
      </c>
      <c r="K4" s="38">
        <v>7</v>
      </c>
      <c r="L4" s="38">
        <v>1</v>
      </c>
      <c r="M4" s="38">
        <v>1</v>
      </c>
      <c r="N4" s="38">
        <v>20</v>
      </c>
      <c r="O4" s="38">
        <v>1</v>
      </c>
      <c r="P4" s="38">
        <v>1</v>
      </c>
      <c r="Q4" s="38">
        <v>1</v>
      </c>
      <c r="R4" s="46">
        <v>35</v>
      </c>
      <c r="S4" s="66">
        <v>22</v>
      </c>
      <c r="T4" s="17">
        <v>10</v>
      </c>
      <c r="U4" s="76">
        <v>220</v>
      </c>
      <c r="V4" s="19">
        <v>0.08</v>
      </c>
      <c r="W4" s="76">
        <v>237.60000000000002</v>
      </c>
      <c r="X4" s="77" t="s">
        <v>4315</v>
      </c>
      <c r="Y4" s="38" t="s">
        <v>4316</v>
      </c>
      <c r="Z4" s="38">
        <v>1</v>
      </c>
      <c r="AA4" s="17" t="s">
        <v>4317</v>
      </c>
    </row>
    <row r="5" spans="2:27" ht="62.5" x14ac:dyDescent="0.35">
      <c r="B5" s="38" t="s">
        <v>2893</v>
      </c>
      <c r="C5" s="38" t="s">
        <v>1827</v>
      </c>
      <c r="D5" s="38" t="s">
        <v>26</v>
      </c>
      <c r="E5" s="38" t="s">
        <v>5</v>
      </c>
      <c r="F5" s="38" t="s">
        <v>27</v>
      </c>
      <c r="G5" s="38" t="s">
        <v>25</v>
      </c>
      <c r="H5" s="38">
        <v>20</v>
      </c>
      <c r="I5" s="38">
        <v>20</v>
      </c>
      <c r="J5" s="45">
        <v>3</v>
      </c>
      <c r="K5" s="38">
        <v>1</v>
      </c>
      <c r="L5" s="38">
        <v>1</v>
      </c>
      <c r="M5" s="38">
        <v>4</v>
      </c>
      <c r="N5" s="38">
        <v>3</v>
      </c>
      <c r="O5" s="38">
        <v>1</v>
      </c>
      <c r="P5" s="38">
        <v>1</v>
      </c>
      <c r="Q5" s="38">
        <v>20</v>
      </c>
      <c r="R5" s="46">
        <v>54</v>
      </c>
      <c r="S5" s="66">
        <v>6.1</v>
      </c>
      <c r="T5" s="17">
        <v>20</v>
      </c>
      <c r="U5" s="76">
        <v>122</v>
      </c>
      <c r="V5" s="19">
        <v>0.08</v>
      </c>
      <c r="W5" s="17">
        <v>131.76000000000002</v>
      </c>
      <c r="X5" s="77" t="s">
        <v>4318</v>
      </c>
      <c r="Y5" s="38" t="s">
        <v>4319</v>
      </c>
      <c r="Z5" s="17">
        <v>1</v>
      </c>
      <c r="AA5" s="17" t="s">
        <v>4320</v>
      </c>
    </row>
    <row r="6" spans="2:27" ht="75" x14ac:dyDescent="0.35">
      <c r="B6" s="38" t="s">
        <v>3032</v>
      </c>
      <c r="C6" s="38" t="s">
        <v>414</v>
      </c>
      <c r="D6" s="38" t="s">
        <v>1898</v>
      </c>
      <c r="E6" s="38" t="s">
        <v>5</v>
      </c>
      <c r="F6" s="38" t="s">
        <v>415</v>
      </c>
      <c r="G6" s="38" t="s">
        <v>33</v>
      </c>
      <c r="H6" s="38">
        <v>5</v>
      </c>
      <c r="I6" s="38">
        <v>1</v>
      </c>
      <c r="J6" s="45">
        <v>130</v>
      </c>
      <c r="K6" s="38">
        <v>1</v>
      </c>
      <c r="L6" s="38">
        <v>12</v>
      </c>
      <c r="M6" s="38">
        <v>1</v>
      </c>
      <c r="N6" s="38">
        <v>77</v>
      </c>
      <c r="O6" s="38">
        <v>10</v>
      </c>
      <c r="P6" s="38">
        <v>1</v>
      </c>
      <c r="Q6" s="38">
        <v>42</v>
      </c>
      <c r="R6" s="46">
        <v>275</v>
      </c>
      <c r="S6" s="66">
        <v>6.8</v>
      </c>
      <c r="T6" s="17">
        <v>5</v>
      </c>
      <c r="U6" s="76">
        <v>34</v>
      </c>
      <c r="V6" s="19">
        <v>0.08</v>
      </c>
      <c r="W6" s="17">
        <v>36.72</v>
      </c>
      <c r="X6" s="77" t="s">
        <v>4322</v>
      </c>
      <c r="Y6" s="38" t="s">
        <v>4323</v>
      </c>
      <c r="Z6" s="17">
        <v>1</v>
      </c>
      <c r="AA6" s="17" t="s">
        <v>4324</v>
      </c>
    </row>
    <row r="7" spans="2:27" ht="62.5" x14ac:dyDescent="0.35">
      <c r="B7" s="38" t="s">
        <v>3329</v>
      </c>
      <c r="C7" s="12"/>
      <c r="D7" s="12" t="s">
        <v>45</v>
      </c>
      <c r="E7" s="12" t="s">
        <v>5</v>
      </c>
      <c r="F7" s="12" t="s">
        <v>1630</v>
      </c>
      <c r="G7" s="12" t="s">
        <v>11</v>
      </c>
      <c r="H7" s="12">
        <v>10</v>
      </c>
      <c r="I7" s="12">
        <v>40</v>
      </c>
      <c r="J7" s="45">
        <v>17</v>
      </c>
      <c r="K7" s="12">
        <v>1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12">
        <v>150</v>
      </c>
      <c r="R7" s="46">
        <v>213</v>
      </c>
      <c r="S7" s="66">
        <v>13.4</v>
      </c>
      <c r="T7" s="10" t="s">
        <v>9512</v>
      </c>
      <c r="U7" s="66">
        <v>134</v>
      </c>
      <c r="V7" s="67">
        <v>0.08</v>
      </c>
      <c r="W7" s="10">
        <v>144.72</v>
      </c>
      <c r="X7" s="68" t="s">
        <v>4328</v>
      </c>
      <c r="Y7" s="12" t="s">
        <v>9513</v>
      </c>
      <c r="Z7" s="10">
        <v>1</v>
      </c>
      <c r="AA7" s="10" t="s">
        <v>4320</v>
      </c>
    </row>
    <row r="8" spans="2:27" ht="75" x14ac:dyDescent="0.35">
      <c r="B8" s="38" t="s">
        <v>3331</v>
      </c>
      <c r="C8" s="38"/>
      <c r="D8" s="38" t="s">
        <v>46</v>
      </c>
      <c r="E8" s="38" t="s">
        <v>5</v>
      </c>
      <c r="F8" s="38" t="s">
        <v>27</v>
      </c>
      <c r="G8" s="38" t="s">
        <v>59</v>
      </c>
      <c r="H8" s="38">
        <v>10</v>
      </c>
      <c r="I8" s="12">
        <v>7</v>
      </c>
      <c r="J8" s="45">
        <v>20</v>
      </c>
      <c r="K8" s="12">
        <v>1</v>
      </c>
      <c r="L8" s="38">
        <v>1</v>
      </c>
      <c r="M8" s="12">
        <v>1</v>
      </c>
      <c r="N8" s="38">
        <v>1</v>
      </c>
      <c r="O8" s="38">
        <v>1</v>
      </c>
      <c r="P8" s="38">
        <v>1</v>
      </c>
      <c r="Q8" s="12">
        <v>155</v>
      </c>
      <c r="R8" s="46">
        <v>188</v>
      </c>
      <c r="S8" s="66">
        <v>12.5</v>
      </c>
      <c r="T8" s="10">
        <v>10</v>
      </c>
      <c r="U8" s="66">
        <v>125</v>
      </c>
      <c r="V8" s="67">
        <v>0.08</v>
      </c>
      <c r="W8" s="66">
        <v>135</v>
      </c>
      <c r="X8" s="68" t="s">
        <v>4331</v>
      </c>
      <c r="Y8" s="12" t="s">
        <v>4332</v>
      </c>
      <c r="Z8" s="10">
        <v>1</v>
      </c>
      <c r="AA8" s="10" t="s">
        <v>4320</v>
      </c>
    </row>
    <row r="10" spans="2:27" ht="62.5" x14ac:dyDescent="0.35">
      <c r="B10" s="38" t="s">
        <v>2158</v>
      </c>
      <c r="C10" s="10" t="s">
        <v>275</v>
      </c>
      <c r="D10" s="38" t="s">
        <v>274</v>
      </c>
      <c r="E10" s="38" t="s">
        <v>5</v>
      </c>
      <c r="F10" s="38" t="s">
        <v>276</v>
      </c>
      <c r="G10" s="38" t="s">
        <v>277</v>
      </c>
      <c r="H10" s="38">
        <v>6</v>
      </c>
      <c r="I10" s="38">
        <v>1</v>
      </c>
      <c r="J10" s="45">
        <v>30</v>
      </c>
      <c r="K10" s="38">
        <v>8</v>
      </c>
      <c r="L10" s="38">
        <v>16</v>
      </c>
      <c r="M10" s="38">
        <v>1</v>
      </c>
      <c r="N10" s="38">
        <v>20</v>
      </c>
      <c r="O10" s="38">
        <v>1</v>
      </c>
      <c r="P10" s="12">
        <v>1</v>
      </c>
      <c r="Q10" s="38">
        <v>10</v>
      </c>
      <c r="R10" s="46">
        <v>88</v>
      </c>
      <c r="S10" s="66">
        <v>23</v>
      </c>
      <c r="T10" s="10">
        <v>6</v>
      </c>
      <c r="U10" s="66">
        <v>138</v>
      </c>
      <c r="V10" s="67">
        <v>0.08</v>
      </c>
      <c r="W10" s="10">
        <v>149.04000000000002</v>
      </c>
      <c r="X10" s="68" t="s">
        <v>4309</v>
      </c>
      <c r="Y10" s="12" t="s">
        <v>4310</v>
      </c>
      <c r="Z10" s="10">
        <v>1</v>
      </c>
      <c r="AA10" s="10" t="s">
        <v>4311</v>
      </c>
    </row>
    <row r="11" spans="2:27" ht="62.5" x14ac:dyDescent="0.35">
      <c r="B11" s="38" t="s">
        <v>3231</v>
      </c>
      <c r="C11" s="38" t="s">
        <v>520</v>
      </c>
      <c r="D11" s="38" t="s">
        <v>518</v>
      </c>
      <c r="E11" s="38" t="s">
        <v>519</v>
      </c>
      <c r="F11" s="38" t="s">
        <v>521</v>
      </c>
      <c r="G11" s="38" t="s">
        <v>522</v>
      </c>
      <c r="H11" s="38">
        <v>1</v>
      </c>
      <c r="I11" s="38">
        <v>19</v>
      </c>
      <c r="J11" s="45">
        <v>1</v>
      </c>
      <c r="K11" s="38">
        <v>1</v>
      </c>
      <c r="L11" s="38">
        <v>15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46">
        <v>41</v>
      </c>
      <c r="S11" s="66">
        <v>294</v>
      </c>
      <c r="T11" s="10" t="s">
        <v>9510</v>
      </c>
      <c r="U11" s="66">
        <v>294</v>
      </c>
      <c r="V11" s="67">
        <v>0.08</v>
      </c>
      <c r="W11" s="66">
        <v>317.52000000000004</v>
      </c>
      <c r="X11" s="68" t="s">
        <v>4325</v>
      </c>
      <c r="Y11" s="12" t="s">
        <v>9511</v>
      </c>
      <c r="Z11" s="10">
        <v>1</v>
      </c>
      <c r="AA11" s="10" t="s">
        <v>4327</v>
      </c>
    </row>
    <row r="12" spans="2:27" ht="75" x14ac:dyDescent="0.35">
      <c r="B12" s="38" t="s">
        <v>3330</v>
      </c>
      <c r="C12" s="38"/>
      <c r="D12" s="38" t="s">
        <v>28</v>
      </c>
      <c r="E12" s="38" t="s">
        <v>5</v>
      </c>
      <c r="F12" s="38" t="s">
        <v>29</v>
      </c>
      <c r="G12" s="38" t="s">
        <v>11</v>
      </c>
      <c r="H12" s="38">
        <v>10</v>
      </c>
      <c r="I12" s="12">
        <v>5</v>
      </c>
      <c r="J12" s="45">
        <v>25</v>
      </c>
      <c r="K12" s="12">
        <v>2</v>
      </c>
      <c r="L12" s="38">
        <v>1</v>
      </c>
      <c r="M12" s="12">
        <v>4</v>
      </c>
      <c r="N12" s="38">
        <v>17</v>
      </c>
      <c r="O12" s="38">
        <v>1</v>
      </c>
      <c r="P12" s="38">
        <v>1</v>
      </c>
      <c r="Q12" s="12">
        <v>5</v>
      </c>
      <c r="R12" s="46">
        <v>61</v>
      </c>
      <c r="S12" s="66">
        <v>15.5</v>
      </c>
      <c r="T12" s="10">
        <v>10</v>
      </c>
      <c r="U12" s="66">
        <v>155</v>
      </c>
      <c r="V12" s="67">
        <v>0.08</v>
      </c>
      <c r="W12" s="66">
        <v>167.4</v>
      </c>
      <c r="X12" s="68" t="s">
        <v>4329</v>
      </c>
      <c r="Y12" s="12" t="s">
        <v>4330</v>
      </c>
      <c r="Z12" s="10">
        <v>1</v>
      </c>
      <c r="AA12" s="10" t="s">
        <v>4320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A37"/>
  <sheetViews>
    <sheetView zoomScale="75" zoomScaleNormal="75" workbookViewId="0">
      <selection activeCell="S20" sqref="S3:S20"/>
    </sheetView>
  </sheetViews>
  <sheetFormatPr defaultRowHeight="14.5" x14ac:dyDescent="0.35"/>
  <cols>
    <col min="1" max="1" width="2.6328125" customWidth="1"/>
    <col min="2" max="2" width="5.453125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50" x14ac:dyDescent="0.35">
      <c r="B3" s="38" t="s">
        <v>2231</v>
      </c>
      <c r="C3" s="38" t="s">
        <v>1759</v>
      </c>
      <c r="D3" s="38" t="s">
        <v>8696</v>
      </c>
      <c r="E3" s="38" t="s">
        <v>65</v>
      </c>
      <c r="F3" s="38" t="s">
        <v>58</v>
      </c>
      <c r="G3" s="38" t="s">
        <v>21</v>
      </c>
      <c r="H3" s="38">
        <v>1</v>
      </c>
      <c r="I3" s="38">
        <v>42</v>
      </c>
      <c r="J3" s="45">
        <v>1</v>
      </c>
      <c r="K3" s="38">
        <v>1</v>
      </c>
      <c r="L3" s="38">
        <v>1</v>
      </c>
      <c r="M3" s="38">
        <v>1</v>
      </c>
      <c r="N3" s="38">
        <v>1</v>
      </c>
      <c r="O3" s="38">
        <v>1</v>
      </c>
      <c r="P3" s="38">
        <v>1</v>
      </c>
      <c r="Q3" s="38">
        <v>1</v>
      </c>
      <c r="R3" s="46">
        <v>50</v>
      </c>
      <c r="S3" s="50">
        <v>2.09</v>
      </c>
      <c r="T3" s="51">
        <v>1</v>
      </c>
      <c r="U3" s="52">
        <v>2.09</v>
      </c>
      <c r="V3" s="38">
        <v>8</v>
      </c>
      <c r="W3" s="52">
        <v>2.2599999999999998</v>
      </c>
      <c r="X3" s="53">
        <v>5909991031039</v>
      </c>
      <c r="Y3" s="38" t="s">
        <v>4356</v>
      </c>
      <c r="Z3" s="57">
        <v>1</v>
      </c>
      <c r="AA3" s="57" t="s">
        <v>4357</v>
      </c>
    </row>
    <row r="4" spans="2:27" ht="37.5" x14ac:dyDescent="0.35">
      <c r="B4" s="38" t="s">
        <v>2358</v>
      </c>
      <c r="C4" s="12" t="s">
        <v>3529</v>
      </c>
      <c r="D4" s="51" t="s">
        <v>3529</v>
      </c>
      <c r="E4" s="12" t="s">
        <v>5</v>
      </c>
      <c r="F4" s="12" t="s">
        <v>42</v>
      </c>
      <c r="G4" s="12" t="s">
        <v>11</v>
      </c>
      <c r="H4" s="12">
        <v>10</v>
      </c>
      <c r="I4" s="12">
        <v>1</v>
      </c>
      <c r="J4" s="45">
        <v>10</v>
      </c>
      <c r="K4" s="12">
        <v>1</v>
      </c>
      <c r="L4" s="38">
        <v>1</v>
      </c>
      <c r="M4" s="38">
        <v>1</v>
      </c>
      <c r="N4" s="38">
        <v>60</v>
      </c>
      <c r="O4" s="38">
        <v>1</v>
      </c>
      <c r="P4" s="12">
        <v>1</v>
      </c>
      <c r="Q4" s="12">
        <v>5</v>
      </c>
      <c r="R4" s="46">
        <v>81</v>
      </c>
      <c r="S4" s="50">
        <v>26.725000000000001</v>
      </c>
      <c r="T4" s="51">
        <v>10</v>
      </c>
      <c r="U4" s="52">
        <v>267.25</v>
      </c>
      <c r="V4" s="38">
        <v>8</v>
      </c>
      <c r="W4" s="52">
        <v>288.63</v>
      </c>
      <c r="X4" s="53">
        <v>5909990882588</v>
      </c>
      <c r="Y4" s="57" t="s">
        <v>9514</v>
      </c>
      <c r="Z4" s="38">
        <v>1</v>
      </c>
      <c r="AA4" s="38" t="s">
        <v>4357</v>
      </c>
    </row>
    <row r="5" spans="2:27" ht="25" x14ac:dyDescent="0.35">
      <c r="B5" s="38" t="s">
        <v>2364</v>
      </c>
      <c r="C5" s="38" t="s">
        <v>688</v>
      </c>
      <c r="D5" s="38" t="s">
        <v>1936</v>
      </c>
      <c r="E5" s="38" t="s">
        <v>5</v>
      </c>
      <c r="F5" s="38" t="s">
        <v>402</v>
      </c>
      <c r="G5" s="38" t="s">
        <v>19</v>
      </c>
      <c r="H5" s="38">
        <v>1</v>
      </c>
      <c r="I5" s="12">
        <v>110</v>
      </c>
      <c r="J5" s="45">
        <v>1700</v>
      </c>
      <c r="K5" s="12">
        <v>40</v>
      </c>
      <c r="L5" s="12">
        <v>100</v>
      </c>
      <c r="M5" s="12">
        <v>325</v>
      </c>
      <c r="N5" s="38">
        <v>1</v>
      </c>
      <c r="O5" s="38">
        <v>1</v>
      </c>
      <c r="P5" s="12">
        <v>540</v>
      </c>
      <c r="Q5" s="12">
        <v>1023</v>
      </c>
      <c r="R5" s="46">
        <v>3840</v>
      </c>
      <c r="S5" s="50">
        <v>5.0200000000000005</v>
      </c>
      <c r="T5" s="51">
        <v>10</v>
      </c>
      <c r="U5" s="52">
        <v>50.2</v>
      </c>
      <c r="V5" s="38">
        <v>8</v>
      </c>
      <c r="W5" s="52">
        <v>54.22</v>
      </c>
      <c r="X5" s="53">
        <v>5909991064358</v>
      </c>
      <c r="Y5" s="38" t="s">
        <v>4365</v>
      </c>
      <c r="Z5" s="38">
        <v>1</v>
      </c>
      <c r="AA5" s="38" t="s">
        <v>4357</v>
      </c>
    </row>
    <row r="6" spans="2:27" ht="37.5" x14ac:dyDescent="0.35">
      <c r="B6" s="38" t="s">
        <v>2415</v>
      </c>
      <c r="C6" s="72" t="s">
        <v>30</v>
      </c>
      <c r="D6" s="38" t="s">
        <v>31</v>
      </c>
      <c r="E6" s="38" t="s">
        <v>5</v>
      </c>
      <c r="F6" s="38" t="s">
        <v>32</v>
      </c>
      <c r="G6" s="38" t="s">
        <v>33</v>
      </c>
      <c r="H6" s="38">
        <v>5</v>
      </c>
      <c r="I6" s="38">
        <v>129</v>
      </c>
      <c r="J6" s="45">
        <v>140</v>
      </c>
      <c r="K6" s="38">
        <v>102</v>
      </c>
      <c r="L6" s="38">
        <v>40</v>
      </c>
      <c r="M6" s="38">
        <v>229</v>
      </c>
      <c r="N6" s="38">
        <v>1</v>
      </c>
      <c r="O6" s="38">
        <v>1</v>
      </c>
      <c r="P6" s="38">
        <v>1</v>
      </c>
      <c r="Q6" s="38">
        <v>100</v>
      </c>
      <c r="R6" s="46">
        <v>743</v>
      </c>
      <c r="S6" s="50">
        <v>4.4859999999999998</v>
      </c>
      <c r="T6" s="51">
        <v>5</v>
      </c>
      <c r="U6" s="52">
        <v>22.43</v>
      </c>
      <c r="V6" s="38">
        <v>8</v>
      </c>
      <c r="W6" s="52">
        <v>24.22</v>
      </c>
      <c r="X6" s="53">
        <v>5909990647088</v>
      </c>
      <c r="Y6" s="38" t="s">
        <v>7303</v>
      </c>
      <c r="Z6" s="38">
        <v>1</v>
      </c>
      <c r="AA6" s="38" t="s">
        <v>4357</v>
      </c>
    </row>
    <row r="7" spans="2:27" ht="37.5" x14ac:dyDescent="0.35">
      <c r="B7" s="38" t="s">
        <v>2473</v>
      </c>
      <c r="C7" s="38" t="s">
        <v>989</v>
      </c>
      <c r="D7" s="38" t="s">
        <v>1226</v>
      </c>
      <c r="E7" s="38" t="s">
        <v>273</v>
      </c>
      <c r="F7" s="38" t="s">
        <v>358</v>
      </c>
      <c r="G7" s="38" t="s">
        <v>95</v>
      </c>
      <c r="H7" s="38">
        <v>30</v>
      </c>
      <c r="I7" s="38">
        <v>54</v>
      </c>
      <c r="J7" s="45">
        <v>1</v>
      </c>
      <c r="K7" s="38">
        <v>1</v>
      </c>
      <c r="L7" s="38">
        <v>1</v>
      </c>
      <c r="M7" s="38">
        <v>3</v>
      </c>
      <c r="N7" s="38">
        <v>1</v>
      </c>
      <c r="O7" s="38">
        <v>1</v>
      </c>
      <c r="P7" s="38">
        <v>1</v>
      </c>
      <c r="Q7" s="38">
        <v>1</v>
      </c>
      <c r="R7" s="46">
        <v>64</v>
      </c>
      <c r="S7" s="50">
        <v>0.59500000000000008</v>
      </c>
      <c r="T7" s="51">
        <v>30</v>
      </c>
      <c r="U7" s="52">
        <v>17.850000000000001</v>
      </c>
      <c r="V7" s="38">
        <v>8</v>
      </c>
      <c r="W7" s="52">
        <v>19.28</v>
      </c>
      <c r="X7" s="75">
        <v>5900411003230</v>
      </c>
      <c r="Y7" s="38" t="s">
        <v>7304</v>
      </c>
      <c r="Z7" s="38">
        <v>1</v>
      </c>
      <c r="AA7" s="38" t="s">
        <v>7300</v>
      </c>
    </row>
    <row r="8" spans="2:27" ht="50" x14ac:dyDescent="0.35">
      <c r="B8" s="38" t="s">
        <v>2609</v>
      </c>
      <c r="C8" s="38" t="s">
        <v>36</v>
      </c>
      <c r="D8" s="38" t="s">
        <v>35</v>
      </c>
      <c r="E8" s="38" t="s">
        <v>5</v>
      </c>
      <c r="F8" s="38" t="s">
        <v>1663</v>
      </c>
      <c r="G8" s="38" t="s">
        <v>34</v>
      </c>
      <c r="H8" s="38">
        <v>10</v>
      </c>
      <c r="I8" s="12">
        <v>153</v>
      </c>
      <c r="J8" s="45">
        <v>15</v>
      </c>
      <c r="K8" s="38">
        <v>24</v>
      </c>
      <c r="L8" s="12">
        <v>4</v>
      </c>
      <c r="M8" s="12">
        <v>63</v>
      </c>
      <c r="N8" s="38">
        <v>20</v>
      </c>
      <c r="O8" s="38">
        <v>1</v>
      </c>
      <c r="P8" s="38">
        <v>1</v>
      </c>
      <c r="Q8" s="12">
        <v>60</v>
      </c>
      <c r="R8" s="46">
        <v>341</v>
      </c>
      <c r="S8" s="50">
        <v>7.0170000000000003</v>
      </c>
      <c r="T8" s="51">
        <v>10</v>
      </c>
      <c r="U8" s="52">
        <v>70.17</v>
      </c>
      <c r="V8" s="38">
        <v>8</v>
      </c>
      <c r="W8" s="52">
        <v>75.78</v>
      </c>
      <c r="X8" s="56">
        <v>5909990869350</v>
      </c>
      <c r="Y8" s="38" t="s">
        <v>7305</v>
      </c>
      <c r="Z8" s="38">
        <v>1</v>
      </c>
      <c r="AA8" s="38" t="s">
        <v>4357</v>
      </c>
    </row>
    <row r="9" spans="2:27" ht="37.5" x14ac:dyDescent="0.35">
      <c r="B9" s="38" t="s">
        <v>2803</v>
      </c>
      <c r="C9" s="38" t="s">
        <v>1274</v>
      </c>
      <c r="D9" s="38" t="s">
        <v>1272</v>
      </c>
      <c r="E9" s="38" t="s">
        <v>5</v>
      </c>
      <c r="F9" s="38" t="s">
        <v>138</v>
      </c>
      <c r="G9" s="38" t="s">
        <v>79</v>
      </c>
      <c r="H9" s="38">
        <v>5</v>
      </c>
      <c r="I9" s="12">
        <v>194</v>
      </c>
      <c r="J9" s="45">
        <v>40</v>
      </c>
      <c r="K9" s="12">
        <v>2</v>
      </c>
      <c r="L9" s="12">
        <v>35</v>
      </c>
      <c r="M9" s="12">
        <v>15</v>
      </c>
      <c r="N9" s="38">
        <v>1</v>
      </c>
      <c r="O9" s="38">
        <v>1</v>
      </c>
      <c r="P9" s="12">
        <v>1</v>
      </c>
      <c r="Q9" s="12">
        <v>120</v>
      </c>
      <c r="R9" s="46">
        <v>409</v>
      </c>
      <c r="S9" s="50">
        <v>4.0579999999999998</v>
      </c>
      <c r="T9" s="51">
        <v>5</v>
      </c>
      <c r="U9" s="52">
        <v>20.29</v>
      </c>
      <c r="V9" s="38">
        <v>8</v>
      </c>
      <c r="W9" s="52">
        <v>21.91</v>
      </c>
      <c r="X9" s="53">
        <v>5909991384883</v>
      </c>
      <c r="Y9" s="38" t="s">
        <v>4377</v>
      </c>
      <c r="Z9" s="38">
        <v>1</v>
      </c>
      <c r="AA9" s="38" t="s">
        <v>4357</v>
      </c>
    </row>
    <row r="10" spans="2:27" ht="25" x14ac:dyDescent="0.35">
      <c r="B10" s="38" t="s">
        <v>2993</v>
      </c>
      <c r="C10" s="38" t="s">
        <v>15</v>
      </c>
      <c r="D10" s="38" t="s">
        <v>14</v>
      </c>
      <c r="E10" s="38" t="s">
        <v>5</v>
      </c>
      <c r="F10" s="38" t="s">
        <v>13</v>
      </c>
      <c r="G10" s="38" t="s">
        <v>11</v>
      </c>
      <c r="H10" s="38">
        <v>10</v>
      </c>
      <c r="I10" s="38">
        <v>830</v>
      </c>
      <c r="J10" s="45">
        <v>3850</v>
      </c>
      <c r="K10" s="12">
        <v>51</v>
      </c>
      <c r="L10" s="38">
        <v>56</v>
      </c>
      <c r="M10" s="38">
        <v>109</v>
      </c>
      <c r="N10" s="38">
        <v>75</v>
      </c>
      <c r="O10" s="38">
        <v>115</v>
      </c>
      <c r="P10" s="12">
        <v>12</v>
      </c>
      <c r="Q10" s="38">
        <v>755</v>
      </c>
      <c r="R10" s="46">
        <v>5853</v>
      </c>
      <c r="S10" s="17">
        <v>2.0289999999999999</v>
      </c>
      <c r="T10" s="17">
        <v>10</v>
      </c>
      <c r="U10" s="17">
        <v>20.29</v>
      </c>
      <c r="V10" s="17">
        <v>8</v>
      </c>
      <c r="W10" s="17">
        <v>21.91</v>
      </c>
      <c r="X10" s="54">
        <v>5909990863181</v>
      </c>
      <c r="Y10" s="17" t="s">
        <v>7310</v>
      </c>
      <c r="Z10" s="17">
        <v>1</v>
      </c>
      <c r="AA10" s="17" t="s">
        <v>4357</v>
      </c>
    </row>
    <row r="11" spans="2:27" ht="25" x14ac:dyDescent="0.35">
      <c r="B11" s="38" t="s">
        <v>3038</v>
      </c>
      <c r="C11" s="38" t="s">
        <v>55</v>
      </c>
      <c r="D11" s="38" t="s">
        <v>44</v>
      </c>
      <c r="E11" s="38" t="s">
        <v>5</v>
      </c>
      <c r="F11" s="38" t="s">
        <v>56</v>
      </c>
      <c r="G11" s="38" t="s">
        <v>11</v>
      </c>
      <c r="H11" s="38">
        <v>10</v>
      </c>
      <c r="I11" s="12">
        <v>50</v>
      </c>
      <c r="J11" s="45">
        <v>90</v>
      </c>
      <c r="K11" s="12">
        <v>11</v>
      </c>
      <c r="L11" s="12">
        <v>44</v>
      </c>
      <c r="M11" s="12">
        <v>72</v>
      </c>
      <c r="N11" s="38">
        <v>45</v>
      </c>
      <c r="O11" s="38">
        <v>1</v>
      </c>
      <c r="P11" s="12">
        <v>1</v>
      </c>
      <c r="Q11" s="12">
        <v>180</v>
      </c>
      <c r="R11" s="46">
        <v>494</v>
      </c>
      <c r="S11" s="17">
        <v>17.088000000000001</v>
      </c>
      <c r="T11" s="17">
        <v>10</v>
      </c>
      <c r="U11" s="17">
        <v>170.88</v>
      </c>
      <c r="V11" s="17">
        <v>8</v>
      </c>
      <c r="W11" s="17">
        <v>184.55</v>
      </c>
      <c r="X11" s="54">
        <v>5909990801756</v>
      </c>
      <c r="Y11" s="17" t="s">
        <v>4387</v>
      </c>
      <c r="Z11" s="17">
        <v>1</v>
      </c>
      <c r="AA11" s="17" t="s">
        <v>4357</v>
      </c>
    </row>
    <row r="12" spans="2:27" ht="37.5" x14ac:dyDescent="0.35">
      <c r="B12" s="38" t="s">
        <v>3055</v>
      </c>
      <c r="C12" s="38" t="s">
        <v>112</v>
      </c>
      <c r="D12" s="38" t="s">
        <v>3667</v>
      </c>
      <c r="E12" s="38" t="s">
        <v>5</v>
      </c>
      <c r="F12" s="38" t="s">
        <v>3668</v>
      </c>
      <c r="G12" s="38" t="s">
        <v>52</v>
      </c>
      <c r="H12" s="38">
        <v>50</v>
      </c>
      <c r="I12" s="12">
        <v>12</v>
      </c>
      <c r="J12" s="45">
        <v>370</v>
      </c>
      <c r="K12" s="12">
        <v>35</v>
      </c>
      <c r="L12" s="12">
        <v>45</v>
      </c>
      <c r="M12" s="12">
        <v>53</v>
      </c>
      <c r="N12" s="38">
        <v>70</v>
      </c>
      <c r="O12" s="38">
        <v>35</v>
      </c>
      <c r="P12" s="12">
        <v>30</v>
      </c>
      <c r="Q12" s="12">
        <v>80</v>
      </c>
      <c r="R12" s="46">
        <v>730</v>
      </c>
      <c r="S12" s="17">
        <v>1.6659999999999999</v>
      </c>
      <c r="T12" s="17">
        <v>20</v>
      </c>
      <c r="U12" s="17">
        <v>33.32</v>
      </c>
      <c r="V12" s="17">
        <v>8</v>
      </c>
      <c r="W12" s="17">
        <v>35.99</v>
      </c>
      <c r="X12" s="54">
        <v>5909990814046</v>
      </c>
      <c r="Y12" s="17" t="s">
        <v>4389</v>
      </c>
      <c r="Z12" s="17">
        <v>1</v>
      </c>
      <c r="AA12" s="17" t="s">
        <v>4357</v>
      </c>
    </row>
    <row r="13" spans="2:27" ht="25" x14ac:dyDescent="0.35">
      <c r="B13" s="38" t="s">
        <v>3086</v>
      </c>
      <c r="C13" s="38" t="s">
        <v>204</v>
      </c>
      <c r="D13" s="10" t="s">
        <v>3671</v>
      </c>
      <c r="E13" s="38" t="s">
        <v>5</v>
      </c>
      <c r="F13" s="38" t="s">
        <v>562</v>
      </c>
      <c r="G13" s="38" t="s">
        <v>79</v>
      </c>
      <c r="H13" s="38">
        <v>5</v>
      </c>
      <c r="I13" s="38">
        <v>520</v>
      </c>
      <c r="J13" s="45">
        <v>500</v>
      </c>
      <c r="K13" s="38">
        <v>280</v>
      </c>
      <c r="L13" s="38">
        <v>119</v>
      </c>
      <c r="M13" s="38">
        <v>223</v>
      </c>
      <c r="N13" s="38">
        <v>175</v>
      </c>
      <c r="O13" s="38">
        <v>45</v>
      </c>
      <c r="P13" s="38">
        <v>1</v>
      </c>
      <c r="Q13" s="38">
        <v>825</v>
      </c>
      <c r="R13" s="46">
        <v>2688</v>
      </c>
      <c r="S13" s="10">
        <v>3.8020000000000005</v>
      </c>
      <c r="T13" s="10">
        <v>5</v>
      </c>
      <c r="U13" s="10">
        <v>19.010000000000002</v>
      </c>
      <c r="V13" s="10">
        <v>8</v>
      </c>
      <c r="W13" s="10">
        <v>20.53</v>
      </c>
      <c r="X13" s="59">
        <v>5909990420988</v>
      </c>
      <c r="Y13" s="10" t="s">
        <v>4393</v>
      </c>
      <c r="Z13" s="10">
        <v>1</v>
      </c>
      <c r="AA13" s="10" t="s">
        <v>4357</v>
      </c>
    </row>
    <row r="14" spans="2:27" ht="37.5" x14ac:dyDescent="0.35">
      <c r="B14" s="38" t="s">
        <v>3097</v>
      </c>
      <c r="C14" s="38" t="s">
        <v>182</v>
      </c>
      <c r="D14" s="38" t="s">
        <v>1894</v>
      </c>
      <c r="E14" s="38" t="s">
        <v>93</v>
      </c>
      <c r="F14" s="38" t="s">
        <v>184</v>
      </c>
      <c r="G14" s="38" t="s">
        <v>114</v>
      </c>
      <c r="H14" s="38">
        <v>60</v>
      </c>
      <c r="I14" s="12">
        <v>6</v>
      </c>
      <c r="J14" s="45">
        <v>1</v>
      </c>
      <c r="K14" s="38">
        <v>1</v>
      </c>
      <c r="L14" s="38">
        <v>1</v>
      </c>
      <c r="M14" s="38">
        <v>1</v>
      </c>
      <c r="N14" s="38">
        <v>1</v>
      </c>
      <c r="O14" s="38">
        <v>5</v>
      </c>
      <c r="P14" s="38">
        <v>1</v>
      </c>
      <c r="Q14" s="12">
        <v>15</v>
      </c>
      <c r="R14" s="46">
        <v>32</v>
      </c>
      <c r="S14" s="48">
        <v>0.89249999999999996</v>
      </c>
      <c r="T14" s="17">
        <v>60</v>
      </c>
      <c r="U14" s="17">
        <v>53.55</v>
      </c>
      <c r="V14" s="17">
        <v>8</v>
      </c>
      <c r="W14" s="17">
        <v>57.83</v>
      </c>
      <c r="X14" s="54">
        <v>5909990688265</v>
      </c>
      <c r="Y14" s="38" t="s">
        <v>7311</v>
      </c>
      <c r="Z14" s="17">
        <v>1</v>
      </c>
      <c r="AA14" s="17" t="s">
        <v>7300</v>
      </c>
    </row>
    <row r="15" spans="2:27" ht="37.5" x14ac:dyDescent="0.35">
      <c r="B15" s="38" t="s">
        <v>3100</v>
      </c>
      <c r="C15" s="12" t="s">
        <v>182</v>
      </c>
      <c r="D15" s="12" t="s">
        <v>1975</v>
      </c>
      <c r="E15" s="12" t="s">
        <v>101</v>
      </c>
      <c r="F15" s="12" t="s">
        <v>183</v>
      </c>
      <c r="G15" s="12" t="s">
        <v>95</v>
      </c>
      <c r="H15" s="12">
        <v>30</v>
      </c>
      <c r="I15" s="38">
        <v>1</v>
      </c>
      <c r="J15" s="45">
        <v>1</v>
      </c>
      <c r="K15" s="12">
        <v>1</v>
      </c>
      <c r="L15" s="38">
        <v>1</v>
      </c>
      <c r="M15" s="38">
        <v>1</v>
      </c>
      <c r="N15" s="38">
        <v>1</v>
      </c>
      <c r="O15" s="38">
        <v>1</v>
      </c>
      <c r="P15" s="12">
        <v>1</v>
      </c>
      <c r="Q15" s="38">
        <v>15</v>
      </c>
      <c r="R15" s="46">
        <v>23</v>
      </c>
      <c r="S15" s="17">
        <v>0.56000000000000005</v>
      </c>
      <c r="T15" s="17">
        <v>60</v>
      </c>
      <c r="U15" s="17">
        <v>33.6</v>
      </c>
      <c r="V15" s="17">
        <v>8</v>
      </c>
      <c r="W15" s="17">
        <v>36.29</v>
      </c>
      <c r="X15" s="54">
        <v>5909990688296</v>
      </c>
      <c r="Y15" s="17" t="s">
        <v>7312</v>
      </c>
      <c r="Z15" s="17">
        <v>1</v>
      </c>
      <c r="AA15" s="17" t="s">
        <v>7313</v>
      </c>
    </row>
    <row r="16" spans="2:27" ht="25" x14ac:dyDescent="0.35">
      <c r="B16" s="38" t="s">
        <v>3159</v>
      </c>
      <c r="C16" s="38" t="s">
        <v>444</v>
      </c>
      <c r="D16" s="38" t="s">
        <v>445</v>
      </c>
      <c r="E16" s="38" t="s">
        <v>65</v>
      </c>
      <c r="F16" s="38" t="s">
        <v>446</v>
      </c>
      <c r="G16" s="38" t="s">
        <v>21</v>
      </c>
      <c r="H16" s="38">
        <v>1</v>
      </c>
      <c r="I16" s="38">
        <v>24</v>
      </c>
      <c r="J16" s="45">
        <v>100</v>
      </c>
      <c r="K16" s="38">
        <v>7</v>
      </c>
      <c r="L16" s="38">
        <v>19</v>
      </c>
      <c r="M16" s="38">
        <v>55</v>
      </c>
      <c r="N16" s="38">
        <v>3</v>
      </c>
      <c r="O16" s="38">
        <v>10</v>
      </c>
      <c r="P16" s="38">
        <v>1</v>
      </c>
      <c r="Q16" s="38">
        <v>65</v>
      </c>
      <c r="R16" s="46">
        <v>284</v>
      </c>
      <c r="S16" s="17">
        <v>323.39999999999998</v>
      </c>
      <c r="T16" s="17">
        <v>1</v>
      </c>
      <c r="U16" s="17">
        <v>323.39999999999998</v>
      </c>
      <c r="V16" s="17">
        <v>8</v>
      </c>
      <c r="W16" s="17">
        <v>349.27</v>
      </c>
      <c r="X16" s="54">
        <v>5909990420087</v>
      </c>
      <c r="Y16" s="17" t="s">
        <v>7315</v>
      </c>
      <c r="Z16" s="17">
        <v>1</v>
      </c>
      <c r="AA16" s="17" t="s">
        <v>4292</v>
      </c>
    </row>
    <row r="17" spans="2:27" ht="37.5" x14ac:dyDescent="0.35">
      <c r="B17" s="38" t="s">
        <v>3173</v>
      </c>
      <c r="C17" s="38" t="s">
        <v>62</v>
      </c>
      <c r="D17" s="38" t="s">
        <v>50</v>
      </c>
      <c r="E17" s="38" t="s">
        <v>5</v>
      </c>
      <c r="F17" s="38" t="s">
        <v>51</v>
      </c>
      <c r="G17" s="38" t="s">
        <v>52</v>
      </c>
      <c r="H17" s="38">
        <v>50</v>
      </c>
      <c r="I17" s="12">
        <v>343</v>
      </c>
      <c r="J17" s="45">
        <v>500</v>
      </c>
      <c r="K17" s="12">
        <v>167</v>
      </c>
      <c r="L17" s="12">
        <v>47</v>
      </c>
      <c r="M17" s="12">
        <v>202</v>
      </c>
      <c r="N17" s="38">
        <v>200</v>
      </c>
      <c r="O17" s="38">
        <v>100</v>
      </c>
      <c r="P17" s="12">
        <v>5</v>
      </c>
      <c r="Q17" s="12">
        <v>75</v>
      </c>
      <c r="R17" s="46">
        <v>1639</v>
      </c>
      <c r="S17" s="17">
        <v>0.28839999999999999</v>
      </c>
      <c r="T17" s="17">
        <v>50</v>
      </c>
      <c r="U17" s="17">
        <v>14.42</v>
      </c>
      <c r="V17" s="17">
        <v>8</v>
      </c>
      <c r="W17" s="17">
        <v>15.57</v>
      </c>
      <c r="X17" s="54">
        <v>5909990735532</v>
      </c>
      <c r="Y17" s="17" t="s">
        <v>4397</v>
      </c>
      <c r="Z17" s="17">
        <v>1</v>
      </c>
      <c r="AA17" s="17" t="s">
        <v>4357</v>
      </c>
    </row>
    <row r="18" spans="2:27" ht="25" x14ac:dyDescent="0.35">
      <c r="B18" s="38" t="s">
        <v>3328</v>
      </c>
      <c r="C18" s="38"/>
      <c r="D18" s="38" t="s">
        <v>22</v>
      </c>
      <c r="E18" s="38" t="s">
        <v>5</v>
      </c>
      <c r="F18" s="38" t="s">
        <v>3713</v>
      </c>
      <c r="G18" s="38" t="s">
        <v>34</v>
      </c>
      <c r="H18" s="38">
        <v>10</v>
      </c>
      <c r="I18" s="12">
        <v>1</v>
      </c>
      <c r="J18" s="45">
        <v>10</v>
      </c>
      <c r="K18" s="12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12">
        <v>1</v>
      </c>
      <c r="R18" s="46">
        <v>18</v>
      </c>
      <c r="S18" s="17">
        <v>17.600000000000001</v>
      </c>
      <c r="T18" s="17">
        <v>1</v>
      </c>
      <c r="U18" s="17">
        <v>17.600000000000001</v>
      </c>
      <c r="V18" s="17">
        <v>8</v>
      </c>
      <c r="W18" s="17">
        <v>19.010000000000002</v>
      </c>
      <c r="X18" s="54">
        <v>5909990655311</v>
      </c>
      <c r="Y18" s="17" t="s">
        <v>4399</v>
      </c>
      <c r="Z18" s="17">
        <v>1</v>
      </c>
      <c r="AA18" s="17" t="s">
        <v>4357</v>
      </c>
    </row>
    <row r="19" spans="2:27" ht="50" x14ac:dyDescent="0.35">
      <c r="B19" s="38" t="s">
        <v>4133</v>
      </c>
      <c r="C19" s="10" t="s">
        <v>36</v>
      </c>
      <c r="D19" s="10" t="s">
        <v>35</v>
      </c>
      <c r="E19" s="10" t="s">
        <v>5</v>
      </c>
      <c r="F19" s="10" t="s">
        <v>4134</v>
      </c>
      <c r="G19" s="10" t="s">
        <v>34</v>
      </c>
      <c r="H19" s="10">
        <v>10</v>
      </c>
      <c r="I19" s="10">
        <v>1</v>
      </c>
      <c r="J19" s="12">
        <v>1</v>
      </c>
      <c r="K19" s="10">
        <v>3</v>
      </c>
      <c r="L19" s="38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46">
        <v>11</v>
      </c>
      <c r="S19" s="58">
        <v>9.6120000000000001</v>
      </c>
      <c r="T19" s="10">
        <v>10</v>
      </c>
      <c r="U19" s="10">
        <v>96.12</v>
      </c>
      <c r="V19" s="10">
        <v>8</v>
      </c>
      <c r="W19" s="10">
        <v>103.81</v>
      </c>
      <c r="X19" s="59">
        <v>5909990869459</v>
      </c>
      <c r="Y19" s="12" t="s">
        <v>7318</v>
      </c>
      <c r="Z19" s="10">
        <v>1</v>
      </c>
      <c r="AA19" s="10" t="s">
        <v>4357</v>
      </c>
    </row>
    <row r="20" spans="2:27" x14ac:dyDescent="0.35">
      <c r="B20" s="38" t="s">
        <v>4148</v>
      </c>
      <c r="C20" s="10" t="s">
        <v>1262</v>
      </c>
      <c r="D20" s="10" t="s">
        <v>4149</v>
      </c>
      <c r="E20" s="10" t="s">
        <v>5</v>
      </c>
      <c r="F20" s="10" t="s">
        <v>4150</v>
      </c>
      <c r="G20" s="10" t="s">
        <v>4151</v>
      </c>
      <c r="H20" s="10">
        <v>10</v>
      </c>
      <c r="I20" s="10">
        <v>1</v>
      </c>
      <c r="J20" s="12">
        <v>1</v>
      </c>
      <c r="K20" s="10">
        <v>1</v>
      </c>
      <c r="L20" s="38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46">
        <v>9</v>
      </c>
      <c r="S20" s="10">
        <v>59</v>
      </c>
      <c r="T20" s="10">
        <v>10</v>
      </c>
      <c r="U20" s="10">
        <v>590</v>
      </c>
      <c r="V20" s="10">
        <v>8</v>
      </c>
      <c r="W20" s="10">
        <v>637.20000000000005</v>
      </c>
      <c r="X20" s="59">
        <v>5909990935888</v>
      </c>
      <c r="Y20" s="10" t="s">
        <v>7307</v>
      </c>
      <c r="Z20" s="10">
        <v>1</v>
      </c>
      <c r="AA20" s="10" t="s">
        <v>7300</v>
      </c>
    </row>
    <row r="22" spans="2:27" ht="37.5" x14ac:dyDescent="0.35">
      <c r="B22" s="38" t="s">
        <v>2360</v>
      </c>
      <c r="C22" s="38" t="s">
        <v>1177</v>
      </c>
      <c r="D22" s="38" t="s">
        <v>3530</v>
      </c>
      <c r="E22" s="38" t="s">
        <v>5</v>
      </c>
      <c r="F22" s="38" t="s">
        <v>402</v>
      </c>
      <c r="G22" s="38" t="s">
        <v>34</v>
      </c>
      <c r="H22" s="38">
        <v>10</v>
      </c>
      <c r="I22" s="12">
        <v>1</v>
      </c>
      <c r="J22" s="45">
        <v>23</v>
      </c>
      <c r="K22" s="12">
        <v>25</v>
      </c>
      <c r="L22" s="38">
        <v>1</v>
      </c>
      <c r="M22" s="38">
        <v>1</v>
      </c>
      <c r="N22" s="38">
        <v>1</v>
      </c>
      <c r="O22" s="38">
        <v>1</v>
      </c>
      <c r="P22" s="12">
        <v>1</v>
      </c>
      <c r="Q22" s="12">
        <v>10</v>
      </c>
      <c r="R22" s="46">
        <v>64</v>
      </c>
      <c r="S22" s="50">
        <v>9.8620000000000001</v>
      </c>
      <c r="T22" s="51">
        <v>10</v>
      </c>
      <c r="U22" s="52">
        <v>98.62</v>
      </c>
      <c r="V22" s="38">
        <v>8</v>
      </c>
      <c r="W22" s="52">
        <v>106.51</v>
      </c>
      <c r="X22" s="53">
        <v>5909990860562</v>
      </c>
      <c r="Y22" s="57" t="s">
        <v>7301</v>
      </c>
      <c r="Z22" s="57">
        <v>1</v>
      </c>
      <c r="AA22" s="57" t="s">
        <v>4357</v>
      </c>
    </row>
    <row r="23" spans="2:27" ht="37.5" x14ac:dyDescent="0.35">
      <c r="B23" s="38" t="s">
        <v>2361</v>
      </c>
      <c r="C23" s="38" t="s">
        <v>1177</v>
      </c>
      <c r="D23" s="38" t="s">
        <v>3530</v>
      </c>
      <c r="E23" s="38" t="s">
        <v>5</v>
      </c>
      <c r="F23" s="38" t="s">
        <v>42</v>
      </c>
      <c r="G23" s="38" t="s">
        <v>34</v>
      </c>
      <c r="H23" s="38">
        <v>10</v>
      </c>
      <c r="I23" s="38">
        <v>130</v>
      </c>
      <c r="J23" s="45">
        <v>44</v>
      </c>
      <c r="K23" s="38">
        <v>19</v>
      </c>
      <c r="L23" s="38">
        <v>7</v>
      </c>
      <c r="M23" s="38">
        <v>9</v>
      </c>
      <c r="N23" s="38">
        <v>100</v>
      </c>
      <c r="O23" s="38">
        <v>1</v>
      </c>
      <c r="P23" s="38">
        <v>3</v>
      </c>
      <c r="Q23" s="38">
        <v>100</v>
      </c>
      <c r="R23" s="46">
        <v>413</v>
      </c>
      <c r="S23" s="50">
        <v>5.9640000000000004</v>
      </c>
      <c r="T23" s="51">
        <v>10</v>
      </c>
      <c r="U23" s="52">
        <v>59.64</v>
      </c>
      <c r="V23" s="38">
        <v>8</v>
      </c>
      <c r="W23" s="52">
        <v>64.41</v>
      </c>
      <c r="X23" s="53">
        <v>5909990860494</v>
      </c>
      <c r="Y23" s="57" t="s">
        <v>7302</v>
      </c>
      <c r="Z23" s="57">
        <v>1</v>
      </c>
      <c r="AA23" s="57" t="s">
        <v>4357</v>
      </c>
    </row>
    <row r="24" spans="2:27" ht="25" x14ac:dyDescent="0.35">
      <c r="B24" s="38" t="s">
        <v>2364</v>
      </c>
      <c r="C24" s="38" t="s">
        <v>688</v>
      </c>
      <c r="D24" s="38" t="s">
        <v>1936</v>
      </c>
      <c r="E24" s="38" t="s">
        <v>5</v>
      </c>
      <c r="F24" s="38" t="s">
        <v>402</v>
      </c>
      <c r="G24" s="38" t="s">
        <v>19</v>
      </c>
      <c r="H24" s="38">
        <v>1</v>
      </c>
      <c r="I24" s="12">
        <v>110</v>
      </c>
      <c r="J24" s="45">
        <v>1700</v>
      </c>
      <c r="K24" s="12">
        <v>40</v>
      </c>
      <c r="L24" s="12">
        <v>100</v>
      </c>
      <c r="M24" s="12">
        <v>325</v>
      </c>
      <c r="N24" s="38">
        <v>1</v>
      </c>
      <c r="O24" s="38">
        <v>1</v>
      </c>
      <c r="P24" s="12">
        <v>540</v>
      </c>
      <c r="Q24" s="12">
        <v>1023</v>
      </c>
      <c r="R24" s="46">
        <v>3840</v>
      </c>
      <c r="S24" s="50">
        <v>5.0200000000000005</v>
      </c>
      <c r="T24" s="51">
        <v>10</v>
      </c>
      <c r="U24" s="52">
        <v>50.2</v>
      </c>
      <c r="V24" s="38">
        <v>8</v>
      </c>
      <c r="W24" s="52">
        <v>54.22</v>
      </c>
      <c r="X24" s="53">
        <v>5909991064358</v>
      </c>
      <c r="Y24" s="38" t="s">
        <v>4365</v>
      </c>
      <c r="Z24" s="38">
        <v>1</v>
      </c>
      <c r="AA24" s="38" t="s">
        <v>4357</v>
      </c>
    </row>
    <row r="25" spans="2:27" ht="75" x14ac:dyDescent="0.35">
      <c r="B25" s="38" t="s">
        <v>2397</v>
      </c>
      <c r="C25" s="38" t="s">
        <v>60</v>
      </c>
      <c r="D25" s="38" t="s">
        <v>1938</v>
      </c>
      <c r="E25" s="38" t="s">
        <v>5</v>
      </c>
      <c r="F25" s="38" t="s">
        <v>49</v>
      </c>
      <c r="G25" s="38" t="s">
        <v>61</v>
      </c>
      <c r="H25" s="38">
        <v>1</v>
      </c>
      <c r="I25" s="12">
        <v>1584</v>
      </c>
      <c r="J25" s="45">
        <v>1950</v>
      </c>
      <c r="K25" s="12">
        <v>1408</v>
      </c>
      <c r="L25" s="12">
        <v>284</v>
      </c>
      <c r="M25" s="12">
        <v>2275</v>
      </c>
      <c r="N25" s="38">
        <v>1</v>
      </c>
      <c r="O25" s="38">
        <v>1200</v>
      </c>
      <c r="P25" s="12">
        <v>1</v>
      </c>
      <c r="Q25" s="12">
        <v>4130</v>
      </c>
      <c r="R25" s="46">
        <v>12833</v>
      </c>
      <c r="S25" s="50">
        <v>3.4145000000000003</v>
      </c>
      <c r="T25" s="51">
        <v>20</v>
      </c>
      <c r="U25" s="52">
        <v>68.290000000000006</v>
      </c>
      <c r="V25" s="38">
        <v>8</v>
      </c>
      <c r="W25" s="52">
        <v>73.75</v>
      </c>
      <c r="X25" s="56">
        <v>5909990737178</v>
      </c>
      <c r="Y25" s="57" t="s">
        <v>4367</v>
      </c>
      <c r="Z25" s="57">
        <v>1</v>
      </c>
      <c r="AA25" s="57" t="s">
        <v>4357</v>
      </c>
    </row>
    <row r="26" spans="2:27" ht="37.5" x14ac:dyDescent="0.35">
      <c r="B26" s="38" t="s">
        <v>2418</v>
      </c>
      <c r="C26" s="38" t="s">
        <v>30</v>
      </c>
      <c r="D26" s="38" t="s">
        <v>148</v>
      </c>
      <c r="E26" s="38" t="s">
        <v>5</v>
      </c>
      <c r="F26" s="38" t="s">
        <v>149</v>
      </c>
      <c r="G26" s="38" t="s">
        <v>33</v>
      </c>
      <c r="H26" s="38">
        <v>5</v>
      </c>
      <c r="I26" s="12">
        <v>31</v>
      </c>
      <c r="J26" s="45">
        <v>10</v>
      </c>
      <c r="K26" s="12">
        <v>1</v>
      </c>
      <c r="L26" s="12">
        <v>28</v>
      </c>
      <c r="M26" s="12">
        <v>158</v>
      </c>
      <c r="N26" s="38">
        <v>5</v>
      </c>
      <c r="O26" s="38">
        <v>1</v>
      </c>
      <c r="P26" s="12">
        <v>24</v>
      </c>
      <c r="Q26" s="12">
        <v>560</v>
      </c>
      <c r="R26" s="46">
        <v>818</v>
      </c>
      <c r="S26" s="50">
        <v>3.2020000000000004</v>
      </c>
      <c r="T26" s="51">
        <v>5</v>
      </c>
      <c r="U26" s="52">
        <v>16.010000000000002</v>
      </c>
      <c r="V26" s="38">
        <v>8</v>
      </c>
      <c r="W26" s="52">
        <v>17.29</v>
      </c>
      <c r="X26" s="53">
        <v>5909990647071</v>
      </c>
      <c r="Y26" s="38" t="s">
        <v>4371</v>
      </c>
      <c r="Z26" s="57">
        <v>1</v>
      </c>
      <c r="AA26" s="57" t="s">
        <v>4357</v>
      </c>
    </row>
    <row r="27" spans="2:27" ht="50" x14ac:dyDescent="0.35">
      <c r="B27" s="38" t="s">
        <v>2782</v>
      </c>
      <c r="C27" s="38" t="s">
        <v>433</v>
      </c>
      <c r="D27" s="38" t="s">
        <v>431</v>
      </c>
      <c r="E27" s="38" t="s">
        <v>423</v>
      </c>
      <c r="F27" s="84" t="s">
        <v>432</v>
      </c>
      <c r="G27" s="38" t="s">
        <v>21</v>
      </c>
      <c r="H27" s="38">
        <v>1</v>
      </c>
      <c r="I27" s="38">
        <v>2</v>
      </c>
      <c r="J27" s="45">
        <v>10</v>
      </c>
      <c r="K27" s="38">
        <v>1</v>
      </c>
      <c r="L27" s="38">
        <v>1</v>
      </c>
      <c r="M27" s="38">
        <v>1</v>
      </c>
      <c r="N27" s="38">
        <v>1</v>
      </c>
      <c r="O27" s="38">
        <v>1</v>
      </c>
      <c r="P27" s="38">
        <v>4</v>
      </c>
      <c r="Q27" s="38">
        <v>1</v>
      </c>
      <c r="R27" s="46">
        <v>22</v>
      </c>
      <c r="S27" s="50">
        <v>16.100000000000001</v>
      </c>
      <c r="T27" s="51">
        <v>1</v>
      </c>
      <c r="U27" s="52">
        <v>16.100000000000001</v>
      </c>
      <c r="V27" s="38">
        <v>8</v>
      </c>
      <c r="W27" s="52">
        <v>17.39</v>
      </c>
      <c r="X27" s="53">
        <v>5909990841448</v>
      </c>
      <c r="Y27" s="38" t="s">
        <v>7306</v>
      </c>
      <c r="Z27" s="38">
        <v>1</v>
      </c>
      <c r="AA27" s="38" t="s">
        <v>7300</v>
      </c>
    </row>
    <row r="28" spans="2:27" ht="62.5" x14ac:dyDescent="0.35">
      <c r="B28" s="38" t="s">
        <v>2788</v>
      </c>
      <c r="C28" s="38" t="s">
        <v>1262</v>
      </c>
      <c r="D28" s="12" t="s">
        <v>2012</v>
      </c>
      <c r="E28" s="12" t="s">
        <v>5</v>
      </c>
      <c r="F28" s="12" t="s">
        <v>2013</v>
      </c>
      <c r="G28" s="12" t="s">
        <v>59</v>
      </c>
      <c r="H28" s="12">
        <v>10</v>
      </c>
      <c r="I28" s="12">
        <v>6</v>
      </c>
      <c r="J28" s="45">
        <v>62</v>
      </c>
      <c r="K28" s="12">
        <v>1</v>
      </c>
      <c r="L28" s="38">
        <v>1</v>
      </c>
      <c r="M28" s="38">
        <v>10</v>
      </c>
      <c r="N28" s="38">
        <v>1</v>
      </c>
      <c r="O28" s="38">
        <v>3</v>
      </c>
      <c r="P28" s="12">
        <v>1</v>
      </c>
      <c r="Q28" s="12">
        <v>1</v>
      </c>
      <c r="R28" s="46">
        <v>86</v>
      </c>
      <c r="S28" s="50">
        <v>59</v>
      </c>
      <c r="T28" s="51">
        <v>10</v>
      </c>
      <c r="U28" s="52">
        <v>590</v>
      </c>
      <c r="V28" s="38">
        <v>8</v>
      </c>
      <c r="W28" s="52">
        <v>637.20000000000005</v>
      </c>
      <c r="X28" s="75">
        <v>5909990935888</v>
      </c>
      <c r="Y28" s="57" t="s">
        <v>7307</v>
      </c>
      <c r="Z28" s="57">
        <v>1</v>
      </c>
      <c r="AA28" s="57" t="s">
        <v>7300</v>
      </c>
    </row>
    <row r="29" spans="2:27" ht="50" x14ac:dyDescent="0.35">
      <c r="B29" s="38" t="s">
        <v>2791</v>
      </c>
      <c r="C29" s="12" t="s">
        <v>202</v>
      </c>
      <c r="D29" s="12" t="s">
        <v>1988</v>
      </c>
      <c r="E29" s="12" t="s">
        <v>423</v>
      </c>
      <c r="F29" s="12" t="s">
        <v>1303</v>
      </c>
      <c r="G29" s="12" t="s">
        <v>2096</v>
      </c>
      <c r="H29" s="12">
        <v>1</v>
      </c>
      <c r="I29" s="38">
        <v>1</v>
      </c>
      <c r="J29" s="45">
        <v>12</v>
      </c>
      <c r="K29" s="38">
        <v>1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46">
        <v>20</v>
      </c>
      <c r="S29" s="50">
        <v>15</v>
      </c>
      <c r="T29" s="51">
        <v>1</v>
      </c>
      <c r="U29" s="52">
        <v>15</v>
      </c>
      <c r="V29" s="38">
        <v>8</v>
      </c>
      <c r="W29" s="52">
        <v>16.2</v>
      </c>
      <c r="X29" s="53">
        <v>5906414002546</v>
      </c>
      <c r="Y29" s="38" t="s">
        <v>7308</v>
      </c>
      <c r="Z29" s="38">
        <v>1</v>
      </c>
      <c r="AA29" s="38" t="s">
        <v>7300</v>
      </c>
    </row>
    <row r="30" spans="2:27" ht="37.5" x14ac:dyDescent="0.35">
      <c r="B30" s="38" t="s">
        <v>2811</v>
      </c>
      <c r="C30" s="38" t="s">
        <v>37</v>
      </c>
      <c r="D30" s="38" t="s">
        <v>39</v>
      </c>
      <c r="E30" s="38" t="s">
        <v>5</v>
      </c>
      <c r="F30" s="38" t="s">
        <v>38</v>
      </c>
      <c r="G30" s="38" t="s">
        <v>34</v>
      </c>
      <c r="H30" s="38">
        <v>10</v>
      </c>
      <c r="I30" s="38">
        <v>17</v>
      </c>
      <c r="J30" s="45">
        <v>1</v>
      </c>
      <c r="K30" s="38">
        <v>23</v>
      </c>
      <c r="L30" s="38">
        <v>1</v>
      </c>
      <c r="M30" s="38">
        <v>5</v>
      </c>
      <c r="N30" s="38">
        <v>1</v>
      </c>
      <c r="O30" s="38">
        <v>1</v>
      </c>
      <c r="P30" s="38">
        <v>1</v>
      </c>
      <c r="Q30" s="38">
        <v>10</v>
      </c>
      <c r="R30" s="46">
        <v>60</v>
      </c>
      <c r="S30" s="50">
        <v>12.815999999999999</v>
      </c>
      <c r="T30" s="51">
        <v>10</v>
      </c>
      <c r="U30" s="52">
        <v>128.16</v>
      </c>
      <c r="V30" s="38">
        <v>8</v>
      </c>
      <c r="W30" s="52">
        <v>138.41</v>
      </c>
      <c r="X30" s="53">
        <v>5909991243036</v>
      </c>
      <c r="Y30" s="38" t="s">
        <v>4379</v>
      </c>
      <c r="Z30" s="38">
        <v>1</v>
      </c>
      <c r="AA30" s="38" t="s">
        <v>4357</v>
      </c>
    </row>
    <row r="31" spans="2:27" ht="50" x14ac:dyDescent="0.35">
      <c r="B31" s="38" t="s">
        <v>2823</v>
      </c>
      <c r="C31" s="38" t="s">
        <v>671</v>
      </c>
      <c r="D31" s="38" t="s">
        <v>3609</v>
      </c>
      <c r="E31" s="38" t="s">
        <v>93</v>
      </c>
      <c r="F31" s="38" t="s">
        <v>150</v>
      </c>
      <c r="G31" s="38" t="s">
        <v>95</v>
      </c>
      <c r="H31" s="38">
        <v>30</v>
      </c>
      <c r="I31" s="38">
        <v>22</v>
      </c>
      <c r="J31" s="45">
        <v>1</v>
      </c>
      <c r="K31" s="38">
        <v>8</v>
      </c>
      <c r="L31" s="38">
        <v>6</v>
      </c>
      <c r="M31" s="38">
        <v>3</v>
      </c>
      <c r="N31" s="38">
        <v>2</v>
      </c>
      <c r="O31" s="38">
        <v>2</v>
      </c>
      <c r="P31" s="12">
        <v>1</v>
      </c>
      <c r="Q31" s="38">
        <v>60</v>
      </c>
      <c r="R31" s="46">
        <v>105</v>
      </c>
      <c r="S31" s="50">
        <v>0.17499999999999999</v>
      </c>
      <c r="T31" s="51">
        <v>30</v>
      </c>
      <c r="U31" s="52">
        <v>5.25</v>
      </c>
      <c r="V31" s="38">
        <v>8</v>
      </c>
      <c r="W31" s="52">
        <v>5.67</v>
      </c>
      <c r="X31" s="56">
        <v>5909990481118</v>
      </c>
      <c r="Y31" s="57" t="s">
        <v>7309</v>
      </c>
      <c r="Z31" s="57">
        <v>1</v>
      </c>
      <c r="AA31" s="57" t="s">
        <v>7300</v>
      </c>
    </row>
    <row r="32" spans="2:27" ht="37.5" x14ac:dyDescent="0.35">
      <c r="B32" s="38" t="s">
        <v>2893</v>
      </c>
      <c r="C32" s="38" t="s">
        <v>1827</v>
      </c>
      <c r="D32" s="38" t="s">
        <v>26</v>
      </c>
      <c r="E32" s="38" t="s">
        <v>5</v>
      </c>
      <c r="F32" s="38" t="s">
        <v>27</v>
      </c>
      <c r="G32" s="38" t="s">
        <v>25</v>
      </c>
      <c r="H32" s="38">
        <v>20</v>
      </c>
      <c r="I32" s="38">
        <v>20</v>
      </c>
      <c r="J32" s="45">
        <v>3</v>
      </c>
      <c r="K32" s="38">
        <v>1</v>
      </c>
      <c r="L32" s="38">
        <v>1</v>
      </c>
      <c r="M32" s="38">
        <v>4</v>
      </c>
      <c r="N32" s="38">
        <v>3</v>
      </c>
      <c r="O32" s="38">
        <v>1</v>
      </c>
      <c r="P32" s="38">
        <v>1</v>
      </c>
      <c r="Q32" s="38">
        <v>20</v>
      </c>
      <c r="R32" s="46">
        <v>54</v>
      </c>
      <c r="S32" s="50">
        <v>6.7650000000000006</v>
      </c>
      <c r="T32" s="51">
        <v>20</v>
      </c>
      <c r="U32" s="52">
        <v>135.30000000000001</v>
      </c>
      <c r="V32" s="38">
        <v>8</v>
      </c>
      <c r="W32" s="52">
        <v>146.12</v>
      </c>
      <c r="X32" s="56">
        <v>5909991225759</v>
      </c>
      <c r="Y32" s="38" t="s">
        <v>4381</v>
      </c>
      <c r="Z32" s="38">
        <v>1</v>
      </c>
      <c r="AA32" s="38" t="s">
        <v>4357</v>
      </c>
    </row>
    <row r="33" spans="2:27" ht="25" x14ac:dyDescent="0.35">
      <c r="B33" s="38" t="s">
        <v>3057</v>
      </c>
      <c r="C33" s="38" t="s">
        <v>112</v>
      </c>
      <c r="D33" s="38" t="s">
        <v>1628</v>
      </c>
      <c r="E33" s="38" t="s">
        <v>5</v>
      </c>
      <c r="F33" s="38" t="s">
        <v>3669</v>
      </c>
      <c r="G33" s="38" t="s">
        <v>11</v>
      </c>
      <c r="H33" s="38">
        <v>10</v>
      </c>
      <c r="I33" s="38">
        <v>549</v>
      </c>
      <c r="J33" s="45">
        <v>400</v>
      </c>
      <c r="K33" s="38">
        <v>200</v>
      </c>
      <c r="L33" s="38">
        <v>27</v>
      </c>
      <c r="M33" s="38">
        <v>39</v>
      </c>
      <c r="N33" s="38">
        <v>40</v>
      </c>
      <c r="O33" s="38">
        <v>20</v>
      </c>
      <c r="P33" s="38">
        <v>25</v>
      </c>
      <c r="Q33" s="38">
        <v>320</v>
      </c>
      <c r="R33" s="46">
        <v>1620</v>
      </c>
      <c r="S33" s="17">
        <v>1.8690000000000002</v>
      </c>
      <c r="T33" s="17">
        <v>20</v>
      </c>
      <c r="U33" s="17">
        <v>37.380000000000003</v>
      </c>
      <c r="V33" s="17">
        <v>8</v>
      </c>
      <c r="W33" s="17">
        <v>40.369999999999997</v>
      </c>
      <c r="X33" s="54">
        <v>5909990814060</v>
      </c>
      <c r="Y33" s="17" t="s">
        <v>4391</v>
      </c>
      <c r="Z33" s="17">
        <v>1</v>
      </c>
      <c r="AA33" s="17" t="s">
        <v>4357</v>
      </c>
    </row>
    <row r="34" spans="2:27" x14ac:dyDescent="0.35">
      <c r="B34" s="38" t="s">
        <v>3134</v>
      </c>
      <c r="C34" s="12" t="s">
        <v>2031</v>
      </c>
      <c r="D34" s="12" t="s">
        <v>2108</v>
      </c>
      <c r="E34" s="12" t="s">
        <v>101</v>
      </c>
      <c r="F34" s="12">
        <v>4.0000000000000001E-3</v>
      </c>
      <c r="G34" s="12" t="s">
        <v>2109</v>
      </c>
      <c r="H34" s="12">
        <v>28</v>
      </c>
      <c r="I34" s="12">
        <v>2</v>
      </c>
      <c r="J34" s="45">
        <v>45</v>
      </c>
      <c r="K34" s="12">
        <v>9</v>
      </c>
      <c r="L34" s="38">
        <v>1</v>
      </c>
      <c r="M34" s="12">
        <v>6</v>
      </c>
      <c r="N34" s="38">
        <v>1</v>
      </c>
      <c r="O34" s="38">
        <v>1</v>
      </c>
      <c r="P34" s="12">
        <v>14</v>
      </c>
      <c r="Q34" s="12">
        <v>1</v>
      </c>
      <c r="R34" s="46">
        <v>80</v>
      </c>
      <c r="S34" s="17">
        <v>1.5</v>
      </c>
      <c r="T34" s="17">
        <v>28</v>
      </c>
      <c r="U34" s="17">
        <v>42</v>
      </c>
      <c r="V34" s="17">
        <v>8</v>
      </c>
      <c r="W34" s="17">
        <v>45.36</v>
      </c>
      <c r="X34" s="54">
        <v>5909990990092</v>
      </c>
      <c r="Y34" s="17" t="s">
        <v>7314</v>
      </c>
      <c r="Z34" s="17">
        <v>1</v>
      </c>
      <c r="AA34" s="17" t="s">
        <v>7300</v>
      </c>
    </row>
    <row r="35" spans="2:27" x14ac:dyDescent="0.35">
      <c r="B35" s="38" t="s">
        <v>3889</v>
      </c>
      <c r="C35" s="38" t="s">
        <v>193</v>
      </c>
      <c r="D35" s="10" t="s">
        <v>3890</v>
      </c>
      <c r="E35" s="10" t="s">
        <v>600</v>
      </c>
      <c r="F35" s="10" t="s">
        <v>3891</v>
      </c>
      <c r="G35" s="10" t="s">
        <v>3892</v>
      </c>
      <c r="H35" s="10">
        <v>1</v>
      </c>
      <c r="I35" s="12">
        <v>1</v>
      </c>
      <c r="J35" s="45">
        <v>1</v>
      </c>
      <c r="K35" s="12">
        <v>1</v>
      </c>
      <c r="L35" s="38">
        <v>1</v>
      </c>
      <c r="M35" s="38">
        <v>1</v>
      </c>
      <c r="N35" s="12">
        <v>1</v>
      </c>
      <c r="O35" s="38">
        <v>1</v>
      </c>
      <c r="P35" s="12">
        <v>1</v>
      </c>
      <c r="Q35" s="10">
        <v>5</v>
      </c>
      <c r="R35" s="46">
        <v>13</v>
      </c>
      <c r="S35" s="10">
        <v>17.850000000000001</v>
      </c>
      <c r="T35" s="10">
        <v>1</v>
      </c>
      <c r="U35" s="10">
        <v>17.850000000000001</v>
      </c>
      <c r="V35" s="10">
        <v>8</v>
      </c>
      <c r="W35" s="10">
        <v>19.28</v>
      </c>
      <c r="X35" s="59">
        <v>5909990073573</v>
      </c>
      <c r="Y35" s="10" t="s">
        <v>7316</v>
      </c>
      <c r="Z35" s="10">
        <v>1</v>
      </c>
      <c r="AA35" s="10" t="s">
        <v>7300</v>
      </c>
    </row>
    <row r="36" spans="2:27" ht="37.5" x14ac:dyDescent="0.35">
      <c r="B36" s="38" t="s">
        <v>4005</v>
      </c>
      <c r="C36" s="38" t="s">
        <v>1158</v>
      </c>
      <c r="D36" s="38" t="s">
        <v>4006</v>
      </c>
      <c r="E36" s="38" t="s">
        <v>101</v>
      </c>
      <c r="F36" s="38" t="s">
        <v>141</v>
      </c>
      <c r="G36" s="38" t="s">
        <v>169</v>
      </c>
      <c r="H36" s="38">
        <v>28</v>
      </c>
      <c r="I36" s="10">
        <v>1</v>
      </c>
      <c r="J36" s="45">
        <v>1</v>
      </c>
      <c r="K36" s="12">
        <v>1</v>
      </c>
      <c r="L36" s="38">
        <v>1</v>
      </c>
      <c r="M36" s="38">
        <v>1</v>
      </c>
      <c r="N36" s="10">
        <v>1</v>
      </c>
      <c r="O36" s="12">
        <v>1</v>
      </c>
      <c r="P36" s="12">
        <v>1</v>
      </c>
      <c r="Q36" s="12">
        <v>1</v>
      </c>
      <c r="R36" s="46">
        <v>9</v>
      </c>
      <c r="S36" s="10">
        <v>0.31892857142857139</v>
      </c>
      <c r="T36" s="10">
        <v>28</v>
      </c>
      <c r="U36" s="10">
        <v>8.93</v>
      </c>
      <c r="V36" s="10">
        <v>8</v>
      </c>
      <c r="W36" s="10">
        <v>9.64</v>
      </c>
      <c r="X36" s="59">
        <v>5909990902002</v>
      </c>
      <c r="Y36" s="10" t="s">
        <v>7317</v>
      </c>
      <c r="Z36" s="10">
        <v>1</v>
      </c>
      <c r="AA36" s="10" t="s">
        <v>7300</v>
      </c>
    </row>
    <row r="37" spans="2:27" ht="37.5" x14ac:dyDescent="0.35">
      <c r="B37" s="38" t="s">
        <v>4242</v>
      </c>
      <c r="C37" s="25" t="s">
        <v>4252</v>
      </c>
      <c r="D37" s="25" t="s">
        <v>4253</v>
      </c>
      <c r="E37" s="25" t="s">
        <v>4248</v>
      </c>
      <c r="F37" s="25" t="s">
        <v>4254</v>
      </c>
      <c r="G37" s="25" t="s">
        <v>4250</v>
      </c>
      <c r="H37" s="25">
        <v>28</v>
      </c>
      <c r="I37" s="25"/>
      <c r="J37" s="25"/>
      <c r="K37" s="25">
        <v>5</v>
      </c>
      <c r="L37" s="12"/>
      <c r="M37" s="25">
        <v>5</v>
      </c>
      <c r="N37" s="12"/>
      <c r="O37" s="12"/>
      <c r="P37" s="12"/>
      <c r="Q37" s="12"/>
      <c r="R37" s="12">
        <v>10</v>
      </c>
      <c r="S37" s="10">
        <v>0.46875</v>
      </c>
      <c r="T37" s="10">
        <v>56</v>
      </c>
      <c r="U37" s="10">
        <v>26.25</v>
      </c>
      <c r="V37" s="10">
        <v>8</v>
      </c>
      <c r="W37" s="10">
        <v>28.35</v>
      </c>
      <c r="X37" s="59">
        <v>5909991334086</v>
      </c>
      <c r="Y37" s="10" t="s">
        <v>7319</v>
      </c>
      <c r="Z37" s="10">
        <v>1</v>
      </c>
      <c r="AA37" s="10" t="s">
        <v>7300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A18"/>
  <sheetViews>
    <sheetView topLeftCell="E1" zoomScale="75" zoomScaleNormal="75" workbookViewId="0">
      <selection activeCell="U3" sqref="U3:U6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x14ac:dyDescent="0.35">
      <c r="B3" s="38" t="s">
        <v>3347</v>
      </c>
      <c r="C3" s="12"/>
      <c r="D3" s="12" t="s">
        <v>1908</v>
      </c>
      <c r="E3" s="12" t="s">
        <v>65</v>
      </c>
      <c r="F3" s="12" t="s">
        <v>17</v>
      </c>
      <c r="G3" s="12" t="s">
        <v>2113</v>
      </c>
      <c r="H3" s="12">
        <v>1</v>
      </c>
      <c r="I3" s="38">
        <v>1</v>
      </c>
      <c r="J3" s="45">
        <v>1</v>
      </c>
      <c r="K3" s="38">
        <v>3</v>
      </c>
      <c r="L3" s="38">
        <v>1</v>
      </c>
      <c r="M3" s="38">
        <v>1</v>
      </c>
      <c r="N3" s="38">
        <v>1</v>
      </c>
      <c r="O3" s="38">
        <v>1</v>
      </c>
      <c r="P3" s="12">
        <v>1</v>
      </c>
      <c r="Q3" s="38">
        <v>21</v>
      </c>
      <c r="R3" s="46">
        <f t="shared" ref="R3:R6" si="0">SUM(I3:Q3)</f>
        <v>31</v>
      </c>
      <c r="S3" s="66">
        <v>31</v>
      </c>
      <c r="T3" s="10">
        <v>15</v>
      </c>
      <c r="U3" s="66">
        <v>465</v>
      </c>
      <c r="V3" s="10">
        <v>0.08</v>
      </c>
      <c r="W3" s="66">
        <v>502.2</v>
      </c>
      <c r="X3" s="59">
        <v>9120073781000</v>
      </c>
      <c r="Y3" s="10" t="s">
        <v>9515</v>
      </c>
      <c r="Z3" s="10">
        <v>15</v>
      </c>
      <c r="AA3" s="10" t="s">
        <v>9516</v>
      </c>
    </row>
    <row r="4" spans="2:27" x14ac:dyDescent="0.35">
      <c r="B4" s="38" t="s">
        <v>3348</v>
      </c>
      <c r="C4" s="12"/>
      <c r="D4" s="12" t="s">
        <v>1908</v>
      </c>
      <c r="E4" s="12" t="s">
        <v>65</v>
      </c>
      <c r="F4" s="12" t="s">
        <v>3717</v>
      </c>
      <c r="G4" s="12" t="s">
        <v>2113</v>
      </c>
      <c r="H4" s="12">
        <v>1</v>
      </c>
      <c r="I4" s="38">
        <v>1</v>
      </c>
      <c r="J4" s="45">
        <v>1</v>
      </c>
      <c r="K4" s="38">
        <v>1</v>
      </c>
      <c r="L4" s="38">
        <v>1</v>
      </c>
      <c r="M4" s="38">
        <v>1</v>
      </c>
      <c r="N4" s="38">
        <v>1</v>
      </c>
      <c r="O4" s="38">
        <v>1</v>
      </c>
      <c r="P4" s="12">
        <v>1</v>
      </c>
      <c r="Q4" s="38">
        <v>14</v>
      </c>
      <c r="R4" s="46">
        <f t="shared" si="0"/>
        <v>22</v>
      </c>
      <c r="S4" s="66">
        <v>55</v>
      </c>
      <c r="T4" s="10">
        <v>6</v>
      </c>
      <c r="U4" s="66">
        <v>330</v>
      </c>
      <c r="V4" s="10">
        <v>0.08</v>
      </c>
      <c r="W4" s="66">
        <v>356.4</v>
      </c>
      <c r="X4" s="59">
        <v>9120073781024</v>
      </c>
      <c r="Y4" s="10" t="s">
        <v>9517</v>
      </c>
      <c r="Z4" s="10">
        <v>6</v>
      </c>
      <c r="AA4" s="10" t="s">
        <v>9516</v>
      </c>
    </row>
    <row r="5" spans="2:27" x14ac:dyDescent="0.35">
      <c r="B5" s="38" t="s">
        <v>3349</v>
      </c>
      <c r="C5" s="12"/>
      <c r="D5" s="12" t="s">
        <v>1908</v>
      </c>
      <c r="E5" s="12" t="s">
        <v>65</v>
      </c>
      <c r="F5" s="12" t="s">
        <v>58</v>
      </c>
      <c r="G5" s="12" t="s">
        <v>2113</v>
      </c>
      <c r="H5" s="12">
        <v>1</v>
      </c>
      <c r="I5" s="12">
        <v>1</v>
      </c>
      <c r="J5" s="45">
        <v>1</v>
      </c>
      <c r="K5" s="12">
        <v>2</v>
      </c>
      <c r="L5" s="38">
        <v>1</v>
      </c>
      <c r="M5" s="38">
        <v>1</v>
      </c>
      <c r="N5" s="38">
        <v>1</v>
      </c>
      <c r="O5" s="38">
        <v>1</v>
      </c>
      <c r="P5" s="12">
        <v>1</v>
      </c>
      <c r="Q5" s="12">
        <v>91</v>
      </c>
      <c r="R5" s="46">
        <f t="shared" si="0"/>
        <v>100</v>
      </c>
      <c r="S5" s="66">
        <v>40</v>
      </c>
      <c r="T5" s="10">
        <v>12</v>
      </c>
      <c r="U5" s="66">
        <v>480</v>
      </c>
      <c r="V5" s="10">
        <v>0.08</v>
      </c>
      <c r="W5" s="66">
        <v>518.4</v>
      </c>
      <c r="X5" s="59">
        <v>9120073781017</v>
      </c>
      <c r="Y5" s="10" t="s">
        <v>9518</v>
      </c>
      <c r="Z5" s="10">
        <v>12</v>
      </c>
      <c r="AA5" s="10" t="s">
        <v>9516</v>
      </c>
    </row>
    <row r="6" spans="2:27" ht="25" x14ac:dyDescent="0.35">
      <c r="B6" s="38" t="s">
        <v>3350</v>
      </c>
      <c r="C6" s="12"/>
      <c r="D6" s="12" t="s">
        <v>1911</v>
      </c>
      <c r="E6" s="12" t="s">
        <v>66</v>
      </c>
      <c r="F6" s="12" t="s">
        <v>1912</v>
      </c>
      <c r="G6" s="12"/>
      <c r="H6" s="12"/>
      <c r="I6" s="12">
        <v>1</v>
      </c>
      <c r="J6" s="45">
        <v>1</v>
      </c>
      <c r="K6" s="12">
        <v>1</v>
      </c>
      <c r="L6" s="38">
        <v>1</v>
      </c>
      <c r="M6" s="38">
        <v>1</v>
      </c>
      <c r="N6" s="38">
        <v>1</v>
      </c>
      <c r="O6" s="38">
        <v>1</v>
      </c>
      <c r="P6" s="12">
        <v>1</v>
      </c>
      <c r="Q6" s="12">
        <v>1</v>
      </c>
      <c r="R6" s="46">
        <f t="shared" si="0"/>
        <v>9</v>
      </c>
      <c r="S6" s="66">
        <v>430</v>
      </c>
      <c r="T6" s="10">
        <v>1</v>
      </c>
      <c r="U6" s="66">
        <v>430</v>
      </c>
      <c r="V6" s="10">
        <v>0.08</v>
      </c>
      <c r="W6" s="66">
        <v>464.4</v>
      </c>
      <c r="X6" s="59">
        <v>4260283460113</v>
      </c>
      <c r="Y6" s="10" t="s">
        <v>9519</v>
      </c>
      <c r="Z6" s="10">
        <v>1</v>
      </c>
      <c r="AA6" s="10" t="s">
        <v>9520</v>
      </c>
    </row>
    <row r="11" spans="2:27" ht="50" x14ac:dyDescent="0.35">
      <c r="Q11" s="184" t="s">
        <v>9606</v>
      </c>
      <c r="R11" s="184"/>
      <c r="S11" s="48">
        <v>32.39</v>
      </c>
      <c r="T11" s="10">
        <v>1</v>
      </c>
      <c r="U11" s="49">
        <v>32.39</v>
      </c>
      <c r="V11" s="17" t="s">
        <v>4403</v>
      </c>
      <c r="W11" s="49">
        <v>34.979999999999997</v>
      </c>
      <c r="X11" s="17" t="s">
        <v>6800</v>
      </c>
      <c r="Y11" s="38" t="s">
        <v>6801</v>
      </c>
      <c r="Z11" s="38" t="s">
        <v>6802</v>
      </c>
      <c r="AA11" s="38" t="s">
        <v>4300</v>
      </c>
    </row>
    <row r="12" spans="2:27" ht="37.5" x14ac:dyDescent="0.35">
      <c r="Q12" s="184" t="s">
        <v>8748</v>
      </c>
      <c r="R12" s="184"/>
      <c r="S12" s="38">
        <v>70.06</v>
      </c>
      <c r="T12" s="38">
        <v>1</v>
      </c>
      <c r="U12" s="38">
        <v>70.06</v>
      </c>
      <c r="V12" s="17" t="s">
        <v>4403</v>
      </c>
      <c r="W12" s="38">
        <v>75.66</v>
      </c>
      <c r="X12" s="38" t="s">
        <v>9392</v>
      </c>
      <c r="Y12" s="38" t="s">
        <v>9393</v>
      </c>
      <c r="Z12" s="38">
        <v>1</v>
      </c>
      <c r="AA12" s="38" t="s">
        <v>9391</v>
      </c>
    </row>
    <row r="13" spans="2:27" ht="50" x14ac:dyDescent="0.35">
      <c r="Q13" s="184" t="s">
        <v>9606</v>
      </c>
      <c r="R13" s="184"/>
      <c r="S13" s="48">
        <v>47.66</v>
      </c>
      <c r="T13" s="10">
        <v>1</v>
      </c>
      <c r="U13" s="49">
        <v>47.66</v>
      </c>
      <c r="V13" s="17" t="s">
        <v>4403</v>
      </c>
      <c r="W13" s="49">
        <v>51.47</v>
      </c>
      <c r="X13" s="17" t="s">
        <v>6803</v>
      </c>
      <c r="Y13" s="38" t="s">
        <v>6804</v>
      </c>
      <c r="Z13" s="38" t="s">
        <v>6805</v>
      </c>
      <c r="AA13" s="38" t="s">
        <v>4300</v>
      </c>
    </row>
    <row r="16" spans="2:27" x14ac:dyDescent="0.35">
      <c r="S16" s="8" t="s">
        <v>9604</v>
      </c>
      <c r="T16" s="139">
        <f>T18-T17</f>
        <v>18341.819999999992</v>
      </c>
    </row>
    <row r="17" spans="19:20" x14ac:dyDescent="0.35">
      <c r="S17" t="s">
        <v>9615</v>
      </c>
      <c r="T17" s="111">
        <f>(U3*R3+U4*R4+U5*R5)</f>
        <v>69675</v>
      </c>
    </row>
    <row r="18" spans="19:20" x14ac:dyDescent="0.35">
      <c r="S18" t="s">
        <v>9616</v>
      </c>
      <c r="T18" s="136">
        <f>(W11*T3*R3)+(W12*T4*R4)+(W13*T5*R5)</f>
        <v>88016.819999999992</v>
      </c>
    </row>
  </sheetData>
  <mergeCells count="3">
    <mergeCell ref="Q12:R12"/>
    <mergeCell ref="Q11:R11"/>
    <mergeCell ref="Q13:R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AA593"/>
  <sheetViews>
    <sheetView zoomScale="75" zoomScaleNormal="75" workbookViewId="0">
      <selection activeCell="S317" sqref="S3:S317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25" x14ac:dyDescent="0.35">
      <c r="B3" s="38" t="s">
        <v>2135</v>
      </c>
      <c r="C3" s="12" t="s">
        <v>3487</v>
      </c>
      <c r="D3" s="12" t="s">
        <v>2110</v>
      </c>
      <c r="E3" s="12" t="s">
        <v>65</v>
      </c>
      <c r="F3" s="47" t="s">
        <v>2011</v>
      </c>
      <c r="G3" s="12" t="s">
        <v>21</v>
      </c>
      <c r="H3" s="12">
        <v>1</v>
      </c>
      <c r="I3" s="12">
        <v>1</v>
      </c>
      <c r="J3" s="45">
        <v>20</v>
      </c>
      <c r="K3" s="12">
        <v>1</v>
      </c>
      <c r="L3" s="38">
        <v>1</v>
      </c>
      <c r="M3" s="12">
        <v>8</v>
      </c>
      <c r="N3" s="38">
        <v>1</v>
      </c>
      <c r="O3" s="38">
        <v>1</v>
      </c>
      <c r="P3" s="12">
        <v>1</v>
      </c>
      <c r="Q3" s="12">
        <v>1</v>
      </c>
      <c r="R3" s="46">
        <v>35</v>
      </c>
      <c r="S3" s="38">
        <v>5.18</v>
      </c>
      <c r="T3" s="38">
        <v>1</v>
      </c>
      <c r="U3" s="38">
        <v>5.18</v>
      </c>
      <c r="V3" s="38">
        <v>0.08</v>
      </c>
      <c r="W3" s="38">
        <v>5.59</v>
      </c>
      <c r="X3" s="38" t="s">
        <v>8749</v>
      </c>
      <c r="Y3" s="38" t="s">
        <v>8750</v>
      </c>
      <c r="Z3" s="38">
        <v>1</v>
      </c>
      <c r="AA3" s="39" t="s">
        <v>4788</v>
      </c>
    </row>
    <row r="4" spans="2:27" ht="50" x14ac:dyDescent="0.35">
      <c r="B4" s="38" t="s">
        <v>2147</v>
      </c>
      <c r="C4" s="12" t="s">
        <v>418</v>
      </c>
      <c r="D4" s="12" t="s">
        <v>2094</v>
      </c>
      <c r="E4" s="12" t="s">
        <v>101</v>
      </c>
      <c r="F4" s="12" t="s">
        <v>2095</v>
      </c>
      <c r="G4" s="12" t="s">
        <v>158</v>
      </c>
      <c r="H4" s="12">
        <v>50</v>
      </c>
      <c r="I4" s="12">
        <v>1</v>
      </c>
      <c r="J4" s="45">
        <v>1</v>
      </c>
      <c r="K4" s="12">
        <v>1</v>
      </c>
      <c r="L4" s="38">
        <v>1</v>
      </c>
      <c r="M4" s="12">
        <v>1</v>
      </c>
      <c r="N4" s="38">
        <v>1</v>
      </c>
      <c r="O4" s="38">
        <v>1</v>
      </c>
      <c r="P4" s="12">
        <v>1</v>
      </c>
      <c r="Q4" s="12">
        <v>1</v>
      </c>
      <c r="R4" s="46">
        <v>9</v>
      </c>
      <c r="S4" s="38">
        <v>1.9832000000000001</v>
      </c>
      <c r="T4" s="38">
        <v>50</v>
      </c>
      <c r="U4" s="38">
        <v>99.16</v>
      </c>
      <c r="V4" s="38">
        <v>0.08</v>
      </c>
      <c r="W4" s="38">
        <v>107.09</v>
      </c>
      <c r="X4" s="38" t="s">
        <v>4454</v>
      </c>
      <c r="Y4" s="38" t="s">
        <v>8753</v>
      </c>
      <c r="Z4" s="38">
        <v>1</v>
      </c>
      <c r="AA4" s="39" t="s">
        <v>7790</v>
      </c>
    </row>
    <row r="5" spans="2:27" ht="62.5" x14ac:dyDescent="0.35">
      <c r="B5" s="38" t="s">
        <v>2148</v>
      </c>
      <c r="C5" s="38" t="s">
        <v>418</v>
      </c>
      <c r="D5" s="38" t="s">
        <v>3488</v>
      </c>
      <c r="E5" s="38" t="s">
        <v>93</v>
      </c>
      <c r="F5" s="38" t="s">
        <v>548</v>
      </c>
      <c r="G5" s="38" t="s">
        <v>114</v>
      </c>
      <c r="H5" s="38">
        <v>60</v>
      </c>
      <c r="I5" s="38">
        <v>196</v>
      </c>
      <c r="J5" s="45">
        <v>120</v>
      </c>
      <c r="K5" s="38">
        <v>177</v>
      </c>
      <c r="L5" s="38">
        <v>148</v>
      </c>
      <c r="M5" s="38">
        <v>150</v>
      </c>
      <c r="N5" s="38">
        <v>165</v>
      </c>
      <c r="O5" s="38">
        <v>200</v>
      </c>
      <c r="P5" s="38">
        <v>70</v>
      </c>
      <c r="Q5" s="38">
        <v>290</v>
      </c>
      <c r="R5" s="46">
        <v>1516</v>
      </c>
      <c r="S5" s="38">
        <v>5.917E-2</v>
      </c>
      <c r="T5" s="38">
        <v>60</v>
      </c>
      <c r="U5" s="38">
        <v>3.55</v>
      </c>
      <c r="V5" s="38">
        <v>0.08</v>
      </c>
      <c r="W5" s="38">
        <v>3.83</v>
      </c>
      <c r="X5" s="38" t="s">
        <v>8754</v>
      </c>
      <c r="Y5" s="38" t="s">
        <v>8755</v>
      </c>
      <c r="Z5" s="38">
        <v>1</v>
      </c>
      <c r="AA5" s="39" t="s">
        <v>7406</v>
      </c>
    </row>
    <row r="6" spans="2:27" ht="37.5" x14ac:dyDescent="0.35">
      <c r="B6" s="38" t="s">
        <v>2152</v>
      </c>
      <c r="C6" s="38" t="s">
        <v>172</v>
      </c>
      <c r="D6" s="38" t="s">
        <v>168</v>
      </c>
      <c r="E6" s="38" t="s">
        <v>5</v>
      </c>
      <c r="F6" s="38" t="s">
        <v>111</v>
      </c>
      <c r="G6" s="38" t="s">
        <v>11</v>
      </c>
      <c r="H6" s="38">
        <v>10</v>
      </c>
      <c r="I6" s="12">
        <v>31</v>
      </c>
      <c r="J6" s="45">
        <v>1</v>
      </c>
      <c r="K6" s="12">
        <v>1</v>
      </c>
      <c r="L6" s="38">
        <v>1</v>
      </c>
      <c r="M6" s="12">
        <v>70</v>
      </c>
      <c r="N6" s="38">
        <v>1</v>
      </c>
      <c r="O6" s="38">
        <v>1</v>
      </c>
      <c r="P6" s="12">
        <v>1</v>
      </c>
      <c r="Q6" s="12">
        <v>40</v>
      </c>
      <c r="R6" s="46">
        <v>147</v>
      </c>
      <c r="S6" s="38">
        <v>15.907999999999999</v>
      </c>
      <c r="T6" s="38">
        <v>5</v>
      </c>
      <c r="U6" s="38">
        <v>79.540000000000006</v>
      </c>
      <c r="V6" s="38">
        <v>0.08</v>
      </c>
      <c r="W6" s="38">
        <v>85.9</v>
      </c>
      <c r="X6" s="38" t="s">
        <v>4467</v>
      </c>
      <c r="Y6" s="38" t="s">
        <v>8756</v>
      </c>
      <c r="Z6" s="38">
        <v>1</v>
      </c>
      <c r="AA6" s="39" t="s">
        <v>7405</v>
      </c>
    </row>
    <row r="7" spans="2:27" ht="37.5" x14ac:dyDescent="0.35">
      <c r="B7" s="38" t="s">
        <v>2153</v>
      </c>
      <c r="C7" s="38" t="s">
        <v>172</v>
      </c>
      <c r="D7" s="38" t="s">
        <v>641</v>
      </c>
      <c r="E7" s="38" t="s">
        <v>101</v>
      </c>
      <c r="F7" s="38" t="s">
        <v>341</v>
      </c>
      <c r="G7" s="38" t="s">
        <v>95</v>
      </c>
      <c r="H7" s="38">
        <v>30</v>
      </c>
      <c r="I7" s="12">
        <v>28</v>
      </c>
      <c r="J7" s="45">
        <v>1</v>
      </c>
      <c r="K7" s="12">
        <v>2</v>
      </c>
      <c r="L7" s="12">
        <v>2</v>
      </c>
      <c r="M7" s="12">
        <v>14</v>
      </c>
      <c r="N7" s="38">
        <v>1</v>
      </c>
      <c r="O7" s="38">
        <v>2</v>
      </c>
      <c r="P7" s="12">
        <v>1</v>
      </c>
      <c r="Q7" s="12">
        <v>30</v>
      </c>
      <c r="R7" s="46">
        <v>81</v>
      </c>
      <c r="S7" s="38">
        <v>0.92266999999999999</v>
      </c>
      <c r="T7" s="38">
        <v>30</v>
      </c>
      <c r="U7" s="38">
        <v>27.68</v>
      </c>
      <c r="V7" s="38">
        <v>0.08</v>
      </c>
      <c r="W7" s="38">
        <v>29.89</v>
      </c>
      <c r="X7" s="38" t="s">
        <v>4471</v>
      </c>
      <c r="Y7" s="38" t="s">
        <v>8757</v>
      </c>
      <c r="Z7" s="38">
        <v>1</v>
      </c>
      <c r="AA7" s="39" t="s">
        <v>7406</v>
      </c>
    </row>
    <row r="8" spans="2:27" ht="25" x14ac:dyDescent="0.35">
      <c r="B8" s="38" t="s">
        <v>2155</v>
      </c>
      <c r="C8" s="38" t="s">
        <v>172</v>
      </c>
      <c r="D8" s="38" t="s">
        <v>999</v>
      </c>
      <c r="E8" s="38" t="s">
        <v>67</v>
      </c>
      <c r="F8" s="38" t="s">
        <v>1004</v>
      </c>
      <c r="G8" s="38" t="s">
        <v>68</v>
      </c>
      <c r="H8" s="38">
        <v>1</v>
      </c>
      <c r="I8" s="38">
        <v>3</v>
      </c>
      <c r="J8" s="45">
        <v>1</v>
      </c>
      <c r="K8" s="38">
        <v>1</v>
      </c>
      <c r="L8" s="38">
        <v>1</v>
      </c>
      <c r="M8" s="38">
        <v>1</v>
      </c>
      <c r="N8" s="38">
        <v>8</v>
      </c>
      <c r="O8" s="38">
        <v>1</v>
      </c>
      <c r="P8" s="12">
        <v>1</v>
      </c>
      <c r="Q8" s="38">
        <v>1</v>
      </c>
      <c r="R8" s="46">
        <v>18</v>
      </c>
      <c r="S8" s="38">
        <v>7.38</v>
      </c>
      <c r="T8" s="38">
        <v>1</v>
      </c>
      <c r="U8" s="38">
        <v>7.38</v>
      </c>
      <c r="V8" s="38">
        <v>0.08</v>
      </c>
      <c r="W8" s="38">
        <v>7.97</v>
      </c>
      <c r="X8" s="38" t="s">
        <v>4477</v>
      </c>
      <c r="Y8" s="38" t="s">
        <v>8758</v>
      </c>
      <c r="Z8" s="38">
        <v>1</v>
      </c>
      <c r="AA8" s="39" t="s">
        <v>4303</v>
      </c>
    </row>
    <row r="9" spans="2:27" ht="37.5" x14ac:dyDescent="0.35">
      <c r="B9" s="38" t="s">
        <v>2156</v>
      </c>
      <c r="C9" s="38" t="s">
        <v>172</v>
      </c>
      <c r="D9" s="38" t="s">
        <v>419</v>
      </c>
      <c r="E9" s="38" t="s">
        <v>121</v>
      </c>
      <c r="F9" s="38" t="s">
        <v>420</v>
      </c>
      <c r="G9" s="38" t="s">
        <v>68</v>
      </c>
      <c r="H9" s="38">
        <v>1</v>
      </c>
      <c r="I9" s="38">
        <v>1</v>
      </c>
      <c r="J9" s="45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12">
        <v>1</v>
      </c>
      <c r="Q9" s="38">
        <v>1</v>
      </c>
      <c r="R9" s="46">
        <v>9</v>
      </c>
      <c r="S9" s="38">
        <v>25.48</v>
      </c>
      <c r="T9" s="38">
        <v>1</v>
      </c>
      <c r="U9" s="38">
        <v>25.48</v>
      </c>
      <c r="V9" s="38">
        <v>0.08</v>
      </c>
      <c r="W9" s="38">
        <v>27.52</v>
      </c>
      <c r="X9" s="38" t="s">
        <v>4481</v>
      </c>
      <c r="Y9" s="38" t="s">
        <v>8759</v>
      </c>
      <c r="Z9" s="38">
        <v>1</v>
      </c>
      <c r="AA9" s="39" t="s">
        <v>8137</v>
      </c>
    </row>
    <row r="10" spans="2:27" ht="37.5" x14ac:dyDescent="0.35">
      <c r="B10" s="38" t="s">
        <v>2157</v>
      </c>
      <c r="C10" s="65" t="s">
        <v>172</v>
      </c>
      <c r="D10" s="38" t="s">
        <v>1197</v>
      </c>
      <c r="E10" s="38" t="s">
        <v>67</v>
      </c>
      <c r="F10" s="38" t="s">
        <v>1198</v>
      </c>
      <c r="G10" s="38" t="s">
        <v>68</v>
      </c>
      <c r="H10" s="38">
        <v>1</v>
      </c>
      <c r="I10" s="12">
        <v>36</v>
      </c>
      <c r="J10" s="45">
        <v>16</v>
      </c>
      <c r="K10" s="12">
        <v>2</v>
      </c>
      <c r="L10" s="38">
        <v>1</v>
      </c>
      <c r="M10" s="38">
        <v>1</v>
      </c>
      <c r="N10" s="38">
        <v>1</v>
      </c>
      <c r="O10" s="38">
        <v>1</v>
      </c>
      <c r="P10" s="12">
        <v>1</v>
      </c>
      <c r="Q10" s="12">
        <v>5</v>
      </c>
      <c r="R10" s="46">
        <v>64</v>
      </c>
      <c r="S10" s="38">
        <v>5.65</v>
      </c>
      <c r="T10" s="38">
        <v>1</v>
      </c>
      <c r="U10" s="38">
        <v>5.65</v>
      </c>
      <c r="V10" s="38">
        <v>0.08</v>
      </c>
      <c r="W10" s="38">
        <v>6.1</v>
      </c>
      <c r="X10" s="38" t="s">
        <v>4485</v>
      </c>
      <c r="Y10" s="38" t="s">
        <v>8760</v>
      </c>
      <c r="Z10" s="38">
        <v>1</v>
      </c>
      <c r="AA10" s="39" t="s">
        <v>7406</v>
      </c>
    </row>
    <row r="11" spans="2:27" ht="50" x14ac:dyDescent="0.35">
      <c r="B11" s="38" t="s">
        <v>2163</v>
      </c>
      <c r="C11" s="38" t="s">
        <v>1008</v>
      </c>
      <c r="D11" s="38" t="s">
        <v>1000</v>
      </c>
      <c r="E11" s="38" t="s">
        <v>101</v>
      </c>
      <c r="F11" s="38" t="s">
        <v>1005</v>
      </c>
      <c r="G11" s="38" t="s">
        <v>966</v>
      </c>
      <c r="H11" s="38">
        <v>4</v>
      </c>
      <c r="I11" s="38">
        <v>1</v>
      </c>
      <c r="J11" s="45">
        <v>10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9">
        <v>1</v>
      </c>
      <c r="R11" s="46">
        <v>18</v>
      </c>
      <c r="S11" s="38">
        <v>0.77500000000000002</v>
      </c>
      <c r="T11" s="38">
        <v>4</v>
      </c>
      <c r="U11" s="38">
        <v>3.1</v>
      </c>
      <c r="V11" s="38">
        <v>0.08</v>
      </c>
      <c r="W11" s="38">
        <v>3.35</v>
      </c>
      <c r="X11" s="38" t="s">
        <v>8762</v>
      </c>
      <c r="Y11" s="38" t="s">
        <v>8763</v>
      </c>
      <c r="Z11" s="38">
        <v>1</v>
      </c>
      <c r="AA11" s="39" t="s">
        <v>8764</v>
      </c>
    </row>
    <row r="12" spans="2:27" ht="25" x14ac:dyDescent="0.35">
      <c r="B12" s="38" t="s">
        <v>2166</v>
      </c>
      <c r="C12" s="38" t="s">
        <v>1017</v>
      </c>
      <c r="D12" s="38" t="s">
        <v>1015</v>
      </c>
      <c r="E12" s="38" t="s">
        <v>121</v>
      </c>
      <c r="F12" s="38" t="s">
        <v>531</v>
      </c>
      <c r="G12" s="38" t="s">
        <v>68</v>
      </c>
      <c r="H12" s="38">
        <v>1</v>
      </c>
      <c r="I12" s="38">
        <v>294</v>
      </c>
      <c r="J12" s="45">
        <v>5</v>
      </c>
      <c r="K12" s="38">
        <v>15</v>
      </c>
      <c r="L12" s="38">
        <v>1</v>
      </c>
      <c r="M12" s="38">
        <v>5</v>
      </c>
      <c r="N12" s="38">
        <v>1</v>
      </c>
      <c r="O12" s="38">
        <v>20</v>
      </c>
      <c r="P12" s="38">
        <v>1</v>
      </c>
      <c r="Q12" s="38">
        <v>260</v>
      </c>
      <c r="R12" s="46">
        <v>602</v>
      </c>
      <c r="S12" s="38">
        <v>5.56</v>
      </c>
      <c r="T12" s="38">
        <v>1</v>
      </c>
      <c r="U12" s="38">
        <v>5.56</v>
      </c>
      <c r="V12" s="38">
        <v>0.08</v>
      </c>
      <c r="W12" s="38">
        <v>6</v>
      </c>
      <c r="X12" s="38" t="s">
        <v>4505</v>
      </c>
      <c r="Y12" s="38" t="s">
        <v>8765</v>
      </c>
      <c r="Z12" s="38">
        <v>1</v>
      </c>
      <c r="AA12" s="39" t="s">
        <v>7419</v>
      </c>
    </row>
    <row r="13" spans="2:27" ht="25" x14ac:dyDescent="0.35">
      <c r="B13" s="38" t="s">
        <v>2131</v>
      </c>
      <c r="C13" s="38" t="s">
        <v>1017</v>
      </c>
      <c r="D13" s="38" t="s">
        <v>1016</v>
      </c>
      <c r="E13" s="38" t="s">
        <v>121</v>
      </c>
      <c r="F13" s="38" t="s">
        <v>531</v>
      </c>
      <c r="G13" s="38" t="s">
        <v>68</v>
      </c>
      <c r="H13" s="38">
        <v>1</v>
      </c>
      <c r="I13" s="38">
        <v>33</v>
      </c>
      <c r="J13" s="45">
        <v>2</v>
      </c>
      <c r="K13" s="38">
        <v>1</v>
      </c>
      <c r="L13" s="38">
        <v>1</v>
      </c>
      <c r="M13" s="38">
        <v>1</v>
      </c>
      <c r="N13" s="38">
        <v>1</v>
      </c>
      <c r="O13" s="38">
        <v>2</v>
      </c>
      <c r="P13" s="38">
        <v>25</v>
      </c>
      <c r="Q13" s="38">
        <v>45</v>
      </c>
      <c r="R13" s="46">
        <v>111</v>
      </c>
      <c r="S13" s="38">
        <v>6.08</v>
      </c>
      <c r="T13" s="38">
        <v>1</v>
      </c>
      <c r="U13" s="38">
        <v>6.08</v>
      </c>
      <c r="V13" s="38">
        <v>0.08</v>
      </c>
      <c r="W13" s="38">
        <v>6.57</v>
      </c>
      <c r="X13" s="38" t="s">
        <v>4509</v>
      </c>
      <c r="Y13" s="38" t="s">
        <v>8766</v>
      </c>
      <c r="Z13" s="38">
        <v>1</v>
      </c>
      <c r="AA13" s="39" t="s">
        <v>7419</v>
      </c>
    </row>
    <row r="14" spans="2:27" ht="25" x14ac:dyDescent="0.35">
      <c r="B14" s="38" t="s">
        <v>2167</v>
      </c>
      <c r="C14" s="38" t="s">
        <v>1017</v>
      </c>
      <c r="D14" s="38" t="s">
        <v>1016</v>
      </c>
      <c r="E14" s="38" t="s">
        <v>67</v>
      </c>
      <c r="F14" s="38" t="s">
        <v>770</v>
      </c>
      <c r="G14" s="38" t="s">
        <v>68</v>
      </c>
      <c r="H14" s="38">
        <v>1</v>
      </c>
      <c r="I14" s="38">
        <v>62</v>
      </c>
      <c r="J14" s="45">
        <v>2</v>
      </c>
      <c r="K14" s="38">
        <v>5</v>
      </c>
      <c r="L14" s="38">
        <v>13</v>
      </c>
      <c r="M14" s="38">
        <v>1</v>
      </c>
      <c r="N14" s="38">
        <v>1</v>
      </c>
      <c r="O14" s="38">
        <v>5</v>
      </c>
      <c r="P14" s="38">
        <v>30</v>
      </c>
      <c r="Q14" s="38">
        <v>25</v>
      </c>
      <c r="R14" s="46">
        <v>144</v>
      </c>
      <c r="S14" s="38">
        <v>5.89</v>
      </c>
      <c r="T14" s="38">
        <v>1</v>
      </c>
      <c r="U14" s="38">
        <v>5.89</v>
      </c>
      <c r="V14" s="38">
        <v>0.08</v>
      </c>
      <c r="W14" s="38">
        <v>6.36</v>
      </c>
      <c r="X14" s="38" t="s">
        <v>4510</v>
      </c>
      <c r="Y14" s="38" t="s">
        <v>8767</v>
      </c>
      <c r="Z14" s="38">
        <v>1</v>
      </c>
      <c r="AA14" s="39" t="s">
        <v>7419</v>
      </c>
    </row>
    <row r="15" spans="2:27" ht="37.5" x14ac:dyDescent="0.35">
      <c r="B15" s="38" t="s">
        <v>2171</v>
      </c>
      <c r="C15" s="38" t="s">
        <v>1031</v>
      </c>
      <c r="D15" s="38" t="s">
        <v>1021</v>
      </c>
      <c r="E15" s="38" t="s">
        <v>363</v>
      </c>
      <c r="F15" s="38" t="s">
        <v>2096</v>
      </c>
      <c r="G15" s="38" t="s">
        <v>105</v>
      </c>
      <c r="H15" s="38">
        <v>20</v>
      </c>
      <c r="I15" s="12">
        <v>1</v>
      </c>
      <c r="J15" s="45">
        <v>5</v>
      </c>
      <c r="K15" s="12">
        <v>1</v>
      </c>
      <c r="L15" s="38">
        <v>1</v>
      </c>
      <c r="M15" s="38">
        <v>1</v>
      </c>
      <c r="N15" s="38">
        <v>1</v>
      </c>
      <c r="O15" s="38">
        <v>1</v>
      </c>
      <c r="P15" s="12">
        <v>1</v>
      </c>
      <c r="Q15" s="12">
        <v>25</v>
      </c>
      <c r="R15" s="46">
        <v>37</v>
      </c>
      <c r="S15" s="38">
        <v>0.437</v>
      </c>
      <c r="T15" s="38">
        <v>20</v>
      </c>
      <c r="U15" s="38">
        <v>8.74</v>
      </c>
      <c r="V15" s="38">
        <v>0.08</v>
      </c>
      <c r="W15" s="38">
        <v>9.44</v>
      </c>
      <c r="X15" s="38" t="s">
        <v>4522</v>
      </c>
      <c r="Y15" s="38" t="s">
        <v>8770</v>
      </c>
      <c r="Z15" s="38">
        <v>1</v>
      </c>
      <c r="AA15" s="39" t="s">
        <v>7425</v>
      </c>
    </row>
    <row r="16" spans="2:27" ht="37.5" x14ac:dyDescent="0.35">
      <c r="B16" s="38" t="s">
        <v>2175</v>
      </c>
      <c r="C16" s="38" t="s">
        <v>1033</v>
      </c>
      <c r="D16" s="38" t="s">
        <v>1023</v>
      </c>
      <c r="E16" s="38" t="s">
        <v>5</v>
      </c>
      <c r="F16" s="38" t="s">
        <v>1024</v>
      </c>
      <c r="G16" s="38" t="s">
        <v>33</v>
      </c>
      <c r="H16" s="38">
        <v>5</v>
      </c>
      <c r="I16" s="38">
        <v>1</v>
      </c>
      <c r="J16" s="45">
        <v>1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12">
        <v>1</v>
      </c>
      <c r="Q16" s="38">
        <v>1</v>
      </c>
      <c r="R16" s="46">
        <v>9</v>
      </c>
      <c r="S16" s="38">
        <v>488.226</v>
      </c>
      <c r="T16" s="38">
        <v>5</v>
      </c>
      <c r="U16" s="38">
        <v>2441.13</v>
      </c>
      <c r="V16" s="38">
        <v>0.08</v>
      </c>
      <c r="W16" s="38">
        <v>2636.42</v>
      </c>
      <c r="X16" s="38" t="s">
        <v>4527</v>
      </c>
      <c r="Y16" s="38" t="s">
        <v>8774</v>
      </c>
      <c r="Z16" s="38">
        <v>1</v>
      </c>
      <c r="AA16" s="39" t="s">
        <v>8775</v>
      </c>
    </row>
    <row r="17" spans="2:27" ht="50" x14ac:dyDescent="0.35">
      <c r="B17" s="38" t="s">
        <v>2185</v>
      </c>
      <c r="C17" s="38" t="s">
        <v>203</v>
      </c>
      <c r="D17" s="38" t="s">
        <v>1913</v>
      </c>
      <c r="E17" s="38" t="s">
        <v>190</v>
      </c>
      <c r="F17" s="38" t="s">
        <v>464</v>
      </c>
      <c r="G17" s="38" t="s">
        <v>495</v>
      </c>
      <c r="H17" s="38">
        <v>1</v>
      </c>
      <c r="I17" s="12">
        <v>2</v>
      </c>
      <c r="J17" s="45">
        <v>1</v>
      </c>
      <c r="K17" s="12">
        <v>14</v>
      </c>
      <c r="L17" s="38">
        <v>1</v>
      </c>
      <c r="M17" s="38">
        <v>1</v>
      </c>
      <c r="N17" s="38">
        <v>35</v>
      </c>
      <c r="O17" s="38">
        <v>1</v>
      </c>
      <c r="P17" s="12">
        <v>2</v>
      </c>
      <c r="Q17" s="12">
        <v>5</v>
      </c>
      <c r="R17" s="46">
        <v>62</v>
      </c>
      <c r="S17" s="38">
        <v>6.46</v>
      </c>
      <c r="T17" s="38">
        <v>1</v>
      </c>
      <c r="U17" s="38">
        <v>6.46</v>
      </c>
      <c r="V17" s="38">
        <v>0.08</v>
      </c>
      <c r="W17" s="38">
        <v>6.98</v>
      </c>
      <c r="X17" s="38" t="s">
        <v>4562</v>
      </c>
      <c r="Y17" s="38" t="s">
        <v>8780</v>
      </c>
      <c r="Z17" s="38">
        <v>1</v>
      </c>
      <c r="AA17" s="39" t="s">
        <v>7406</v>
      </c>
    </row>
    <row r="18" spans="2:27" ht="50" x14ac:dyDescent="0.35">
      <c r="B18" s="38" t="s">
        <v>2186</v>
      </c>
      <c r="C18" s="38" t="s">
        <v>203</v>
      </c>
      <c r="D18" s="38" t="s">
        <v>1038</v>
      </c>
      <c r="E18" s="38" t="s">
        <v>156</v>
      </c>
      <c r="F18" s="38" t="s">
        <v>548</v>
      </c>
      <c r="G18" s="38" t="s">
        <v>1041</v>
      </c>
      <c r="H18" s="38">
        <v>10</v>
      </c>
      <c r="I18" s="12">
        <v>1</v>
      </c>
      <c r="J18" s="45">
        <v>30</v>
      </c>
      <c r="K18" s="12">
        <v>2</v>
      </c>
      <c r="L18" s="38">
        <v>1</v>
      </c>
      <c r="M18" s="38">
        <v>6</v>
      </c>
      <c r="N18" s="38">
        <v>1</v>
      </c>
      <c r="O18" s="38">
        <v>1</v>
      </c>
      <c r="P18" s="12">
        <v>1</v>
      </c>
      <c r="Q18" s="12">
        <v>5</v>
      </c>
      <c r="R18" s="46">
        <v>48</v>
      </c>
      <c r="S18" s="38">
        <v>1.28</v>
      </c>
      <c r="T18" s="38">
        <v>10</v>
      </c>
      <c r="U18" s="38">
        <v>12.8</v>
      </c>
      <c r="V18" s="38">
        <v>0.08</v>
      </c>
      <c r="W18" s="38">
        <v>13.82</v>
      </c>
      <c r="X18" s="38" t="s">
        <v>4565</v>
      </c>
      <c r="Y18" s="38" t="s">
        <v>8781</v>
      </c>
      <c r="Z18" s="38">
        <v>1</v>
      </c>
      <c r="AA18" s="39" t="s">
        <v>7405</v>
      </c>
    </row>
    <row r="19" spans="2:27" ht="37.5" x14ac:dyDescent="0.35">
      <c r="B19" s="38" t="s">
        <v>2205</v>
      </c>
      <c r="C19" s="38" t="s">
        <v>663</v>
      </c>
      <c r="D19" s="38" t="s">
        <v>662</v>
      </c>
      <c r="E19" s="38" t="s">
        <v>101</v>
      </c>
      <c r="F19" s="38" t="s">
        <v>664</v>
      </c>
      <c r="G19" s="38" t="s">
        <v>95</v>
      </c>
      <c r="H19" s="38">
        <v>30</v>
      </c>
      <c r="I19" s="38">
        <v>1</v>
      </c>
      <c r="J19" s="45">
        <v>1</v>
      </c>
      <c r="K19" s="38">
        <v>1</v>
      </c>
      <c r="L19" s="38">
        <v>1</v>
      </c>
      <c r="M19" s="38">
        <v>2</v>
      </c>
      <c r="N19" s="38">
        <v>1</v>
      </c>
      <c r="O19" s="38">
        <v>1</v>
      </c>
      <c r="P19" s="38">
        <v>1</v>
      </c>
      <c r="Q19" s="38">
        <v>1</v>
      </c>
      <c r="R19" s="46">
        <v>10</v>
      </c>
      <c r="S19" s="38">
        <v>0.43532999999999999</v>
      </c>
      <c r="T19" s="38">
        <v>30</v>
      </c>
      <c r="U19" s="38">
        <v>13.06</v>
      </c>
      <c r="V19" s="38">
        <v>0.08</v>
      </c>
      <c r="W19" s="38">
        <v>14.1</v>
      </c>
      <c r="X19" s="38" t="s">
        <v>4617</v>
      </c>
      <c r="Y19" s="38" t="s">
        <v>8783</v>
      </c>
      <c r="Z19" s="38">
        <v>1</v>
      </c>
      <c r="AA19" s="39" t="s">
        <v>7469</v>
      </c>
    </row>
    <row r="20" spans="2:27" ht="37.5" x14ac:dyDescent="0.35">
      <c r="B20" s="38" t="s">
        <v>2206</v>
      </c>
      <c r="C20" s="38" t="s">
        <v>663</v>
      </c>
      <c r="D20" s="38" t="s">
        <v>662</v>
      </c>
      <c r="E20" s="38" t="s">
        <v>101</v>
      </c>
      <c r="F20" s="38" t="s">
        <v>665</v>
      </c>
      <c r="G20" s="38" t="s">
        <v>95</v>
      </c>
      <c r="H20" s="38">
        <v>30</v>
      </c>
      <c r="I20" s="38">
        <v>1</v>
      </c>
      <c r="J20" s="45">
        <v>1</v>
      </c>
      <c r="K20" s="38">
        <v>1</v>
      </c>
      <c r="L20" s="38">
        <v>1</v>
      </c>
      <c r="M20" s="38">
        <v>2</v>
      </c>
      <c r="N20" s="38">
        <v>1</v>
      </c>
      <c r="O20" s="38">
        <v>1</v>
      </c>
      <c r="P20" s="38">
        <v>3</v>
      </c>
      <c r="Q20" s="38">
        <v>1</v>
      </c>
      <c r="R20" s="46">
        <v>12</v>
      </c>
      <c r="S20" s="38">
        <v>0.59499999999999997</v>
      </c>
      <c r="T20" s="38">
        <v>30</v>
      </c>
      <c r="U20" s="38">
        <v>17.850000000000001</v>
      </c>
      <c r="V20" s="38">
        <v>0.08</v>
      </c>
      <c r="W20" s="38">
        <v>19.28</v>
      </c>
      <c r="X20" s="38" t="s">
        <v>4620</v>
      </c>
      <c r="Y20" s="38" t="s">
        <v>8784</v>
      </c>
      <c r="Z20" s="38">
        <v>1</v>
      </c>
      <c r="AA20" s="39" t="s">
        <v>7469</v>
      </c>
    </row>
    <row r="21" spans="2:27" ht="50" x14ac:dyDescent="0.35">
      <c r="B21" s="38" t="s">
        <v>2210</v>
      </c>
      <c r="C21" s="38" t="s">
        <v>1830</v>
      </c>
      <c r="D21" s="38" t="s">
        <v>1211</v>
      </c>
      <c r="E21" s="38" t="s">
        <v>121</v>
      </c>
      <c r="F21" s="38" t="s">
        <v>122</v>
      </c>
      <c r="G21" s="38" t="s">
        <v>1148</v>
      </c>
      <c r="H21" s="38">
        <v>1</v>
      </c>
      <c r="I21" s="12">
        <v>7</v>
      </c>
      <c r="J21" s="45">
        <v>5</v>
      </c>
      <c r="K21" s="12">
        <v>1</v>
      </c>
      <c r="L21" s="38">
        <v>1</v>
      </c>
      <c r="M21" s="38">
        <v>1</v>
      </c>
      <c r="N21" s="38">
        <v>1</v>
      </c>
      <c r="O21" s="38">
        <v>1</v>
      </c>
      <c r="P21" s="12">
        <v>25</v>
      </c>
      <c r="Q21" s="12">
        <v>1</v>
      </c>
      <c r="R21" s="46">
        <v>43</v>
      </c>
      <c r="S21" s="38">
        <v>2.12</v>
      </c>
      <c r="T21" s="38">
        <v>1</v>
      </c>
      <c r="U21" s="38">
        <v>2.12</v>
      </c>
      <c r="V21" s="38">
        <v>0.08</v>
      </c>
      <c r="W21" s="38">
        <v>2.29</v>
      </c>
      <c r="X21" s="38" t="s">
        <v>7471</v>
      </c>
      <c r="Y21" s="38" t="s">
        <v>8785</v>
      </c>
      <c r="Z21" s="38">
        <v>1</v>
      </c>
      <c r="AA21" s="39" t="s">
        <v>7406</v>
      </c>
    </row>
    <row r="22" spans="2:27" ht="25" x14ac:dyDescent="0.35">
      <c r="B22" s="38" t="s">
        <v>2212</v>
      </c>
      <c r="C22" s="12" t="s">
        <v>128</v>
      </c>
      <c r="D22" s="12" t="s">
        <v>2086</v>
      </c>
      <c r="E22" s="12" t="s">
        <v>5</v>
      </c>
      <c r="F22" s="12" t="s">
        <v>266</v>
      </c>
      <c r="G22" s="12" t="s">
        <v>19</v>
      </c>
      <c r="H22" s="12">
        <v>1</v>
      </c>
      <c r="I22" s="12">
        <v>330</v>
      </c>
      <c r="J22" s="45">
        <v>700</v>
      </c>
      <c r="K22" s="12">
        <v>1</v>
      </c>
      <c r="L22" s="38">
        <v>1</v>
      </c>
      <c r="M22" s="12">
        <v>5</v>
      </c>
      <c r="N22" s="38">
        <v>1</v>
      </c>
      <c r="O22" s="38">
        <v>1</v>
      </c>
      <c r="P22" s="12">
        <v>1</v>
      </c>
      <c r="Q22" s="12">
        <v>150</v>
      </c>
      <c r="R22" s="46">
        <v>1190</v>
      </c>
      <c r="S22" s="38">
        <v>3.59</v>
      </c>
      <c r="T22" s="38">
        <v>1</v>
      </c>
      <c r="U22" s="38">
        <v>3.59</v>
      </c>
      <c r="V22" s="38">
        <v>0.08</v>
      </c>
      <c r="W22" s="38">
        <v>3.88</v>
      </c>
      <c r="X22" s="38" t="s">
        <v>4635</v>
      </c>
      <c r="Y22" s="38" t="s">
        <v>8786</v>
      </c>
      <c r="Z22" s="38">
        <v>1</v>
      </c>
      <c r="AA22" s="39" t="s">
        <v>7474</v>
      </c>
    </row>
    <row r="23" spans="2:27" ht="37.5" x14ac:dyDescent="0.35">
      <c r="B23" s="38" t="s">
        <v>2215</v>
      </c>
      <c r="C23" s="38" t="s">
        <v>131</v>
      </c>
      <c r="D23" s="12" t="s">
        <v>116</v>
      </c>
      <c r="E23" s="12" t="s">
        <v>5</v>
      </c>
      <c r="F23" s="12" t="s">
        <v>1901</v>
      </c>
      <c r="G23" s="12" t="s">
        <v>79</v>
      </c>
      <c r="H23" s="12">
        <v>5</v>
      </c>
      <c r="I23" s="12">
        <v>15</v>
      </c>
      <c r="J23" s="45">
        <v>1</v>
      </c>
      <c r="K23" s="12">
        <v>1</v>
      </c>
      <c r="L23" s="38">
        <v>1</v>
      </c>
      <c r="M23" s="38">
        <v>1</v>
      </c>
      <c r="N23" s="38">
        <v>1</v>
      </c>
      <c r="O23" s="38">
        <v>1</v>
      </c>
      <c r="P23" s="12">
        <v>1</v>
      </c>
      <c r="Q23" s="12">
        <v>55</v>
      </c>
      <c r="R23" s="46">
        <v>77</v>
      </c>
      <c r="S23" s="38">
        <v>3.59</v>
      </c>
      <c r="T23" s="38">
        <v>1</v>
      </c>
      <c r="U23" s="38">
        <v>3.59</v>
      </c>
      <c r="V23" s="38">
        <v>0.08</v>
      </c>
      <c r="W23" s="38">
        <v>3.88</v>
      </c>
      <c r="X23" s="38" t="s">
        <v>4635</v>
      </c>
      <c r="Y23" s="38" t="s">
        <v>8786</v>
      </c>
      <c r="Z23" s="38">
        <v>1</v>
      </c>
      <c r="AA23" s="39" t="s">
        <v>7474</v>
      </c>
    </row>
    <row r="24" spans="2:27" ht="37.5" x14ac:dyDescent="0.35">
      <c r="B24" s="38" t="s">
        <v>2219</v>
      </c>
      <c r="C24" s="38" t="s">
        <v>131</v>
      </c>
      <c r="D24" s="38" t="s">
        <v>116</v>
      </c>
      <c r="E24" s="38" t="s">
        <v>5</v>
      </c>
      <c r="F24" s="38" t="s">
        <v>171</v>
      </c>
      <c r="G24" s="38" t="s">
        <v>79</v>
      </c>
      <c r="H24" s="38">
        <v>5</v>
      </c>
      <c r="I24" s="12">
        <v>2825</v>
      </c>
      <c r="J24" s="45">
        <v>600</v>
      </c>
      <c r="K24" s="12">
        <v>515</v>
      </c>
      <c r="L24" s="12">
        <v>487</v>
      </c>
      <c r="M24" s="12">
        <v>1500</v>
      </c>
      <c r="N24" s="38">
        <v>800</v>
      </c>
      <c r="O24" s="38">
        <v>1000</v>
      </c>
      <c r="P24" s="12">
        <v>850</v>
      </c>
      <c r="Q24" s="12">
        <v>1600</v>
      </c>
      <c r="R24" s="46">
        <v>10177</v>
      </c>
      <c r="S24" s="38">
        <v>4.97</v>
      </c>
      <c r="T24" s="38">
        <v>1</v>
      </c>
      <c r="U24" s="38">
        <v>4.97</v>
      </c>
      <c r="V24" s="38">
        <v>0.08</v>
      </c>
      <c r="W24" s="38">
        <v>5.37</v>
      </c>
      <c r="X24" s="38" t="s">
        <v>4650</v>
      </c>
      <c r="Y24" s="38" t="s">
        <v>8787</v>
      </c>
      <c r="Z24" s="38">
        <v>1</v>
      </c>
      <c r="AA24" s="39" t="s">
        <v>7474</v>
      </c>
    </row>
    <row r="25" spans="2:27" ht="37.5" x14ac:dyDescent="0.35">
      <c r="B25" s="38" t="s">
        <v>2227</v>
      </c>
      <c r="C25" s="12" t="s">
        <v>1879</v>
      </c>
      <c r="D25" s="12" t="s">
        <v>3495</v>
      </c>
      <c r="E25" s="12" t="s">
        <v>5</v>
      </c>
      <c r="F25" s="12" t="s">
        <v>3496</v>
      </c>
      <c r="G25" s="12" t="s">
        <v>584</v>
      </c>
      <c r="H25" s="12">
        <v>1</v>
      </c>
      <c r="I25" s="12">
        <v>31</v>
      </c>
      <c r="J25" s="45">
        <v>70</v>
      </c>
      <c r="K25" s="12">
        <v>1</v>
      </c>
      <c r="L25" s="12">
        <v>1</v>
      </c>
      <c r="M25" s="12">
        <v>18</v>
      </c>
      <c r="N25" s="38">
        <v>1</v>
      </c>
      <c r="O25" s="38">
        <v>1</v>
      </c>
      <c r="P25" s="12">
        <v>1</v>
      </c>
      <c r="Q25" s="12">
        <v>30</v>
      </c>
      <c r="R25" s="46">
        <v>154</v>
      </c>
      <c r="S25" s="38">
        <v>190.94</v>
      </c>
      <c r="T25" s="38">
        <v>1</v>
      </c>
      <c r="U25" s="38">
        <v>190.94</v>
      </c>
      <c r="V25" s="38">
        <v>0.08</v>
      </c>
      <c r="W25" s="38">
        <v>206.22</v>
      </c>
      <c r="X25" s="38" t="s">
        <v>4668</v>
      </c>
      <c r="Y25" s="38" t="s">
        <v>8788</v>
      </c>
      <c r="Z25" s="38">
        <v>1</v>
      </c>
      <c r="AA25" s="39" t="s">
        <v>7487</v>
      </c>
    </row>
    <row r="26" spans="2:27" ht="37.5" x14ac:dyDescent="0.35">
      <c r="B26" s="38" t="s">
        <v>2228</v>
      </c>
      <c r="C26" s="12" t="s">
        <v>1879</v>
      </c>
      <c r="D26" s="12" t="s">
        <v>3497</v>
      </c>
      <c r="E26" s="12" t="s">
        <v>5</v>
      </c>
      <c r="F26" s="12" t="s">
        <v>3498</v>
      </c>
      <c r="G26" s="12" t="s">
        <v>584</v>
      </c>
      <c r="H26" s="12">
        <v>1</v>
      </c>
      <c r="I26" s="12">
        <v>5</v>
      </c>
      <c r="J26" s="45">
        <v>20</v>
      </c>
      <c r="K26" s="12">
        <v>1</v>
      </c>
      <c r="L26" s="12">
        <v>1</v>
      </c>
      <c r="M26" s="12">
        <v>3</v>
      </c>
      <c r="N26" s="38">
        <v>1</v>
      </c>
      <c r="O26" s="38">
        <v>1</v>
      </c>
      <c r="P26" s="12">
        <v>1</v>
      </c>
      <c r="Q26" s="12">
        <v>10</v>
      </c>
      <c r="R26" s="46">
        <v>43</v>
      </c>
      <c r="S26" s="38">
        <v>90.82</v>
      </c>
      <c r="T26" s="38">
        <v>1</v>
      </c>
      <c r="U26" s="38">
        <v>90.82</v>
      </c>
      <c r="V26" s="38">
        <v>0.08</v>
      </c>
      <c r="W26" s="38">
        <v>98.09</v>
      </c>
      <c r="X26" s="38" t="s">
        <v>4671</v>
      </c>
      <c r="Y26" s="38" t="s">
        <v>8789</v>
      </c>
      <c r="Z26" s="38">
        <v>1</v>
      </c>
      <c r="AA26" s="39" t="s">
        <v>7487</v>
      </c>
    </row>
    <row r="27" spans="2:27" ht="50" x14ac:dyDescent="0.35">
      <c r="B27" s="38" t="s">
        <v>2235</v>
      </c>
      <c r="C27" s="38" t="s">
        <v>1831</v>
      </c>
      <c r="D27" s="38" t="s">
        <v>954</v>
      </c>
      <c r="E27" s="38" t="s">
        <v>121</v>
      </c>
      <c r="F27" s="38" t="s">
        <v>531</v>
      </c>
      <c r="G27" s="38" t="s">
        <v>68</v>
      </c>
      <c r="H27" s="38">
        <v>1</v>
      </c>
      <c r="I27" s="38">
        <v>1</v>
      </c>
      <c r="J27" s="45">
        <v>1</v>
      </c>
      <c r="K27" s="38">
        <v>1</v>
      </c>
      <c r="L27" s="38">
        <v>1</v>
      </c>
      <c r="M27" s="38">
        <v>1</v>
      </c>
      <c r="N27" s="38">
        <v>1</v>
      </c>
      <c r="O27" s="38">
        <v>40</v>
      </c>
      <c r="P27" s="38">
        <v>5</v>
      </c>
      <c r="Q27" s="38">
        <v>1</v>
      </c>
      <c r="R27" s="46">
        <v>52</v>
      </c>
      <c r="S27" s="38">
        <v>10.87</v>
      </c>
      <c r="T27" s="38">
        <v>1</v>
      </c>
      <c r="U27" s="38">
        <v>10.87</v>
      </c>
      <c r="V27" s="38">
        <v>0.08</v>
      </c>
      <c r="W27" s="38">
        <v>11.74</v>
      </c>
      <c r="X27" s="38" t="s">
        <v>4691</v>
      </c>
      <c r="Y27" s="38" t="s">
        <v>8794</v>
      </c>
      <c r="Z27" s="38">
        <v>1</v>
      </c>
      <c r="AA27" s="39" t="s">
        <v>7425</v>
      </c>
    </row>
    <row r="28" spans="2:27" ht="37.5" x14ac:dyDescent="0.35">
      <c r="B28" s="38" t="s">
        <v>2237</v>
      </c>
      <c r="C28" s="38" t="s">
        <v>421</v>
      </c>
      <c r="D28" s="38" t="s">
        <v>622</v>
      </c>
      <c r="E28" s="38" t="s">
        <v>570</v>
      </c>
      <c r="F28" s="38" t="s">
        <v>290</v>
      </c>
      <c r="G28" s="38" t="s">
        <v>623</v>
      </c>
      <c r="H28" s="38">
        <v>1</v>
      </c>
      <c r="I28" s="12">
        <v>1</v>
      </c>
      <c r="J28" s="45">
        <v>2</v>
      </c>
      <c r="K28" s="12">
        <v>1</v>
      </c>
      <c r="L28" s="38">
        <v>1</v>
      </c>
      <c r="M28" s="38">
        <v>1</v>
      </c>
      <c r="N28" s="38">
        <v>1</v>
      </c>
      <c r="O28" s="38">
        <v>1</v>
      </c>
      <c r="P28" s="12">
        <v>40</v>
      </c>
      <c r="Q28" s="12">
        <v>1</v>
      </c>
      <c r="R28" s="46">
        <v>49</v>
      </c>
      <c r="S28" s="38">
        <v>10.210000000000001</v>
      </c>
      <c r="T28" s="38">
        <v>1</v>
      </c>
      <c r="U28" s="38">
        <v>10.210000000000001</v>
      </c>
      <c r="V28" s="38">
        <v>0.08</v>
      </c>
      <c r="W28" s="38">
        <v>11.03</v>
      </c>
      <c r="X28" s="38" t="s">
        <v>4697</v>
      </c>
      <c r="Y28" s="38" t="s">
        <v>8796</v>
      </c>
      <c r="Z28" s="38">
        <v>1</v>
      </c>
      <c r="AA28" s="39" t="s">
        <v>7406</v>
      </c>
    </row>
    <row r="29" spans="2:27" ht="50" x14ac:dyDescent="0.35">
      <c r="B29" s="38" t="s">
        <v>2239</v>
      </c>
      <c r="C29" s="38" t="s">
        <v>421</v>
      </c>
      <c r="D29" s="38" t="s">
        <v>422</v>
      </c>
      <c r="E29" s="38" t="s">
        <v>101</v>
      </c>
      <c r="F29" s="38" t="s">
        <v>183</v>
      </c>
      <c r="G29" s="38" t="s">
        <v>158</v>
      </c>
      <c r="H29" s="38">
        <v>50</v>
      </c>
      <c r="I29" s="12">
        <v>10</v>
      </c>
      <c r="J29" s="45">
        <v>8</v>
      </c>
      <c r="K29" s="12">
        <v>43</v>
      </c>
      <c r="L29" s="38">
        <v>1</v>
      </c>
      <c r="M29" s="12">
        <v>40</v>
      </c>
      <c r="N29" s="38">
        <v>6</v>
      </c>
      <c r="O29" s="38">
        <v>1</v>
      </c>
      <c r="P29" s="12">
        <v>8</v>
      </c>
      <c r="Q29" s="12">
        <v>5</v>
      </c>
      <c r="R29" s="46">
        <v>122</v>
      </c>
      <c r="S29" s="38">
        <v>0.1244</v>
      </c>
      <c r="T29" s="38">
        <v>50</v>
      </c>
      <c r="U29" s="38">
        <v>6.22</v>
      </c>
      <c r="V29" s="38">
        <v>0.08</v>
      </c>
      <c r="W29" s="38">
        <v>6.72</v>
      </c>
      <c r="X29" s="38" t="s">
        <v>4700</v>
      </c>
      <c r="Y29" s="38" t="s">
        <v>8797</v>
      </c>
      <c r="Z29" s="38">
        <v>1</v>
      </c>
      <c r="AA29" s="39" t="s">
        <v>8795</v>
      </c>
    </row>
    <row r="30" spans="2:27" ht="50" x14ac:dyDescent="0.35">
      <c r="B30" s="38" t="s">
        <v>2240</v>
      </c>
      <c r="C30" s="38" t="s">
        <v>1838</v>
      </c>
      <c r="D30" s="38" t="s">
        <v>1137</v>
      </c>
      <c r="E30" s="38" t="s">
        <v>1127</v>
      </c>
      <c r="F30" s="38" t="s">
        <v>2096</v>
      </c>
      <c r="G30" s="38" t="s">
        <v>1138</v>
      </c>
      <c r="H30" s="38">
        <v>12</v>
      </c>
      <c r="I30" s="12">
        <v>24</v>
      </c>
      <c r="J30" s="45">
        <v>7</v>
      </c>
      <c r="K30" s="12">
        <v>1</v>
      </c>
      <c r="L30" s="38">
        <v>1</v>
      </c>
      <c r="M30" s="12">
        <v>2</v>
      </c>
      <c r="N30" s="38">
        <v>1</v>
      </c>
      <c r="O30" s="38">
        <v>1</v>
      </c>
      <c r="P30" s="12">
        <v>6</v>
      </c>
      <c r="Q30" s="12">
        <v>1</v>
      </c>
      <c r="R30" s="46">
        <v>44</v>
      </c>
      <c r="S30" s="38">
        <v>0.14499999999999999</v>
      </c>
      <c r="T30" s="38">
        <v>12</v>
      </c>
      <c r="U30" s="38">
        <v>1.74</v>
      </c>
      <c r="V30" s="38">
        <v>0.08</v>
      </c>
      <c r="W30" s="38">
        <v>1.88</v>
      </c>
      <c r="X30" s="38" t="s">
        <v>8798</v>
      </c>
      <c r="Y30" s="38" t="s">
        <v>8799</v>
      </c>
      <c r="Z30" s="38">
        <v>1</v>
      </c>
      <c r="AA30" s="39" t="s">
        <v>8800</v>
      </c>
    </row>
    <row r="31" spans="2:27" ht="62.5" x14ac:dyDescent="0.35">
      <c r="B31" s="38" t="s">
        <v>2241</v>
      </c>
      <c r="C31" s="38" t="s">
        <v>1838</v>
      </c>
      <c r="D31" s="38" t="s">
        <v>1126</v>
      </c>
      <c r="E31" s="38" t="s">
        <v>1127</v>
      </c>
      <c r="F31" s="38" t="s">
        <v>2096</v>
      </c>
      <c r="G31" s="38" t="s">
        <v>105</v>
      </c>
      <c r="H31" s="38">
        <v>20</v>
      </c>
      <c r="I31" s="38">
        <v>49</v>
      </c>
      <c r="J31" s="45">
        <v>18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46">
        <v>74</v>
      </c>
      <c r="S31" s="38">
        <v>0.111</v>
      </c>
      <c r="T31" s="38">
        <v>20</v>
      </c>
      <c r="U31" s="38">
        <v>2.2200000000000002</v>
      </c>
      <c r="V31" s="38">
        <v>0.08</v>
      </c>
      <c r="W31" s="38">
        <v>2.4</v>
      </c>
      <c r="X31" s="38" t="s">
        <v>8801</v>
      </c>
      <c r="Y31" s="38" t="s">
        <v>8802</v>
      </c>
      <c r="Z31" s="38">
        <v>1</v>
      </c>
      <c r="AA31" s="39" t="s">
        <v>8800</v>
      </c>
    </row>
    <row r="32" spans="2:27" ht="37.5" x14ac:dyDescent="0.35">
      <c r="B32" s="38" t="s">
        <v>2244</v>
      </c>
      <c r="C32" s="38" t="s">
        <v>938</v>
      </c>
      <c r="D32" s="38" t="s">
        <v>936</v>
      </c>
      <c r="E32" s="38" t="s">
        <v>93</v>
      </c>
      <c r="F32" s="38" t="s">
        <v>2096</v>
      </c>
      <c r="G32" s="38" t="s">
        <v>937</v>
      </c>
      <c r="H32" s="38">
        <v>125</v>
      </c>
      <c r="I32" s="38">
        <v>26</v>
      </c>
      <c r="J32" s="45">
        <v>6</v>
      </c>
      <c r="K32" s="38">
        <v>21</v>
      </c>
      <c r="L32" s="38">
        <v>1</v>
      </c>
      <c r="M32" s="38">
        <v>1</v>
      </c>
      <c r="N32" s="38">
        <v>1</v>
      </c>
      <c r="O32" s="38">
        <v>1</v>
      </c>
      <c r="P32" s="38">
        <v>44</v>
      </c>
      <c r="Q32" s="38">
        <v>15</v>
      </c>
      <c r="R32" s="46">
        <v>116</v>
      </c>
      <c r="S32" s="38">
        <v>4.904E-2</v>
      </c>
      <c r="T32" s="38">
        <v>125</v>
      </c>
      <c r="U32" s="38">
        <v>6.13</v>
      </c>
      <c r="V32" s="38">
        <v>0.08</v>
      </c>
      <c r="W32" s="38">
        <v>6.62</v>
      </c>
      <c r="X32" s="38" t="s">
        <v>4717</v>
      </c>
      <c r="Y32" s="38" t="s">
        <v>8803</v>
      </c>
      <c r="Z32" s="38">
        <v>1</v>
      </c>
      <c r="AA32" s="39" t="s">
        <v>7383</v>
      </c>
    </row>
    <row r="33" spans="2:27" ht="37.5" x14ac:dyDescent="0.35">
      <c r="B33" s="38" t="s">
        <v>2250</v>
      </c>
      <c r="C33" s="38" t="s">
        <v>461</v>
      </c>
      <c r="D33" s="38" t="s">
        <v>3504</v>
      </c>
      <c r="E33" s="12" t="s">
        <v>5</v>
      </c>
      <c r="F33" s="12" t="s">
        <v>3506</v>
      </c>
      <c r="G33" s="12" t="s">
        <v>2014</v>
      </c>
      <c r="H33" s="12">
        <v>1</v>
      </c>
      <c r="I33" s="12">
        <v>2</v>
      </c>
      <c r="J33" s="45">
        <v>1</v>
      </c>
      <c r="K33" s="12">
        <v>1</v>
      </c>
      <c r="L33" s="38">
        <v>1</v>
      </c>
      <c r="M33" s="12">
        <v>8</v>
      </c>
      <c r="N33" s="38">
        <v>1</v>
      </c>
      <c r="O33" s="38">
        <v>1</v>
      </c>
      <c r="P33" s="12">
        <v>1</v>
      </c>
      <c r="Q33" s="12">
        <v>5</v>
      </c>
      <c r="R33" s="46">
        <v>21</v>
      </c>
      <c r="S33" s="38">
        <v>23.53</v>
      </c>
      <c r="T33" s="38">
        <v>1</v>
      </c>
      <c r="U33" s="38">
        <v>23.53</v>
      </c>
      <c r="V33" s="38">
        <v>0.08</v>
      </c>
      <c r="W33" s="38">
        <v>25.41</v>
      </c>
      <c r="X33" s="38" t="s">
        <v>8806</v>
      </c>
      <c r="Y33" s="38" t="s">
        <v>8807</v>
      </c>
      <c r="Z33" s="38">
        <v>1</v>
      </c>
      <c r="AA33" s="39" t="s">
        <v>7784</v>
      </c>
    </row>
    <row r="34" spans="2:27" ht="87.5" x14ac:dyDescent="0.35">
      <c r="B34" s="38" t="s">
        <v>2265</v>
      </c>
      <c r="C34" s="38" t="s">
        <v>1854</v>
      </c>
      <c r="D34" s="38" t="s">
        <v>525</v>
      </c>
      <c r="E34" s="38" t="s">
        <v>106</v>
      </c>
      <c r="F34" s="38" t="s">
        <v>2096</v>
      </c>
      <c r="G34" s="38" t="s">
        <v>529</v>
      </c>
      <c r="H34" s="38">
        <v>12</v>
      </c>
      <c r="I34" s="38">
        <v>10</v>
      </c>
      <c r="J34" s="45">
        <v>3</v>
      </c>
      <c r="K34" s="38">
        <v>2</v>
      </c>
      <c r="L34" s="38">
        <v>12</v>
      </c>
      <c r="M34" s="38">
        <v>4</v>
      </c>
      <c r="N34" s="38">
        <v>1</v>
      </c>
      <c r="O34" s="38">
        <v>1</v>
      </c>
      <c r="P34" s="38">
        <v>1</v>
      </c>
      <c r="Q34" s="38">
        <v>15</v>
      </c>
      <c r="R34" s="46">
        <v>49</v>
      </c>
      <c r="S34" s="38">
        <v>1.1891700000000001</v>
      </c>
      <c r="T34" s="38">
        <v>12</v>
      </c>
      <c r="U34" s="38">
        <v>14.27</v>
      </c>
      <c r="V34" s="38">
        <v>0.08</v>
      </c>
      <c r="W34" s="38">
        <v>15.41</v>
      </c>
      <c r="X34" s="38" t="s">
        <v>4765</v>
      </c>
      <c r="Y34" s="38" t="s">
        <v>8812</v>
      </c>
      <c r="Z34" s="38">
        <v>1</v>
      </c>
      <c r="AA34" s="39" t="s">
        <v>7427</v>
      </c>
    </row>
    <row r="35" spans="2:27" ht="37.5" x14ac:dyDescent="0.35">
      <c r="B35" s="38" t="s">
        <v>2278</v>
      </c>
      <c r="C35" s="38" t="s">
        <v>410</v>
      </c>
      <c r="D35" s="38" t="s">
        <v>3508</v>
      </c>
      <c r="E35" s="38" t="s">
        <v>101</v>
      </c>
      <c r="F35" s="38" t="s">
        <v>1717</v>
      </c>
      <c r="G35" s="38" t="s">
        <v>114</v>
      </c>
      <c r="H35" s="38">
        <v>60</v>
      </c>
      <c r="I35" s="38">
        <v>19</v>
      </c>
      <c r="J35" s="45">
        <v>24</v>
      </c>
      <c r="K35" s="38">
        <v>13</v>
      </c>
      <c r="L35" s="38">
        <v>33</v>
      </c>
      <c r="M35" s="38">
        <v>36</v>
      </c>
      <c r="N35" s="38">
        <v>4</v>
      </c>
      <c r="O35" s="38">
        <v>7</v>
      </c>
      <c r="P35" s="38">
        <v>4</v>
      </c>
      <c r="Q35" s="38">
        <v>45</v>
      </c>
      <c r="R35" s="46">
        <v>185</v>
      </c>
      <c r="S35" s="38">
        <v>0.20100000000000001</v>
      </c>
      <c r="T35" s="38">
        <v>60</v>
      </c>
      <c r="U35" s="38">
        <v>12.06</v>
      </c>
      <c r="V35" s="38">
        <v>0.08</v>
      </c>
      <c r="W35" s="38">
        <v>13.02</v>
      </c>
      <c r="X35" s="38" t="s">
        <v>4801</v>
      </c>
      <c r="Y35" s="38" t="s">
        <v>8817</v>
      </c>
      <c r="Z35" s="38">
        <v>1</v>
      </c>
      <c r="AA35" s="39" t="s">
        <v>7453</v>
      </c>
    </row>
    <row r="36" spans="2:27" ht="50" x14ac:dyDescent="0.35">
      <c r="B36" s="38" t="s">
        <v>2283</v>
      </c>
      <c r="C36" s="38" t="s">
        <v>1834</v>
      </c>
      <c r="D36" s="38" t="s">
        <v>1088</v>
      </c>
      <c r="E36" s="38" t="s">
        <v>121</v>
      </c>
      <c r="F36" s="38" t="s">
        <v>451</v>
      </c>
      <c r="G36" s="38" t="s">
        <v>3509</v>
      </c>
      <c r="H36" s="38">
        <v>1</v>
      </c>
      <c r="I36" s="38">
        <v>19</v>
      </c>
      <c r="J36" s="45">
        <v>7</v>
      </c>
      <c r="K36" s="38">
        <v>1</v>
      </c>
      <c r="L36" s="38">
        <v>2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46">
        <v>34</v>
      </c>
      <c r="S36" s="38">
        <v>13.31</v>
      </c>
      <c r="T36" s="38">
        <v>1</v>
      </c>
      <c r="U36" s="38">
        <v>13.31</v>
      </c>
      <c r="V36" s="38">
        <v>0.08</v>
      </c>
      <c r="W36" s="38">
        <v>14.37</v>
      </c>
      <c r="X36" s="38" t="s">
        <v>4814</v>
      </c>
      <c r="Y36" s="38" t="s">
        <v>8818</v>
      </c>
      <c r="Z36" s="38">
        <v>1</v>
      </c>
      <c r="AA36" s="39" t="s">
        <v>8819</v>
      </c>
    </row>
    <row r="37" spans="2:27" ht="62.5" x14ac:dyDescent="0.35">
      <c r="B37" s="38" t="s">
        <v>2285</v>
      </c>
      <c r="C37" s="38" t="s">
        <v>1862</v>
      </c>
      <c r="D37" s="38" t="s">
        <v>1588</v>
      </c>
      <c r="E37" s="38" t="s">
        <v>156</v>
      </c>
      <c r="F37" s="38" t="s">
        <v>2096</v>
      </c>
      <c r="G37" s="38" t="s">
        <v>1041</v>
      </c>
      <c r="H37" s="38">
        <v>10</v>
      </c>
      <c r="I37" s="38">
        <v>8</v>
      </c>
      <c r="J37" s="45">
        <v>1</v>
      </c>
      <c r="K37" s="38">
        <v>1</v>
      </c>
      <c r="L37" s="38">
        <v>1</v>
      </c>
      <c r="M37" s="38">
        <v>53</v>
      </c>
      <c r="N37" s="38">
        <v>1</v>
      </c>
      <c r="O37" s="38">
        <v>1</v>
      </c>
      <c r="P37" s="38">
        <v>10</v>
      </c>
      <c r="Q37" s="38">
        <v>5</v>
      </c>
      <c r="R37" s="46">
        <v>81</v>
      </c>
      <c r="S37" s="38">
        <v>2.34</v>
      </c>
      <c r="T37" s="38">
        <v>10</v>
      </c>
      <c r="U37" s="38">
        <v>23.4</v>
      </c>
      <c r="V37" s="38">
        <v>0.08</v>
      </c>
      <c r="W37" s="38">
        <v>25.27</v>
      </c>
      <c r="X37" s="38" t="s">
        <v>4819</v>
      </c>
      <c r="Y37" s="38" t="s">
        <v>8822</v>
      </c>
      <c r="Z37" s="38">
        <v>1</v>
      </c>
      <c r="AA37" s="39" t="s">
        <v>7538</v>
      </c>
    </row>
    <row r="38" spans="2:27" ht="50" x14ac:dyDescent="0.35">
      <c r="B38" s="38" t="s">
        <v>2299</v>
      </c>
      <c r="C38" s="38" t="s">
        <v>1508</v>
      </c>
      <c r="D38" s="38" t="s">
        <v>1478</v>
      </c>
      <c r="E38" s="38" t="s">
        <v>65</v>
      </c>
      <c r="F38" s="38" t="s">
        <v>1603</v>
      </c>
      <c r="G38" s="38" t="s">
        <v>489</v>
      </c>
      <c r="H38" s="38">
        <v>1</v>
      </c>
      <c r="I38" s="38">
        <v>220</v>
      </c>
      <c r="J38" s="45">
        <v>115</v>
      </c>
      <c r="K38" s="38">
        <v>153</v>
      </c>
      <c r="L38" s="38">
        <v>73</v>
      </c>
      <c r="M38" s="38">
        <v>80</v>
      </c>
      <c r="N38" s="38">
        <v>1</v>
      </c>
      <c r="O38" s="38">
        <v>1</v>
      </c>
      <c r="P38" s="38">
        <v>34</v>
      </c>
      <c r="Q38" s="38">
        <v>15</v>
      </c>
      <c r="R38" s="46">
        <v>692</v>
      </c>
      <c r="S38" s="38">
        <v>12.02</v>
      </c>
      <c r="T38" s="38">
        <v>1</v>
      </c>
      <c r="U38" s="38">
        <v>12.02</v>
      </c>
      <c r="V38" s="38">
        <v>0.08</v>
      </c>
      <c r="W38" s="38">
        <v>12.98</v>
      </c>
      <c r="X38" s="38" t="s">
        <v>4852</v>
      </c>
      <c r="Y38" s="38" t="s">
        <v>8830</v>
      </c>
      <c r="Z38" s="38">
        <v>1</v>
      </c>
      <c r="AA38" s="39" t="s">
        <v>7425</v>
      </c>
    </row>
    <row r="39" spans="2:27" ht="37.5" x14ac:dyDescent="0.35">
      <c r="B39" s="38" t="s">
        <v>2301</v>
      </c>
      <c r="C39" s="38" t="s">
        <v>785</v>
      </c>
      <c r="D39" s="38" t="s">
        <v>783</v>
      </c>
      <c r="E39" s="38" t="s">
        <v>5</v>
      </c>
      <c r="F39" s="38" t="s">
        <v>784</v>
      </c>
      <c r="G39" s="38" t="s">
        <v>19</v>
      </c>
      <c r="H39" s="38">
        <v>1</v>
      </c>
      <c r="I39" s="38">
        <v>1</v>
      </c>
      <c r="J39" s="45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46">
        <v>9</v>
      </c>
      <c r="S39" s="38">
        <v>604.25</v>
      </c>
      <c r="T39" s="38">
        <v>1</v>
      </c>
      <c r="U39" s="38">
        <v>604.25</v>
      </c>
      <c r="V39" s="38">
        <v>0.08</v>
      </c>
      <c r="W39" s="38">
        <v>652.59</v>
      </c>
      <c r="X39" s="38" t="s">
        <v>8832</v>
      </c>
      <c r="Y39" s="38" t="s">
        <v>8833</v>
      </c>
      <c r="Z39" s="38">
        <v>1</v>
      </c>
      <c r="AA39" s="39" t="s">
        <v>8834</v>
      </c>
    </row>
    <row r="40" spans="2:27" ht="37.5" x14ac:dyDescent="0.35">
      <c r="B40" s="38" t="s">
        <v>2306</v>
      </c>
      <c r="C40" s="38" t="s">
        <v>1509</v>
      </c>
      <c r="D40" s="38" t="s">
        <v>1480</v>
      </c>
      <c r="E40" s="38" t="s">
        <v>101</v>
      </c>
      <c r="F40" s="38" t="s">
        <v>236</v>
      </c>
      <c r="G40" s="38" t="s">
        <v>95</v>
      </c>
      <c r="H40" s="38">
        <v>30</v>
      </c>
      <c r="I40" s="38">
        <v>1</v>
      </c>
      <c r="J40" s="45">
        <v>1</v>
      </c>
      <c r="K40" s="38">
        <v>1</v>
      </c>
      <c r="L40" s="38">
        <v>1</v>
      </c>
      <c r="M40" s="38">
        <v>1</v>
      </c>
      <c r="N40" s="38">
        <v>1</v>
      </c>
      <c r="O40" s="38">
        <v>2</v>
      </c>
      <c r="P40" s="38">
        <v>1</v>
      </c>
      <c r="Q40" s="38">
        <v>1</v>
      </c>
      <c r="R40" s="46">
        <v>10</v>
      </c>
      <c r="S40" s="38">
        <v>0.79532999999999998</v>
      </c>
      <c r="T40" s="38">
        <v>30</v>
      </c>
      <c r="U40" s="38">
        <v>23.86</v>
      </c>
      <c r="V40" s="38">
        <v>0.08</v>
      </c>
      <c r="W40" s="38">
        <v>25.77</v>
      </c>
      <c r="X40" s="38" t="s">
        <v>4871</v>
      </c>
      <c r="Y40" s="38" t="s">
        <v>8836</v>
      </c>
      <c r="Z40" s="38">
        <v>1</v>
      </c>
      <c r="AA40" s="39" t="s">
        <v>4303</v>
      </c>
    </row>
    <row r="41" spans="2:27" ht="37.5" x14ac:dyDescent="0.35">
      <c r="B41" s="38" t="s">
        <v>2307</v>
      </c>
      <c r="C41" s="12" t="s">
        <v>1932</v>
      </c>
      <c r="D41" s="12" t="s">
        <v>1933</v>
      </c>
      <c r="E41" s="12" t="s">
        <v>423</v>
      </c>
      <c r="F41" s="12" t="s">
        <v>1934</v>
      </c>
      <c r="G41" s="12" t="s">
        <v>375</v>
      </c>
      <c r="H41" s="12">
        <v>1</v>
      </c>
      <c r="I41" s="38">
        <v>1</v>
      </c>
      <c r="J41" s="45">
        <v>10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46">
        <v>18</v>
      </c>
      <c r="S41" s="38">
        <v>21.27</v>
      </c>
      <c r="T41" s="38">
        <v>1</v>
      </c>
      <c r="U41" s="38">
        <v>21.27</v>
      </c>
      <c r="V41" s="38">
        <v>0.08</v>
      </c>
      <c r="W41" s="38">
        <v>22.97</v>
      </c>
      <c r="X41" s="38" t="s">
        <v>4873</v>
      </c>
      <c r="Y41" s="38" t="s">
        <v>8837</v>
      </c>
      <c r="Z41" s="38">
        <v>1</v>
      </c>
      <c r="AA41" s="39" t="s">
        <v>7405</v>
      </c>
    </row>
    <row r="42" spans="2:27" ht="37.5" x14ac:dyDescent="0.35">
      <c r="B42" s="38" t="s">
        <v>2308</v>
      </c>
      <c r="C42" s="38" t="s">
        <v>1637</v>
      </c>
      <c r="D42" s="38" t="s">
        <v>1636</v>
      </c>
      <c r="E42" s="38" t="s">
        <v>101</v>
      </c>
      <c r="F42" s="38" t="s">
        <v>411</v>
      </c>
      <c r="G42" s="38" t="s">
        <v>658</v>
      </c>
      <c r="H42" s="38">
        <v>40</v>
      </c>
      <c r="I42" s="38">
        <v>17</v>
      </c>
      <c r="J42" s="45">
        <v>110</v>
      </c>
      <c r="K42" s="38">
        <v>8</v>
      </c>
      <c r="L42" s="38">
        <v>70</v>
      </c>
      <c r="M42" s="38">
        <v>50</v>
      </c>
      <c r="N42" s="38">
        <v>45</v>
      </c>
      <c r="O42" s="38">
        <v>15</v>
      </c>
      <c r="P42" s="38">
        <v>26</v>
      </c>
      <c r="Q42" s="38">
        <v>60</v>
      </c>
      <c r="R42" s="46">
        <v>401</v>
      </c>
      <c r="S42" s="38">
        <v>0.41075</v>
      </c>
      <c r="T42" s="38">
        <v>40</v>
      </c>
      <c r="U42" s="38">
        <v>16.43</v>
      </c>
      <c r="V42" s="38">
        <v>0.08</v>
      </c>
      <c r="W42" s="38">
        <v>17.739999999999998</v>
      </c>
      <c r="X42" s="38" t="s">
        <v>4876</v>
      </c>
      <c r="Y42" s="38" t="s">
        <v>8838</v>
      </c>
      <c r="Z42" s="38">
        <v>1</v>
      </c>
      <c r="AA42" s="39" t="s">
        <v>8795</v>
      </c>
    </row>
    <row r="43" spans="2:27" ht="37.5" x14ac:dyDescent="0.35">
      <c r="B43" s="38" t="s">
        <v>2309</v>
      </c>
      <c r="C43" s="38" t="s">
        <v>1637</v>
      </c>
      <c r="D43" s="38" t="s">
        <v>1639</v>
      </c>
      <c r="E43" s="38" t="s">
        <v>570</v>
      </c>
      <c r="F43" s="38" t="s">
        <v>1638</v>
      </c>
      <c r="G43" s="38" t="s">
        <v>1541</v>
      </c>
      <c r="H43" s="38">
        <v>1</v>
      </c>
      <c r="I43" s="38">
        <v>1</v>
      </c>
      <c r="J43" s="45">
        <v>2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46">
        <v>10</v>
      </c>
      <c r="S43" s="38">
        <v>7.23</v>
      </c>
      <c r="T43" s="38">
        <v>1</v>
      </c>
      <c r="U43" s="38">
        <v>7.23</v>
      </c>
      <c r="V43" s="38">
        <v>0.08</v>
      </c>
      <c r="W43" s="38">
        <v>7.81</v>
      </c>
      <c r="X43" s="38" t="s">
        <v>4878</v>
      </c>
      <c r="Y43" s="38" t="s">
        <v>8839</v>
      </c>
      <c r="Z43" s="38">
        <v>1</v>
      </c>
      <c r="AA43" s="39" t="s">
        <v>8795</v>
      </c>
    </row>
    <row r="44" spans="2:27" ht="50" x14ac:dyDescent="0.35">
      <c r="B44" s="38" t="s">
        <v>2310</v>
      </c>
      <c r="C44" s="38" t="s">
        <v>1637</v>
      </c>
      <c r="D44" s="38" t="s">
        <v>1640</v>
      </c>
      <c r="E44" s="38" t="s">
        <v>190</v>
      </c>
      <c r="F44" s="38" t="s">
        <v>625</v>
      </c>
      <c r="G44" s="38" t="s">
        <v>782</v>
      </c>
      <c r="H44" s="38">
        <v>1</v>
      </c>
      <c r="I44" s="38">
        <v>2</v>
      </c>
      <c r="J44" s="45">
        <v>1</v>
      </c>
      <c r="K44" s="38">
        <v>1</v>
      </c>
      <c r="L44" s="38">
        <v>9</v>
      </c>
      <c r="M44" s="38">
        <v>1</v>
      </c>
      <c r="N44" s="38">
        <v>1</v>
      </c>
      <c r="O44" s="38">
        <v>1</v>
      </c>
      <c r="P44" s="38">
        <v>23</v>
      </c>
      <c r="Q44" s="38">
        <v>10</v>
      </c>
      <c r="R44" s="46">
        <f t="shared" ref="R44" si="0">SUM(I44:Q44)</f>
        <v>49</v>
      </c>
      <c r="S44" s="38">
        <v>15.37</v>
      </c>
      <c r="T44" s="38">
        <v>1</v>
      </c>
      <c r="U44" s="38">
        <v>15.37</v>
      </c>
      <c r="V44" s="38">
        <v>0.08</v>
      </c>
      <c r="W44" s="38">
        <v>16.600000000000001</v>
      </c>
      <c r="X44" s="38" t="s">
        <v>8840</v>
      </c>
      <c r="Y44" s="38" t="s">
        <v>8841</v>
      </c>
      <c r="Z44" s="38">
        <v>1</v>
      </c>
      <c r="AA44" s="39" t="s">
        <v>8795</v>
      </c>
    </row>
    <row r="45" spans="2:27" ht="37.5" x14ac:dyDescent="0.35">
      <c r="B45" s="38" t="s">
        <v>2316</v>
      </c>
      <c r="C45" s="38" t="s">
        <v>676</v>
      </c>
      <c r="D45" s="38" t="s">
        <v>1643</v>
      </c>
      <c r="E45" s="38" t="s">
        <v>600</v>
      </c>
      <c r="F45" s="38" t="s">
        <v>803</v>
      </c>
      <c r="G45" s="38" t="s">
        <v>25</v>
      </c>
      <c r="H45" s="38">
        <v>20</v>
      </c>
      <c r="I45" s="38">
        <v>15</v>
      </c>
      <c r="J45" s="45">
        <v>30</v>
      </c>
      <c r="K45" s="38">
        <v>4</v>
      </c>
      <c r="L45" s="38">
        <v>1</v>
      </c>
      <c r="M45" s="38">
        <v>1</v>
      </c>
      <c r="N45" s="38">
        <v>7</v>
      </c>
      <c r="O45" s="38">
        <v>1</v>
      </c>
      <c r="P45" s="38">
        <v>1</v>
      </c>
      <c r="Q45" s="38">
        <v>50</v>
      </c>
      <c r="R45" s="46">
        <v>110</v>
      </c>
      <c r="S45" s="38">
        <v>0.95274999999999999</v>
      </c>
      <c r="T45" s="38">
        <v>20</v>
      </c>
      <c r="U45" s="38">
        <v>19.055</v>
      </c>
      <c r="V45" s="38">
        <v>0.08</v>
      </c>
      <c r="W45" s="38">
        <v>20.58</v>
      </c>
      <c r="X45" s="38" t="s">
        <v>7567</v>
      </c>
      <c r="Y45" s="38" t="s">
        <v>8845</v>
      </c>
      <c r="Z45" s="38">
        <v>1</v>
      </c>
      <c r="AA45" s="39" t="s">
        <v>7300</v>
      </c>
    </row>
    <row r="46" spans="2:27" ht="50" x14ac:dyDescent="0.35">
      <c r="B46" s="38" t="s">
        <v>2317</v>
      </c>
      <c r="C46" s="38" t="s">
        <v>676</v>
      </c>
      <c r="D46" s="38" t="s">
        <v>1646</v>
      </c>
      <c r="E46" s="38" t="s">
        <v>921</v>
      </c>
      <c r="F46" s="38" t="s">
        <v>996</v>
      </c>
      <c r="G46" s="38" t="s">
        <v>1647</v>
      </c>
      <c r="H46" s="38">
        <v>100</v>
      </c>
      <c r="I46" s="38">
        <v>4</v>
      </c>
      <c r="J46" s="45">
        <v>5</v>
      </c>
      <c r="K46" s="38">
        <v>1</v>
      </c>
      <c r="L46" s="38">
        <v>5</v>
      </c>
      <c r="M46" s="38">
        <v>3</v>
      </c>
      <c r="N46" s="38">
        <v>1</v>
      </c>
      <c r="O46" s="38">
        <v>1</v>
      </c>
      <c r="P46" s="38">
        <v>1</v>
      </c>
      <c r="Q46" s="38">
        <v>5</v>
      </c>
      <c r="R46" s="46">
        <v>26</v>
      </c>
      <c r="S46" s="38">
        <v>0.30680000000000002</v>
      </c>
      <c r="T46" s="38">
        <v>100</v>
      </c>
      <c r="U46" s="38">
        <v>30.68</v>
      </c>
      <c r="V46" s="38">
        <v>0.08</v>
      </c>
      <c r="W46" s="38">
        <v>33.130000000000003</v>
      </c>
      <c r="X46" s="38" t="s">
        <v>4894</v>
      </c>
      <c r="Y46" s="38" t="s">
        <v>8846</v>
      </c>
      <c r="Z46" s="38">
        <v>1</v>
      </c>
      <c r="AA46" s="39" t="s">
        <v>8847</v>
      </c>
    </row>
    <row r="47" spans="2:27" ht="37.5" x14ac:dyDescent="0.35">
      <c r="B47" s="38" t="s">
        <v>2318</v>
      </c>
      <c r="C47" s="12" t="s">
        <v>676</v>
      </c>
      <c r="D47" s="12" t="s">
        <v>1645</v>
      </c>
      <c r="E47" s="12" t="s">
        <v>2114</v>
      </c>
      <c r="F47" s="12" t="s">
        <v>2115</v>
      </c>
      <c r="G47" s="12" t="s">
        <v>25</v>
      </c>
      <c r="H47" s="12">
        <v>20</v>
      </c>
      <c r="I47" s="12">
        <v>95</v>
      </c>
      <c r="J47" s="45">
        <v>170</v>
      </c>
      <c r="K47" s="12">
        <v>1</v>
      </c>
      <c r="L47" s="12">
        <v>21</v>
      </c>
      <c r="M47" s="12">
        <v>117</v>
      </c>
      <c r="N47" s="38">
        <v>2</v>
      </c>
      <c r="O47" s="38">
        <v>20</v>
      </c>
      <c r="P47" s="12">
        <v>63</v>
      </c>
      <c r="Q47" s="12">
        <v>180</v>
      </c>
      <c r="R47" s="46">
        <v>669</v>
      </c>
      <c r="S47" s="38">
        <v>1.0042500000000001</v>
      </c>
      <c r="T47" s="38">
        <v>20</v>
      </c>
      <c r="U47" s="38">
        <v>20.085000000000001</v>
      </c>
      <c r="V47" s="38">
        <v>0.08</v>
      </c>
      <c r="W47" s="38">
        <v>21.69</v>
      </c>
      <c r="X47" s="38" t="s">
        <v>7569</v>
      </c>
      <c r="Y47" s="38" t="s">
        <v>8848</v>
      </c>
      <c r="Z47" s="38">
        <v>1</v>
      </c>
      <c r="AA47" s="39" t="s">
        <v>7300</v>
      </c>
    </row>
    <row r="48" spans="2:27" ht="37.5" x14ac:dyDescent="0.35">
      <c r="B48" s="38" t="s">
        <v>2327</v>
      </c>
      <c r="C48" s="38" t="s">
        <v>1124</v>
      </c>
      <c r="D48" s="12" t="s">
        <v>1123</v>
      </c>
      <c r="E48" s="12" t="s">
        <v>570</v>
      </c>
      <c r="F48" s="12" t="s">
        <v>3522</v>
      </c>
      <c r="G48" s="12" t="s">
        <v>29</v>
      </c>
      <c r="H48" s="12">
        <v>1</v>
      </c>
      <c r="I48" s="12">
        <v>1</v>
      </c>
      <c r="J48" s="45">
        <v>7</v>
      </c>
      <c r="K48" s="12">
        <v>1</v>
      </c>
      <c r="L48" s="38">
        <v>1</v>
      </c>
      <c r="M48" s="38">
        <v>1</v>
      </c>
      <c r="N48" s="38">
        <v>1</v>
      </c>
      <c r="O48" s="38">
        <v>1</v>
      </c>
      <c r="P48" s="12">
        <v>1</v>
      </c>
      <c r="Q48" s="12">
        <v>5</v>
      </c>
      <c r="R48" s="46">
        <v>19</v>
      </c>
      <c r="S48" s="38">
        <v>16.510000000000002</v>
      </c>
      <c r="T48" s="38">
        <v>1</v>
      </c>
      <c r="U48" s="38">
        <v>16.510000000000002</v>
      </c>
      <c r="V48" s="38">
        <v>0.08</v>
      </c>
      <c r="W48" s="38">
        <v>17.829999999999998</v>
      </c>
      <c r="X48" s="38" t="s">
        <v>4914</v>
      </c>
      <c r="Y48" s="38" t="s">
        <v>8854</v>
      </c>
      <c r="Z48" s="38">
        <v>1</v>
      </c>
      <c r="AA48" s="39" t="s">
        <v>7411</v>
      </c>
    </row>
    <row r="49" spans="2:27" ht="37.5" x14ac:dyDescent="0.35">
      <c r="B49" s="38" t="s">
        <v>2328</v>
      </c>
      <c r="C49" s="38" t="s">
        <v>1865</v>
      </c>
      <c r="D49" s="38" t="s">
        <v>1535</v>
      </c>
      <c r="E49" s="38" t="s">
        <v>93</v>
      </c>
      <c r="F49" s="38" t="s">
        <v>2096</v>
      </c>
      <c r="G49" s="38" t="s">
        <v>386</v>
      </c>
      <c r="H49" s="38">
        <v>24</v>
      </c>
      <c r="I49" s="38">
        <v>1</v>
      </c>
      <c r="J49" s="45">
        <v>2</v>
      </c>
      <c r="K49" s="38">
        <v>1</v>
      </c>
      <c r="L49" s="38">
        <v>1</v>
      </c>
      <c r="M49" s="38">
        <v>8</v>
      </c>
      <c r="N49" s="38">
        <v>1</v>
      </c>
      <c r="O49" s="38">
        <v>1</v>
      </c>
      <c r="P49" s="38">
        <v>2</v>
      </c>
      <c r="Q49" s="38">
        <v>5</v>
      </c>
      <c r="R49" s="46">
        <v>22</v>
      </c>
      <c r="S49" s="38">
        <v>0.45041999999999999</v>
      </c>
      <c r="T49" s="38">
        <v>24</v>
      </c>
      <c r="U49" s="38">
        <v>10.81</v>
      </c>
      <c r="V49" s="38">
        <v>0.08</v>
      </c>
      <c r="W49" s="38">
        <v>11.67</v>
      </c>
      <c r="X49" s="38" t="s">
        <v>4918</v>
      </c>
      <c r="Y49" s="38" t="s">
        <v>8855</v>
      </c>
      <c r="Z49" s="38">
        <v>1</v>
      </c>
      <c r="AA49" s="39" t="s">
        <v>7411</v>
      </c>
    </row>
    <row r="50" spans="2:27" ht="37.5" x14ac:dyDescent="0.35">
      <c r="B50" s="38" t="s">
        <v>2329</v>
      </c>
      <c r="C50" s="38" t="s">
        <v>355</v>
      </c>
      <c r="D50" s="38" t="s">
        <v>355</v>
      </c>
      <c r="E50" s="38" t="s">
        <v>5</v>
      </c>
      <c r="F50" s="38" t="s">
        <v>356</v>
      </c>
      <c r="G50" s="38" t="s">
        <v>33</v>
      </c>
      <c r="H50" s="38">
        <v>5</v>
      </c>
      <c r="I50" s="38">
        <v>4</v>
      </c>
      <c r="J50" s="45">
        <v>15</v>
      </c>
      <c r="K50" s="38">
        <v>1</v>
      </c>
      <c r="L50" s="38">
        <v>1</v>
      </c>
      <c r="M50" s="38">
        <v>1</v>
      </c>
      <c r="N50" s="38">
        <v>1</v>
      </c>
      <c r="O50" s="38">
        <v>1</v>
      </c>
      <c r="P50" s="38">
        <v>1</v>
      </c>
      <c r="Q50" s="38">
        <v>1</v>
      </c>
      <c r="R50" s="46">
        <v>26</v>
      </c>
      <c r="S50" s="38">
        <v>16.015999999999998</v>
      </c>
      <c r="T50" s="38">
        <v>5</v>
      </c>
      <c r="U50" s="38">
        <v>80.08</v>
      </c>
      <c r="V50" s="38">
        <v>0.08</v>
      </c>
      <c r="W50" s="38">
        <v>86.49</v>
      </c>
      <c r="X50" s="38" t="s">
        <v>4921</v>
      </c>
      <c r="Y50" s="38" t="s">
        <v>8856</v>
      </c>
      <c r="Z50" s="38">
        <v>1</v>
      </c>
      <c r="AA50" s="39" t="s">
        <v>7405</v>
      </c>
    </row>
    <row r="51" spans="2:27" ht="37.5" x14ac:dyDescent="0.35">
      <c r="B51" s="38" t="s">
        <v>2330</v>
      </c>
      <c r="C51" s="38" t="s">
        <v>607</v>
      </c>
      <c r="D51" s="38" t="s">
        <v>606</v>
      </c>
      <c r="E51" s="38" t="s">
        <v>93</v>
      </c>
      <c r="F51" s="38" t="s">
        <v>608</v>
      </c>
      <c r="G51" s="38" t="s">
        <v>609</v>
      </c>
      <c r="H51" s="38">
        <v>150</v>
      </c>
      <c r="I51" s="12">
        <v>5</v>
      </c>
      <c r="J51" s="45">
        <v>2</v>
      </c>
      <c r="K51" s="12">
        <v>1</v>
      </c>
      <c r="L51" s="38">
        <v>1</v>
      </c>
      <c r="M51" s="38">
        <v>1</v>
      </c>
      <c r="N51" s="38">
        <v>1</v>
      </c>
      <c r="O51" s="38">
        <v>1</v>
      </c>
      <c r="P51" s="12">
        <v>1</v>
      </c>
      <c r="Q51" s="12">
        <v>1</v>
      </c>
      <c r="R51" s="46">
        <v>14</v>
      </c>
      <c r="S51" s="38">
        <v>0.11753</v>
      </c>
      <c r="T51" s="38">
        <v>150</v>
      </c>
      <c r="U51" s="38">
        <v>17.63</v>
      </c>
      <c r="V51" s="38">
        <v>0.08</v>
      </c>
      <c r="W51" s="38">
        <v>19.04</v>
      </c>
      <c r="X51" s="38" t="s">
        <v>4923</v>
      </c>
      <c r="Y51" s="38" t="s">
        <v>8857</v>
      </c>
      <c r="Z51" s="38">
        <v>1</v>
      </c>
      <c r="AA51" s="39" t="s">
        <v>7383</v>
      </c>
    </row>
    <row r="52" spans="2:27" ht="37.5" x14ac:dyDescent="0.35">
      <c r="B52" s="38" t="s">
        <v>2331</v>
      </c>
      <c r="C52" s="38" t="s">
        <v>404</v>
      </c>
      <c r="D52" s="38" t="s">
        <v>1552</v>
      </c>
      <c r="E52" s="38" t="s">
        <v>101</v>
      </c>
      <c r="F52" s="38" t="s">
        <v>405</v>
      </c>
      <c r="G52" s="38" t="s">
        <v>1283</v>
      </c>
      <c r="H52" s="38">
        <v>120</v>
      </c>
      <c r="I52" s="12">
        <v>1</v>
      </c>
      <c r="J52" s="45">
        <v>1</v>
      </c>
      <c r="K52" s="12">
        <v>1</v>
      </c>
      <c r="L52" s="38">
        <v>1</v>
      </c>
      <c r="M52" s="38">
        <v>1</v>
      </c>
      <c r="N52" s="38">
        <v>1</v>
      </c>
      <c r="O52" s="38">
        <v>1</v>
      </c>
      <c r="P52" s="12">
        <v>1</v>
      </c>
      <c r="Q52" s="12">
        <v>1</v>
      </c>
      <c r="R52" s="46">
        <v>9</v>
      </c>
      <c r="S52" s="38">
        <v>0.16692000000000001</v>
      </c>
      <c r="T52" s="38">
        <v>120</v>
      </c>
      <c r="U52" s="38">
        <v>20.03</v>
      </c>
      <c r="V52" s="38">
        <v>0.08</v>
      </c>
      <c r="W52" s="38">
        <v>21.63</v>
      </c>
      <c r="X52" s="38" t="s">
        <v>8858</v>
      </c>
      <c r="Y52" s="38" t="s">
        <v>8859</v>
      </c>
      <c r="Z52" s="38">
        <v>1</v>
      </c>
      <c r="AA52" s="39" t="s">
        <v>8860</v>
      </c>
    </row>
    <row r="53" spans="2:27" ht="37.5" x14ac:dyDescent="0.35">
      <c r="B53" s="38" t="s">
        <v>2332</v>
      </c>
      <c r="C53" s="38" t="s">
        <v>404</v>
      </c>
      <c r="D53" s="38" t="s">
        <v>1139</v>
      </c>
      <c r="E53" s="38" t="s">
        <v>156</v>
      </c>
      <c r="F53" s="38" t="s">
        <v>405</v>
      </c>
      <c r="G53" s="38" t="s">
        <v>406</v>
      </c>
      <c r="H53" s="38">
        <v>100</v>
      </c>
      <c r="I53" s="38">
        <v>42</v>
      </c>
      <c r="J53" s="45">
        <v>1</v>
      </c>
      <c r="K53" s="38">
        <v>30</v>
      </c>
      <c r="L53" s="38">
        <v>24</v>
      </c>
      <c r="M53" s="38">
        <v>8</v>
      </c>
      <c r="N53" s="38">
        <v>13</v>
      </c>
      <c r="O53" s="38">
        <v>1</v>
      </c>
      <c r="P53" s="38">
        <v>1</v>
      </c>
      <c r="Q53" s="38">
        <v>10</v>
      </c>
      <c r="R53" s="46">
        <v>130</v>
      </c>
      <c r="S53" s="38">
        <v>0.38469999999999999</v>
      </c>
      <c r="T53" s="38">
        <v>100</v>
      </c>
      <c r="U53" s="38">
        <v>38.47</v>
      </c>
      <c r="V53" s="38">
        <v>0.08</v>
      </c>
      <c r="W53" s="38">
        <v>41.55</v>
      </c>
      <c r="X53" s="38" t="s">
        <v>4926</v>
      </c>
      <c r="Y53" s="38" t="s">
        <v>8861</v>
      </c>
      <c r="Z53" s="38">
        <v>1</v>
      </c>
      <c r="AA53" s="39" t="s">
        <v>8795</v>
      </c>
    </row>
    <row r="54" spans="2:27" ht="37.5" x14ac:dyDescent="0.35">
      <c r="B54" s="38" t="s">
        <v>2333</v>
      </c>
      <c r="C54" s="38" t="s">
        <v>404</v>
      </c>
      <c r="D54" s="38" t="s">
        <v>1139</v>
      </c>
      <c r="E54" s="38" t="s">
        <v>156</v>
      </c>
      <c r="F54" s="38" t="s">
        <v>41</v>
      </c>
      <c r="G54" s="38" t="s">
        <v>1140</v>
      </c>
      <c r="H54" s="38">
        <v>200</v>
      </c>
      <c r="I54" s="38">
        <v>4</v>
      </c>
      <c r="J54" s="45">
        <v>9</v>
      </c>
      <c r="K54" s="38">
        <v>1</v>
      </c>
      <c r="L54" s="38">
        <v>1</v>
      </c>
      <c r="M54" s="38">
        <v>15</v>
      </c>
      <c r="N54" s="38">
        <v>1</v>
      </c>
      <c r="O54" s="38">
        <v>1</v>
      </c>
      <c r="P54" s="38">
        <v>4</v>
      </c>
      <c r="Q54" s="38">
        <v>5</v>
      </c>
      <c r="R54" s="46">
        <v>41</v>
      </c>
      <c r="S54" s="38">
        <v>0.23355000000000001</v>
      </c>
      <c r="T54" s="38">
        <v>200</v>
      </c>
      <c r="U54" s="38">
        <v>46.71</v>
      </c>
      <c r="V54" s="38">
        <v>0.08</v>
      </c>
      <c r="W54" s="38">
        <v>50.45</v>
      </c>
      <c r="X54" s="38" t="s">
        <v>4929</v>
      </c>
      <c r="Y54" s="38" t="s">
        <v>8862</v>
      </c>
      <c r="Z54" s="38">
        <v>1</v>
      </c>
      <c r="AA54" s="39" t="s">
        <v>8795</v>
      </c>
    </row>
    <row r="55" spans="2:27" ht="50" x14ac:dyDescent="0.35">
      <c r="B55" s="38" t="s">
        <v>2335</v>
      </c>
      <c r="C55" s="38" t="s">
        <v>1391</v>
      </c>
      <c r="D55" s="38" t="s">
        <v>1391</v>
      </c>
      <c r="E55" s="38" t="s">
        <v>101</v>
      </c>
      <c r="F55" s="38" t="s">
        <v>111</v>
      </c>
      <c r="G55" s="38" t="s">
        <v>95</v>
      </c>
      <c r="H55" s="38">
        <v>30</v>
      </c>
      <c r="I55" s="38">
        <v>3</v>
      </c>
      <c r="J55" s="45">
        <v>3</v>
      </c>
      <c r="K55" s="38">
        <v>1</v>
      </c>
      <c r="L55" s="38">
        <v>1</v>
      </c>
      <c r="M55" s="38">
        <v>1</v>
      </c>
      <c r="N55" s="38">
        <v>1</v>
      </c>
      <c r="O55" s="38">
        <v>1</v>
      </c>
      <c r="P55" s="38">
        <v>1</v>
      </c>
      <c r="Q55" s="38">
        <v>1</v>
      </c>
      <c r="R55" s="46">
        <v>13</v>
      </c>
      <c r="S55" s="38">
        <v>0.183</v>
      </c>
      <c r="T55" s="38">
        <v>30</v>
      </c>
      <c r="U55" s="38">
        <v>5.49</v>
      </c>
      <c r="V55" s="38">
        <v>0.08</v>
      </c>
      <c r="W55" s="38">
        <v>5.93</v>
      </c>
      <c r="X55" s="38" t="s">
        <v>4934</v>
      </c>
      <c r="Y55" s="38" t="s">
        <v>8863</v>
      </c>
      <c r="Z55" s="38">
        <v>1</v>
      </c>
      <c r="AA55" s="39" t="s">
        <v>7406</v>
      </c>
    </row>
    <row r="56" spans="2:27" ht="50" x14ac:dyDescent="0.35">
      <c r="B56" s="38" t="s">
        <v>2336</v>
      </c>
      <c r="C56" s="38" t="s">
        <v>1837</v>
      </c>
      <c r="D56" s="38" t="s">
        <v>685</v>
      </c>
      <c r="E56" s="38" t="s">
        <v>190</v>
      </c>
      <c r="F56" s="38" t="s">
        <v>495</v>
      </c>
      <c r="G56" s="38" t="s">
        <v>21</v>
      </c>
      <c r="H56" s="38">
        <v>1</v>
      </c>
      <c r="I56" s="12">
        <v>3</v>
      </c>
      <c r="J56" s="45">
        <v>1</v>
      </c>
      <c r="K56" s="12">
        <v>1</v>
      </c>
      <c r="L56" s="38">
        <v>1</v>
      </c>
      <c r="M56" s="38">
        <v>1</v>
      </c>
      <c r="N56" s="38">
        <v>1</v>
      </c>
      <c r="O56" s="38">
        <v>1</v>
      </c>
      <c r="P56" s="12">
        <v>10</v>
      </c>
      <c r="Q56" s="12">
        <v>5</v>
      </c>
      <c r="R56" s="46">
        <v>24</v>
      </c>
      <c r="S56" s="38">
        <v>4.96</v>
      </c>
      <c r="T56" s="38">
        <v>1</v>
      </c>
      <c r="U56" s="38">
        <v>4.96</v>
      </c>
      <c r="V56" s="38">
        <v>0.08</v>
      </c>
      <c r="W56" s="38">
        <v>5.36</v>
      </c>
      <c r="X56" s="38" t="s">
        <v>8864</v>
      </c>
      <c r="Y56" s="38" t="s">
        <v>8865</v>
      </c>
      <c r="Z56" s="38">
        <v>1</v>
      </c>
      <c r="AA56" s="39" t="s">
        <v>7383</v>
      </c>
    </row>
    <row r="57" spans="2:27" ht="50" x14ac:dyDescent="0.35">
      <c r="B57" s="38" t="s">
        <v>2338</v>
      </c>
      <c r="C57" s="38" t="s">
        <v>472</v>
      </c>
      <c r="D57" s="38" t="s">
        <v>471</v>
      </c>
      <c r="E57" s="38" t="s">
        <v>65</v>
      </c>
      <c r="F57" s="69" t="s">
        <v>473</v>
      </c>
      <c r="G57" s="38" t="s">
        <v>21</v>
      </c>
      <c r="H57" s="38">
        <v>1</v>
      </c>
      <c r="I57" s="38">
        <v>1</v>
      </c>
      <c r="J57" s="45">
        <v>1</v>
      </c>
      <c r="K57" s="38">
        <v>9</v>
      </c>
      <c r="L57" s="38">
        <v>1</v>
      </c>
      <c r="M57" s="38">
        <v>1</v>
      </c>
      <c r="N57" s="38">
        <v>1</v>
      </c>
      <c r="O57" s="38">
        <v>1</v>
      </c>
      <c r="P57" s="38">
        <v>1</v>
      </c>
      <c r="Q57" s="38">
        <v>1</v>
      </c>
      <c r="R57" s="46">
        <v>17</v>
      </c>
      <c r="S57" s="38">
        <v>32.22</v>
      </c>
      <c r="T57" s="38">
        <v>1</v>
      </c>
      <c r="U57" s="38">
        <v>32.22</v>
      </c>
      <c r="V57" s="38">
        <v>0.08</v>
      </c>
      <c r="W57" s="38">
        <v>34.799999999999997</v>
      </c>
      <c r="X57" s="38" t="s">
        <v>8866</v>
      </c>
      <c r="Y57" s="38" t="s">
        <v>8867</v>
      </c>
      <c r="Z57" s="38">
        <v>1</v>
      </c>
      <c r="AA57" s="39" t="s">
        <v>7599</v>
      </c>
    </row>
    <row r="58" spans="2:27" ht="50" x14ac:dyDescent="0.35">
      <c r="B58" s="38" t="s">
        <v>2341</v>
      </c>
      <c r="C58" s="38" t="s">
        <v>357</v>
      </c>
      <c r="D58" s="38" t="s">
        <v>357</v>
      </c>
      <c r="E58" s="38" t="s">
        <v>101</v>
      </c>
      <c r="F58" s="38" t="s">
        <v>358</v>
      </c>
      <c r="G58" s="38" t="s">
        <v>95</v>
      </c>
      <c r="H58" s="38">
        <v>30</v>
      </c>
      <c r="I58" s="38">
        <v>51</v>
      </c>
      <c r="J58" s="45">
        <v>40</v>
      </c>
      <c r="K58" s="38">
        <v>41</v>
      </c>
      <c r="L58" s="38">
        <v>22</v>
      </c>
      <c r="M58" s="38">
        <v>38</v>
      </c>
      <c r="N58" s="38">
        <v>40</v>
      </c>
      <c r="O58" s="38">
        <v>1</v>
      </c>
      <c r="P58" s="38">
        <v>5</v>
      </c>
      <c r="Q58" s="38">
        <v>50</v>
      </c>
      <c r="R58" s="46">
        <v>288</v>
      </c>
      <c r="S58" s="38">
        <v>9.7670000000000007E-2</v>
      </c>
      <c r="T58" s="38">
        <v>30</v>
      </c>
      <c r="U58" s="38">
        <v>2.93</v>
      </c>
      <c r="V58" s="38">
        <v>0.08</v>
      </c>
      <c r="W58" s="38">
        <v>3.16</v>
      </c>
      <c r="X58" s="38" t="s">
        <v>4947</v>
      </c>
      <c r="Y58" s="38" t="s">
        <v>8868</v>
      </c>
      <c r="Z58" s="38">
        <v>1</v>
      </c>
      <c r="AA58" s="39" t="s">
        <v>7383</v>
      </c>
    </row>
    <row r="59" spans="2:27" ht="50" x14ac:dyDescent="0.35">
      <c r="B59" s="38" t="s">
        <v>2342</v>
      </c>
      <c r="C59" s="38" t="s">
        <v>357</v>
      </c>
      <c r="D59" s="38" t="s">
        <v>357</v>
      </c>
      <c r="E59" s="38" t="s">
        <v>101</v>
      </c>
      <c r="F59" s="38" t="s">
        <v>241</v>
      </c>
      <c r="G59" s="38" t="s">
        <v>95</v>
      </c>
      <c r="H59" s="38">
        <v>30</v>
      </c>
      <c r="I59" s="38">
        <v>71</v>
      </c>
      <c r="J59" s="45">
        <v>75</v>
      </c>
      <c r="K59" s="38">
        <v>40</v>
      </c>
      <c r="L59" s="38">
        <v>17</v>
      </c>
      <c r="M59" s="38">
        <v>31</v>
      </c>
      <c r="N59" s="38">
        <v>9</v>
      </c>
      <c r="O59" s="38">
        <v>1</v>
      </c>
      <c r="P59" s="38">
        <v>11</v>
      </c>
      <c r="Q59" s="38">
        <v>62</v>
      </c>
      <c r="R59" s="46">
        <v>317</v>
      </c>
      <c r="S59" s="38">
        <v>8.133E-2</v>
      </c>
      <c r="T59" s="38">
        <v>30</v>
      </c>
      <c r="U59" s="38">
        <v>2.44</v>
      </c>
      <c r="V59" s="38">
        <v>0.08</v>
      </c>
      <c r="W59" s="38">
        <v>2.64</v>
      </c>
      <c r="X59" s="38" t="s">
        <v>4949</v>
      </c>
      <c r="Y59" s="38" t="s">
        <v>8869</v>
      </c>
      <c r="Z59" s="38">
        <v>1</v>
      </c>
      <c r="AA59" s="39" t="s">
        <v>7383</v>
      </c>
    </row>
    <row r="60" spans="2:27" ht="50" x14ac:dyDescent="0.35">
      <c r="B60" s="38" t="s">
        <v>2349</v>
      </c>
      <c r="C60" s="38" t="s">
        <v>1869</v>
      </c>
      <c r="D60" s="38" t="s">
        <v>1605</v>
      </c>
      <c r="E60" s="38" t="s">
        <v>101</v>
      </c>
      <c r="F60" s="38" t="s">
        <v>2096</v>
      </c>
      <c r="G60" s="38" t="s">
        <v>392</v>
      </c>
      <c r="H60" s="38">
        <v>100</v>
      </c>
      <c r="I60" s="12">
        <v>1</v>
      </c>
      <c r="J60" s="45">
        <v>1</v>
      </c>
      <c r="K60" s="12">
        <v>1</v>
      </c>
      <c r="L60" s="38">
        <v>1</v>
      </c>
      <c r="M60" s="38">
        <v>1</v>
      </c>
      <c r="N60" s="38">
        <v>1</v>
      </c>
      <c r="O60" s="38">
        <v>1</v>
      </c>
      <c r="P60" s="12">
        <v>1</v>
      </c>
      <c r="Q60" s="12">
        <v>1</v>
      </c>
      <c r="R60" s="46">
        <v>9</v>
      </c>
      <c r="S60" s="38">
        <v>0.75339999999999996</v>
      </c>
      <c r="T60" s="38">
        <v>100</v>
      </c>
      <c r="U60" s="38">
        <v>75.34</v>
      </c>
      <c r="V60" s="38">
        <v>0.08</v>
      </c>
      <c r="W60" s="38">
        <v>81.37</v>
      </c>
      <c r="X60" s="38" t="s">
        <v>8871</v>
      </c>
      <c r="Y60" s="38" t="s">
        <v>8872</v>
      </c>
      <c r="Z60" s="38">
        <v>1</v>
      </c>
      <c r="AA60" s="39" t="s">
        <v>7686</v>
      </c>
    </row>
    <row r="61" spans="2:27" ht="50" x14ac:dyDescent="0.35">
      <c r="B61" s="38" t="s">
        <v>2352</v>
      </c>
      <c r="C61" s="38" t="s">
        <v>359</v>
      </c>
      <c r="D61" s="38" t="s">
        <v>3527</v>
      </c>
      <c r="E61" s="38" t="s">
        <v>101</v>
      </c>
      <c r="F61" s="38" t="s">
        <v>358</v>
      </c>
      <c r="G61" s="38" t="s">
        <v>95</v>
      </c>
      <c r="H61" s="38">
        <v>30</v>
      </c>
      <c r="I61" s="38">
        <v>16</v>
      </c>
      <c r="J61" s="45">
        <v>25</v>
      </c>
      <c r="K61" s="38">
        <v>12</v>
      </c>
      <c r="L61" s="38">
        <v>22</v>
      </c>
      <c r="M61" s="38">
        <v>25</v>
      </c>
      <c r="N61" s="38">
        <v>115</v>
      </c>
      <c r="O61" s="38">
        <v>1</v>
      </c>
      <c r="P61" s="38">
        <v>20</v>
      </c>
      <c r="Q61" s="38">
        <v>15</v>
      </c>
      <c r="R61" s="46">
        <v>251</v>
      </c>
      <c r="S61" s="38">
        <v>0.14333000000000001</v>
      </c>
      <c r="T61" s="38">
        <v>30</v>
      </c>
      <c r="U61" s="38">
        <v>4.3</v>
      </c>
      <c r="V61" s="38">
        <v>0.08</v>
      </c>
      <c r="W61" s="38">
        <v>4.6399999999999997</v>
      </c>
      <c r="X61" s="38" t="s">
        <v>8873</v>
      </c>
      <c r="Y61" s="38" t="s">
        <v>8874</v>
      </c>
      <c r="Z61" s="38">
        <v>1</v>
      </c>
      <c r="AA61" s="39" t="s">
        <v>8764</v>
      </c>
    </row>
    <row r="62" spans="2:27" ht="50" x14ac:dyDescent="0.35">
      <c r="B62" s="38" t="s">
        <v>2353</v>
      </c>
      <c r="C62" s="38" t="s">
        <v>359</v>
      </c>
      <c r="D62" s="38" t="s">
        <v>3528</v>
      </c>
      <c r="E62" s="38" t="s">
        <v>93</v>
      </c>
      <c r="F62" s="38" t="s">
        <v>241</v>
      </c>
      <c r="G62" s="38" t="s">
        <v>95</v>
      </c>
      <c r="H62" s="38">
        <v>30</v>
      </c>
      <c r="I62" s="38">
        <v>80</v>
      </c>
      <c r="J62" s="45">
        <v>55</v>
      </c>
      <c r="K62" s="38">
        <v>31</v>
      </c>
      <c r="L62" s="38">
        <v>50</v>
      </c>
      <c r="M62" s="38">
        <v>28</v>
      </c>
      <c r="N62" s="38">
        <v>95</v>
      </c>
      <c r="O62" s="38">
        <v>10</v>
      </c>
      <c r="P62" s="38">
        <v>50</v>
      </c>
      <c r="Q62" s="38">
        <v>45</v>
      </c>
      <c r="R62" s="46">
        <v>444</v>
      </c>
      <c r="S62" s="38">
        <v>8.3330000000000001E-2</v>
      </c>
      <c r="T62" s="38">
        <v>30</v>
      </c>
      <c r="U62" s="38">
        <v>2.5</v>
      </c>
      <c r="V62" s="38">
        <v>0.08</v>
      </c>
      <c r="W62" s="38">
        <v>2.7</v>
      </c>
      <c r="X62" s="38" t="s">
        <v>8875</v>
      </c>
      <c r="Y62" s="38" t="s">
        <v>8876</v>
      </c>
      <c r="Z62" s="38">
        <v>1</v>
      </c>
      <c r="AA62" s="39" t="s">
        <v>8764</v>
      </c>
    </row>
    <row r="63" spans="2:27" ht="50" x14ac:dyDescent="0.35">
      <c r="B63" s="38" t="s">
        <v>2354</v>
      </c>
      <c r="C63" s="38" t="s">
        <v>359</v>
      </c>
      <c r="D63" s="38" t="s">
        <v>359</v>
      </c>
      <c r="E63" s="38" t="s">
        <v>273</v>
      </c>
      <c r="F63" s="38" t="s">
        <v>360</v>
      </c>
      <c r="G63" s="38" t="s">
        <v>95</v>
      </c>
      <c r="H63" s="38">
        <v>30</v>
      </c>
      <c r="I63" s="38">
        <v>161</v>
      </c>
      <c r="J63" s="45">
        <v>145</v>
      </c>
      <c r="K63" s="38">
        <v>92</v>
      </c>
      <c r="L63" s="38">
        <v>50</v>
      </c>
      <c r="M63" s="38">
        <v>167</v>
      </c>
      <c r="N63" s="38">
        <v>45</v>
      </c>
      <c r="O63" s="38">
        <v>40</v>
      </c>
      <c r="P63" s="38">
        <v>89</v>
      </c>
      <c r="Q63" s="38">
        <v>15</v>
      </c>
      <c r="R63" s="46">
        <v>804</v>
      </c>
      <c r="S63" s="38">
        <v>6.8000000000000005E-2</v>
      </c>
      <c r="T63" s="38">
        <v>30</v>
      </c>
      <c r="U63" s="38">
        <v>2.04</v>
      </c>
      <c r="V63" s="38">
        <v>0.08</v>
      </c>
      <c r="W63" s="38">
        <v>2.2000000000000002</v>
      </c>
      <c r="X63" s="38" t="s">
        <v>8877</v>
      </c>
      <c r="Y63" s="38" t="s">
        <v>8878</v>
      </c>
      <c r="Z63" s="38">
        <v>1</v>
      </c>
      <c r="AA63" s="39" t="s">
        <v>8764</v>
      </c>
    </row>
    <row r="64" spans="2:27" ht="25" x14ac:dyDescent="0.35">
      <c r="B64" s="38" t="s">
        <v>2363</v>
      </c>
      <c r="C64" s="38" t="s">
        <v>688</v>
      </c>
      <c r="D64" s="38" t="s">
        <v>1936</v>
      </c>
      <c r="E64" s="38" t="s">
        <v>5</v>
      </c>
      <c r="F64" s="38" t="s">
        <v>42</v>
      </c>
      <c r="G64" s="38" t="s">
        <v>19</v>
      </c>
      <c r="H64" s="38">
        <v>1</v>
      </c>
      <c r="I64" s="38">
        <v>2080</v>
      </c>
      <c r="J64" s="45">
        <v>2500</v>
      </c>
      <c r="K64" s="38">
        <v>1560</v>
      </c>
      <c r="L64" s="38">
        <v>525</v>
      </c>
      <c r="M64" s="38">
        <v>2746</v>
      </c>
      <c r="N64" s="38">
        <v>70</v>
      </c>
      <c r="O64" s="38">
        <v>15</v>
      </c>
      <c r="P64" s="38">
        <v>1540</v>
      </c>
      <c r="Q64" s="38">
        <v>5170</v>
      </c>
      <c r="R64" s="46">
        <v>16206</v>
      </c>
      <c r="S64" s="38">
        <v>1.89</v>
      </c>
      <c r="T64" s="38">
        <v>1</v>
      </c>
      <c r="U64" s="38">
        <v>1.89</v>
      </c>
      <c r="V64" s="38">
        <v>0.08</v>
      </c>
      <c r="W64" s="38">
        <v>2.04</v>
      </c>
      <c r="X64" s="38" t="s">
        <v>8879</v>
      </c>
      <c r="Y64" s="38" t="s">
        <v>8880</v>
      </c>
      <c r="Z64" s="38">
        <v>1</v>
      </c>
      <c r="AA64" s="39" t="s">
        <v>7474</v>
      </c>
    </row>
    <row r="65" spans="2:27" ht="25" x14ac:dyDescent="0.35">
      <c r="B65" s="38" t="s">
        <v>2365</v>
      </c>
      <c r="C65" s="38" t="s">
        <v>689</v>
      </c>
      <c r="D65" s="38" t="s">
        <v>1937</v>
      </c>
      <c r="E65" s="38" t="s">
        <v>5</v>
      </c>
      <c r="F65" s="38" t="s">
        <v>12</v>
      </c>
      <c r="G65" s="38" t="s">
        <v>19</v>
      </c>
      <c r="H65" s="38">
        <v>1</v>
      </c>
      <c r="I65" s="38">
        <v>450</v>
      </c>
      <c r="J65" s="45">
        <v>700</v>
      </c>
      <c r="K65" s="38">
        <v>170</v>
      </c>
      <c r="L65" s="38">
        <v>1</v>
      </c>
      <c r="M65" s="38">
        <v>1</v>
      </c>
      <c r="N65" s="38">
        <v>1</v>
      </c>
      <c r="O65" s="38">
        <v>2300</v>
      </c>
      <c r="P65" s="38">
        <v>1</v>
      </c>
      <c r="Q65" s="38">
        <v>50</v>
      </c>
      <c r="R65" s="46">
        <v>3674</v>
      </c>
      <c r="S65" s="38">
        <v>1.99</v>
      </c>
      <c r="T65" s="38">
        <v>1</v>
      </c>
      <c r="U65" s="38">
        <v>1.99</v>
      </c>
      <c r="V65" s="38">
        <v>0.08</v>
      </c>
      <c r="W65" s="38">
        <v>2.15</v>
      </c>
      <c r="X65" s="38" t="s">
        <v>8881</v>
      </c>
      <c r="Y65" s="38" t="s">
        <v>8882</v>
      </c>
      <c r="Z65" s="38">
        <v>1</v>
      </c>
      <c r="AA65" s="39" t="s">
        <v>7474</v>
      </c>
    </row>
    <row r="66" spans="2:27" ht="25" x14ac:dyDescent="0.35">
      <c r="B66" s="38" t="s">
        <v>2366</v>
      </c>
      <c r="C66" s="38" t="s">
        <v>689</v>
      </c>
      <c r="D66" s="38" t="s">
        <v>1937</v>
      </c>
      <c r="E66" s="38" t="s">
        <v>5</v>
      </c>
      <c r="F66" s="38" t="s">
        <v>573</v>
      </c>
      <c r="G66" s="38" t="s">
        <v>19</v>
      </c>
      <c r="H66" s="38">
        <v>1</v>
      </c>
      <c r="I66" s="12">
        <v>7095</v>
      </c>
      <c r="J66" s="45">
        <v>3450</v>
      </c>
      <c r="K66" s="12">
        <v>280</v>
      </c>
      <c r="L66" s="12">
        <v>1441</v>
      </c>
      <c r="M66" s="12">
        <v>905</v>
      </c>
      <c r="N66" s="38">
        <v>700</v>
      </c>
      <c r="O66" s="38">
        <v>10</v>
      </c>
      <c r="P66" s="12">
        <v>400</v>
      </c>
      <c r="Q66" s="12">
        <v>4780</v>
      </c>
      <c r="R66" s="46">
        <v>19061</v>
      </c>
      <c r="S66" s="38">
        <v>2.6</v>
      </c>
      <c r="T66" s="38">
        <v>1</v>
      </c>
      <c r="U66" s="38">
        <v>2.6</v>
      </c>
      <c r="V66" s="38">
        <v>0.08</v>
      </c>
      <c r="W66" s="38">
        <v>2.81</v>
      </c>
      <c r="X66" s="38" t="s">
        <v>8883</v>
      </c>
      <c r="Y66" s="38" t="s">
        <v>8884</v>
      </c>
      <c r="Z66" s="38">
        <v>1</v>
      </c>
      <c r="AA66" s="39" t="s">
        <v>7474</v>
      </c>
    </row>
    <row r="67" spans="2:27" ht="50" x14ac:dyDescent="0.35">
      <c r="B67" s="38" t="s">
        <v>2367</v>
      </c>
      <c r="C67" s="38" t="s">
        <v>1090</v>
      </c>
      <c r="D67" s="38" t="s">
        <v>3531</v>
      </c>
      <c r="E67" s="38" t="s">
        <v>93</v>
      </c>
      <c r="F67" s="38" t="s">
        <v>111</v>
      </c>
      <c r="G67" s="38" t="s">
        <v>143</v>
      </c>
      <c r="H67" s="38">
        <v>10</v>
      </c>
      <c r="I67" s="12">
        <v>1</v>
      </c>
      <c r="J67" s="45">
        <v>1</v>
      </c>
      <c r="K67" s="38">
        <v>2</v>
      </c>
      <c r="L67" s="12">
        <v>14</v>
      </c>
      <c r="M67" s="38">
        <v>1</v>
      </c>
      <c r="N67" s="38">
        <v>1</v>
      </c>
      <c r="O67" s="38">
        <v>1</v>
      </c>
      <c r="P67" s="38">
        <v>2</v>
      </c>
      <c r="Q67" s="12">
        <v>1</v>
      </c>
      <c r="R67" s="46">
        <v>24</v>
      </c>
      <c r="S67" s="38">
        <v>0.67</v>
      </c>
      <c r="T67" s="38">
        <v>10</v>
      </c>
      <c r="U67" s="38">
        <v>6.7</v>
      </c>
      <c r="V67" s="38">
        <v>0.08</v>
      </c>
      <c r="W67" s="38">
        <v>7.24</v>
      </c>
      <c r="X67" s="38" t="s">
        <v>8885</v>
      </c>
      <c r="Y67" s="38" t="s">
        <v>8886</v>
      </c>
      <c r="Z67" s="38">
        <v>1</v>
      </c>
      <c r="AA67" s="39" t="s">
        <v>8764</v>
      </c>
    </row>
    <row r="68" spans="2:27" ht="50" x14ac:dyDescent="0.35">
      <c r="B68" s="38" t="s">
        <v>2368</v>
      </c>
      <c r="C68" s="38" t="s">
        <v>1090</v>
      </c>
      <c r="D68" s="38" t="s">
        <v>1655</v>
      </c>
      <c r="E68" s="38" t="s">
        <v>93</v>
      </c>
      <c r="F68" s="38" t="s">
        <v>41</v>
      </c>
      <c r="G68" s="38" t="s">
        <v>143</v>
      </c>
      <c r="H68" s="38">
        <v>10</v>
      </c>
      <c r="I68" s="12">
        <v>39</v>
      </c>
      <c r="J68" s="45">
        <v>28</v>
      </c>
      <c r="K68" s="12">
        <v>1</v>
      </c>
      <c r="L68" s="12">
        <v>5</v>
      </c>
      <c r="M68" s="12">
        <v>29</v>
      </c>
      <c r="N68" s="38">
        <v>1</v>
      </c>
      <c r="O68" s="38">
        <v>10</v>
      </c>
      <c r="P68" s="12">
        <v>35</v>
      </c>
      <c r="Q68" s="12">
        <v>26</v>
      </c>
      <c r="R68" s="46">
        <v>174</v>
      </c>
      <c r="S68" s="38">
        <v>1.1000000000000001</v>
      </c>
      <c r="T68" s="38">
        <v>10</v>
      </c>
      <c r="U68" s="38">
        <v>11</v>
      </c>
      <c r="V68" s="38">
        <v>0.08</v>
      </c>
      <c r="W68" s="38">
        <v>11.88</v>
      </c>
      <c r="X68" s="38" t="s">
        <v>8887</v>
      </c>
      <c r="Y68" s="38" t="s">
        <v>8888</v>
      </c>
      <c r="Z68" s="38">
        <v>1</v>
      </c>
      <c r="AA68" s="39" t="s">
        <v>8764</v>
      </c>
    </row>
    <row r="69" spans="2:27" ht="37.5" x14ac:dyDescent="0.35">
      <c r="B69" s="38" t="s">
        <v>2369</v>
      </c>
      <c r="C69" s="38" t="s">
        <v>412</v>
      </c>
      <c r="D69" s="38" t="s">
        <v>3532</v>
      </c>
      <c r="E69" s="38" t="s">
        <v>93</v>
      </c>
      <c r="F69" s="38" t="s">
        <v>57</v>
      </c>
      <c r="G69" s="38" t="s">
        <v>95</v>
      </c>
      <c r="H69" s="38">
        <v>30</v>
      </c>
      <c r="I69" s="12">
        <v>118</v>
      </c>
      <c r="J69" s="45">
        <v>1</v>
      </c>
      <c r="K69" s="12">
        <v>9</v>
      </c>
      <c r="L69" s="12">
        <v>15</v>
      </c>
      <c r="M69" s="12">
        <v>6</v>
      </c>
      <c r="N69" s="38">
        <v>2</v>
      </c>
      <c r="O69" s="38">
        <v>1</v>
      </c>
      <c r="P69" s="12">
        <v>24</v>
      </c>
      <c r="Q69" s="12">
        <v>15</v>
      </c>
      <c r="R69" s="46">
        <v>191</v>
      </c>
      <c r="S69" s="38">
        <v>0.13300000000000001</v>
      </c>
      <c r="T69" s="38">
        <v>30</v>
      </c>
      <c r="U69" s="38">
        <v>3.99</v>
      </c>
      <c r="V69" s="38">
        <v>0.08</v>
      </c>
      <c r="W69" s="38">
        <v>4.3099999999999996</v>
      </c>
      <c r="X69" s="38" t="s">
        <v>4994</v>
      </c>
      <c r="Y69" s="38" t="s">
        <v>8889</v>
      </c>
      <c r="Z69" s="38">
        <v>1</v>
      </c>
      <c r="AA69" s="39" t="s">
        <v>7453</v>
      </c>
    </row>
    <row r="70" spans="2:27" ht="37.5" x14ac:dyDescent="0.35">
      <c r="B70" s="38" t="s">
        <v>2374</v>
      </c>
      <c r="C70" s="38" t="s">
        <v>1154</v>
      </c>
      <c r="D70" s="38" t="s">
        <v>1153</v>
      </c>
      <c r="E70" s="38" t="s">
        <v>570</v>
      </c>
      <c r="F70" s="38" t="s">
        <v>1178</v>
      </c>
      <c r="G70" s="38" t="s">
        <v>21</v>
      </c>
      <c r="H70" s="38">
        <v>1</v>
      </c>
      <c r="I70" s="38">
        <v>4</v>
      </c>
      <c r="J70" s="45">
        <v>5</v>
      </c>
      <c r="K70" s="38">
        <v>1</v>
      </c>
      <c r="L70" s="38">
        <v>1</v>
      </c>
      <c r="M70" s="38">
        <v>2</v>
      </c>
      <c r="N70" s="38">
        <v>3</v>
      </c>
      <c r="O70" s="38">
        <v>1</v>
      </c>
      <c r="P70" s="38">
        <v>1</v>
      </c>
      <c r="Q70" s="38">
        <v>4</v>
      </c>
      <c r="R70" s="46">
        <v>22</v>
      </c>
      <c r="S70" s="38">
        <v>3.87</v>
      </c>
      <c r="T70" s="38">
        <v>1</v>
      </c>
      <c r="U70" s="38">
        <v>3.87</v>
      </c>
      <c r="V70" s="38">
        <v>0.08</v>
      </c>
      <c r="W70" s="38">
        <v>4.18</v>
      </c>
      <c r="X70" s="38" t="s">
        <v>5007</v>
      </c>
      <c r="Y70" s="38" t="s">
        <v>8892</v>
      </c>
      <c r="Z70" s="38">
        <v>1</v>
      </c>
      <c r="AA70" s="39" t="s">
        <v>7419</v>
      </c>
    </row>
    <row r="71" spans="2:27" ht="37.5" x14ac:dyDescent="0.35">
      <c r="B71" s="38" t="s">
        <v>2379</v>
      </c>
      <c r="C71" s="38" t="s">
        <v>1398</v>
      </c>
      <c r="D71" s="38" t="s">
        <v>1397</v>
      </c>
      <c r="E71" s="38" t="s">
        <v>1030</v>
      </c>
      <c r="F71" s="38" t="s">
        <v>288</v>
      </c>
      <c r="G71" s="38" t="s">
        <v>658</v>
      </c>
      <c r="H71" s="38">
        <v>40</v>
      </c>
      <c r="I71" s="12">
        <v>1</v>
      </c>
      <c r="J71" s="45">
        <v>8</v>
      </c>
      <c r="K71" s="12">
        <v>24</v>
      </c>
      <c r="L71" s="38">
        <v>1</v>
      </c>
      <c r="M71" s="12">
        <v>11</v>
      </c>
      <c r="N71" s="38">
        <v>1</v>
      </c>
      <c r="O71" s="38">
        <v>1</v>
      </c>
      <c r="P71" s="12">
        <v>11</v>
      </c>
      <c r="Q71" s="12">
        <v>100</v>
      </c>
      <c r="R71" s="46">
        <v>158</v>
      </c>
      <c r="S71" s="38">
        <v>0.37974999999999998</v>
      </c>
      <c r="T71" s="38">
        <v>40</v>
      </c>
      <c r="U71" s="38">
        <v>15.19</v>
      </c>
      <c r="V71" s="38">
        <v>0.08</v>
      </c>
      <c r="W71" s="38">
        <v>16.41</v>
      </c>
      <c r="X71" s="38" t="s">
        <v>5020</v>
      </c>
      <c r="Y71" s="38" t="s">
        <v>8894</v>
      </c>
      <c r="Z71" s="38">
        <v>1</v>
      </c>
      <c r="AA71" s="39" t="s">
        <v>7405</v>
      </c>
    </row>
    <row r="72" spans="2:27" ht="50" x14ac:dyDescent="0.35">
      <c r="B72" s="38" t="s">
        <v>2384</v>
      </c>
      <c r="C72" s="38" t="s">
        <v>1855</v>
      </c>
      <c r="D72" s="38" t="s">
        <v>1554</v>
      </c>
      <c r="E72" s="38" t="s">
        <v>101</v>
      </c>
      <c r="F72" s="38" t="s">
        <v>2096</v>
      </c>
      <c r="G72" s="38" t="s">
        <v>658</v>
      </c>
      <c r="H72" s="38">
        <v>40</v>
      </c>
      <c r="I72" s="12">
        <v>1</v>
      </c>
      <c r="J72" s="45">
        <v>7</v>
      </c>
      <c r="K72" s="12">
        <v>1</v>
      </c>
      <c r="L72" s="38">
        <v>1</v>
      </c>
      <c r="M72" s="12">
        <v>1</v>
      </c>
      <c r="N72" s="38">
        <v>100</v>
      </c>
      <c r="O72" s="38">
        <v>3</v>
      </c>
      <c r="P72" s="12">
        <v>56</v>
      </c>
      <c r="Q72" s="12">
        <v>30</v>
      </c>
      <c r="R72" s="46">
        <v>200</v>
      </c>
      <c r="S72" s="38">
        <v>8.5999999999999993E-2</v>
      </c>
      <c r="T72" s="38">
        <v>40</v>
      </c>
      <c r="U72" s="38">
        <v>3.44</v>
      </c>
      <c r="V72" s="38">
        <v>0.08</v>
      </c>
      <c r="W72" s="38">
        <v>3.72</v>
      </c>
      <c r="X72" s="38" t="s">
        <v>8898</v>
      </c>
      <c r="Y72" s="38" t="s">
        <v>8899</v>
      </c>
      <c r="Z72" s="38">
        <v>1</v>
      </c>
      <c r="AA72" s="39" t="s">
        <v>8800</v>
      </c>
    </row>
    <row r="73" spans="2:27" ht="50" x14ac:dyDescent="0.35">
      <c r="B73" s="38" t="s">
        <v>2391</v>
      </c>
      <c r="C73" s="38" t="s">
        <v>692</v>
      </c>
      <c r="D73" s="38" t="s">
        <v>692</v>
      </c>
      <c r="E73" s="38" t="s">
        <v>93</v>
      </c>
      <c r="F73" s="38" t="s">
        <v>389</v>
      </c>
      <c r="G73" s="38" t="s">
        <v>169</v>
      </c>
      <c r="H73" s="38">
        <v>28</v>
      </c>
      <c r="I73" s="38">
        <v>82</v>
      </c>
      <c r="J73" s="45">
        <v>1</v>
      </c>
      <c r="K73" s="38">
        <v>1</v>
      </c>
      <c r="L73" s="38">
        <v>1</v>
      </c>
      <c r="M73" s="38">
        <v>6</v>
      </c>
      <c r="N73" s="38">
        <v>80</v>
      </c>
      <c r="O73" s="38">
        <v>1</v>
      </c>
      <c r="P73" s="12">
        <v>1</v>
      </c>
      <c r="Q73" s="38">
        <v>1</v>
      </c>
      <c r="R73" s="46">
        <v>174</v>
      </c>
      <c r="S73" s="38">
        <v>6.4749999999999996</v>
      </c>
      <c r="T73" s="38">
        <v>28</v>
      </c>
      <c r="U73" s="38">
        <v>181.3</v>
      </c>
      <c r="V73" s="38">
        <v>0.08</v>
      </c>
      <c r="W73" s="38">
        <v>195.8</v>
      </c>
      <c r="X73" s="38" t="s">
        <v>7640</v>
      </c>
      <c r="Y73" s="38" t="s">
        <v>8905</v>
      </c>
      <c r="Z73" s="38">
        <v>1</v>
      </c>
      <c r="AA73" s="39" t="s">
        <v>8906</v>
      </c>
    </row>
    <row r="74" spans="2:27" ht="50" x14ac:dyDescent="0.35">
      <c r="B74" s="38" t="s">
        <v>2392</v>
      </c>
      <c r="C74" s="38" t="s">
        <v>692</v>
      </c>
      <c r="D74" s="38" t="s">
        <v>692</v>
      </c>
      <c r="E74" s="38" t="s">
        <v>93</v>
      </c>
      <c r="F74" s="38" t="s">
        <v>223</v>
      </c>
      <c r="G74" s="38" t="s">
        <v>169</v>
      </c>
      <c r="H74" s="38">
        <v>28</v>
      </c>
      <c r="I74" s="38">
        <v>42</v>
      </c>
      <c r="J74" s="45">
        <v>1</v>
      </c>
      <c r="K74" s="38">
        <v>1</v>
      </c>
      <c r="L74" s="38">
        <v>1</v>
      </c>
      <c r="M74" s="38">
        <v>1</v>
      </c>
      <c r="N74" s="38">
        <v>1</v>
      </c>
      <c r="O74" s="38">
        <v>1</v>
      </c>
      <c r="P74" s="12">
        <v>1</v>
      </c>
      <c r="Q74" s="38">
        <v>1</v>
      </c>
      <c r="R74" s="46">
        <v>50</v>
      </c>
      <c r="S74" s="38">
        <v>13.18643</v>
      </c>
      <c r="T74" s="38">
        <v>28</v>
      </c>
      <c r="U74" s="38">
        <v>369.22</v>
      </c>
      <c r="V74" s="38">
        <v>0.08</v>
      </c>
      <c r="W74" s="38">
        <v>398.76</v>
      </c>
      <c r="X74" s="38" t="s">
        <v>7642</v>
      </c>
      <c r="Y74" s="38" t="s">
        <v>8907</v>
      </c>
      <c r="Z74" s="38">
        <v>1</v>
      </c>
      <c r="AA74" s="39" t="s">
        <v>8906</v>
      </c>
    </row>
    <row r="75" spans="2:27" ht="37.5" x14ac:dyDescent="0.35">
      <c r="B75" s="38" t="s">
        <v>2399</v>
      </c>
      <c r="C75" s="38" t="s">
        <v>60</v>
      </c>
      <c r="D75" s="38" t="s">
        <v>694</v>
      </c>
      <c r="E75" s="38" t="s">
        <v>93</v>
      </c>
      <c r="F75" s="38" t="s">
        <v>111</v>
      </c>
      <c r="G75" s="38" t="s">
        <v>143</v>
      </c>
      <c r="H75" s="38">
        <v>10</v>
      </c>
      <c r="I75" s="12">
        <v>10</v>
      </c>
      <c r="J75" s="45">
        <v>6</v>
      </c>
      <c r="K75" s="12">
        <v>1</v>
      </c>
      <c r="L75" s="38">
        <v>1</v>
      </c>
      <c r="M75" s="12">
        <v>3</v>
      </c>
      <c r="N75" s="38">
        <v>1</v>
      </c>
      <c r="O75" s="38">
        <v>5</v>
      </c>
      <c r="P75" s="12">
        <v>1</v>
      </c>
      <c r="Q75" s="12">
        <v>5</v>
      </c>
      <c r="R75" s="46">
        <v>33</v>
      </c>
      <c r="S75" s="38">
        <v>0.30299999999999999</v>
      </c>
      <c r="T75" s="38">
        <v>10</v>
      </c>
      <c r="U75" s="38">
        <v>3.03</v>
      </c>
      <c r="V75" s="38">
        <v>0.08</v>
      </c>
      <c r="W75" s="38">
        <v>3.27</v>
      </c>
      <c r="X75" s="38" t="s">
        <v>8912</v>
      </c>
      <c r="Y75" s="38" t="s">
        <v>8913</v>
      </c>
      <c r="Z75" s="38">
        <v>1</v>
      </c>
      <c r="AA75" s="39" t="s">
        <v>7397</v>
      </c>
    </row>
    <row r="76" spans="2:27" ht="37.5" x14ac:dyDescent="0.35">
      <c r="B76" s="38" t="s">
        <v>2404</v>
      </c>
      <c r="C76" s="12" t="s">
        <v>3537</v>
      </c>
      <c r="D76" s="12" t="s">
        <v>3538</v>
      </c>
      <c r="E76" s="12" t="s">
        <v>65</v>
      </c>
      <c r="F76" s="12" t="s">
        <v>3539</v>
      </c>
      <c r="G76" s="12" t="s">
        <v>1114</v>
      </c>
      <c r="H76" s="12">
        <v>10</v>
      </c>
      <c r="I76" s="12">
        <v>50</v>
      </c>
      <c r="J76" s="45">
        <v>1</v>
      </c>
      <c r="K76" s="12">
        <v>1</v>
      </c>
      <c r="L76" s="12">
        <v>12</v>
      </c>
      <c r="M76" s="12">
        <v>4</v>
      </c>
      <c r="N76" s="38">
        <v>1</v>
      </c>
      <c r="O76" s="38">
        <v>2</v>
      </c>
      <c r="P76" s="12">
        <v>1</v>
      </c>
      <c r="Q76" s="12">
        <v>1</v>
      </c>
      <c r="R76" s="46">
        <v>73</v>
      </c>
      <c r="S76" s="38">
        <v>4.8710000000000004</v>
      </c>
      <c r="T76" s="38">
        <v>10</v>
      </c>
      <c r="U76" s="38">
        <v>48.71</v>
      </c>
      <c r="V76" s="38">
        <v>0.08</v>
      </c>
      <c r="W76" s="38">
        <v>52.61</v>
      </c>
      <c r="X76" s="38" t="s">
        <v>5072</v>
      </c>
      <c r="Y76" s="38" t="s">
        <v>8918</v>
      </c>
      <c r="Z76" s="38">
        <v>1</v>
      </c>
      <c r="AA76" s="39" t="s">
        <v>7453</v>
      </c>
    </row>
    <row r="77" spans="2:27" ht="37.5" x14ac:dyDescent="0.35">
      <c r="B77" s="38" t="s">
        <v>2410</v>
      </c>
      <c r="C77" s="38" t="s">
        <v>698</v>
      </c>
      <c r="D77" s="38" t="s">
        <v>697</v>
      </c>
      <c r="E77" s="38" t="s">
        <v>101</v>
      </c>
      <c r="F77" s="38" t="s">
        <v>303</v>
      </c>
      <c r="G77" s="38" t="s">
        <v>95</v>
      </c>
      <c r="H77" s="38">
        <v>30</v>
      </c>
      <c r="I77" s="12">
        <v>9</v>
      </c>
      <c r="J77" s="45">
        <v>8</v>
      </c>
      <c r="K77" s="12">
        <v>22</v>
      </c>
      <c r="L77" s="12">
        <v>50</v>
      </c>
      <c r="M77" s="12">
        <v>36</v>
      </c>
      <c r="N77" s="38">
        <v>2</v>
      </c>
      <c r="O77" s="38">
        <v>35</v>
      </c>
      <c r="P77" s="12">
        <v>6</v>
      </c>
      <c r="Q77" s="12">
        <v>43</v>
      </c>
      <c r="R77" s="46">
        <v>211</v>
      </c>
      <c r="S77" s="38">
        <v>0.13033</v>
      </c>
      <c r="T77" s="38">
        <v>30</v>
      </c>
      <c r="U77" s="38">
        <v>3.91</v>
      </c>
      <c r="V77" s="38">
        <v>0.08</v>
      </c>
      <c r="W77" s="38">
        <v>4.22</v>
      </c>
      <c r="X77" s="38" t="s">
        <v>8921</v>
      </c>
      <c r="Y77" s="38" t="s">
        <v>8922</v>
      </c>
      <c r="Z77" s="38">
        <v>1</v>
      </c>
      <c r="AA77" s="39" t="s">
        <v>7406</v>
      </c>
    </row>
    <row r="78" spans="2:27" ht="50" x14ac:dyDescent="0.35">
      <c r="B78" s="38" t="s">
        <v>2412</v>
      </c>
      <c r="C78" s="38" t="s">
        <v>698</v>
      </c>
      <c r="D78" s="38" t="s">
        <v>697</v>
      </c>
      <c r="E78" s="38" t="s">
        <v>190</v>
      </c>
      <c r="F78" s="38" t="s">
        <v>1415</v>
      </c>
      <c r="G78" s="38" t="s">
        <v>1414</v>
      </c>
      <c r="H78" s="38">
        <v>1</v>
      </c>
      <c r="I78" s="38">
        <v>8</v>
      </c>
      <c r="J78" s="45">
        <v>2</v>
      </c>
      <c r="K78" s="38">
        <v>1</v>
      </c>
      <c r="L78" s="38">
        <v>1</v>
      </c>
      <c r="M78" s="38">
        <v>1</v>
      </c>
      <c r="N78" s="38">
        <v>1</v>
      </c>
      <c r="O78" s="38">
        <v>1</v>
      </c>
      <c r="P78" s="38">
        <v>1</v>
      </c>
      <c r="Q78" s="38">
        <v>2</v>
      </c>
      <c r="R78" s="46">
        <v>18</v>
      </c>
      <c r="S78" s="38">
        <v>4</v>
      </c>
      <c r="T78" s="38">
        <v>1</v>
      </c>
      <c r="U78" s="38">
        <v>4</v>
      </c>
      <c r="V78" s="38">
        <v>0.08</v>
      </c>
      <c r="W78" s="38">
        <v>4.32</v>
      </c>
      <c r="X78" s="38" t="s">
        <v>8923</v>
      </c>
      <c r="Y78" s="38" t="s">
        <v>8924</v>
      </c>
      <c r="Z78" s="38">
        <v>1</v>
      </c>
      <c r="AA78" s="39" t="s">
        <v>7441</v>
      </c>
    </row>
    <row r="79" spans="2:27" ht="25" x14ac:dyDescent="0.35">
      <c r="B79" s="38" t="s">
        <v>2421</v>
      </c>
      <c r="C79" s="38" t="s">
        <v>1420</v>
      </c>
      <c r="D79" s="38" t="s">
        <v>1421</v>
      </c>
      <c r="E79" s="38" t="s">
        <v>121</v>
      </c>
      <c r="F79" s="38" t="s">
        <v>1422</v>
      </c>
      <c r="G79" s="38" t="s">
        <v>3509</v>
      </c>
      <c r="H79" s="38">
        <v>1</v>
      </c>
      <c r="I79" s="38">
        <v>62</v>
      </c>
      <c r="J79" s="45">
        <v>1</v>
      </c>
      <c r="K79" s="38">
        <v>2</v>
      </c>
      <c r="L79" s="38">
        <v>2</v>
      </c>
      <c r="M79" s="38">
        <v>2</v>
      </c>
      <c r="N79" s="38">
        <v>1</v>
      </c>
      <c r="O79" s="38">
        <v>1</v>
      </c>
      <c r="P79" s="12">
        <v>1</v>
      </c>
      <c r="Q79" s="12">
        <v>1</v>
      </c>
      <c r="R79" s="46">
        <v>73</v>
      </c>
      <c r="S79" s="38">
        <v>9.64</v>
      </c>
      <c r="T79" s="38">
        <v>1</v>
      </c>
      <c r="U79" s="38">
        <v>9.64</v>
      </c>
      <c r="V79" s="38">
        <v>0.08</v>
      </c>
      <c r="W79" s="38">
        <v>10.41</v>
      </c>
      <c r="X79" s="38" t="s">
        <v>5111</v>
      </c>
      <c r="Y79" s="38" t="s">
        <v>8927</v>
      </c>
      <c r="Z79" s="38">
        <v>1</v>
      </c>
      <c r="AA79" s="39" t="s">
        <v>7405</v>
      </c>
    </row>
    <row r="80" spans="2:27" ht="37.5" x14ac:dyDescent="0.35">
      <c r="B80" s="38" t="s">
        <v>2427</v>
      </c>
      <c r="C80" s="38" t="s">
        <v>1201</v>
      </c>
      <c r="D80" s="38" t="s">
        <v>1199</v>
      </c>
      <c r="E80" s="38" t="s">
        <v>101</v>
      </c>
      <c r="F80" s="38" t="s">
        <v>1200</v>
      </c>
      <c r="G80" s="38" t="s">
        <v>158</v>
      </c>
      <c r="H80" s="38">
        <v>50</v>
      </c>
      <c r="I80" s="38">
        <v>11</v>
      </c>
      <c r="J80" s="45">
        <v>1</v>
      </c>
      <c r="K80" s="38">
        <v>1</v>
      </c>
      <c r="L80" s="38">
        <v>7</v>
      </c>
      <c r="M80" s="38">
        <v>6</v>
      </c>
      <c r="N80" s="38">
        <v>1</v>
      </c>
      <c r="O80" s="38">
        <v>2</v>
      </c>
      <c r="P80" s="38">
        <v>1</v>
      </c>
      <c r="Q80" s="38">
        <v>10</v>
      </c>
      <c r="R80" s="46">
        <v>40</v>
      </c>
      <c r="S80" s="38">
        <v>0.215</v>
      </c>
      <c r="T80" s="38">
        <v>50</v>
      </c>
      <c r="U80" s="38">
        <v>10.75</v>
      </c>
      <c r="V80" s="38">
        <v>0.08</v>
      </c>
      <c r="W80" s="38">
        <v>11.61</v>
      </c>
      <c r="X80" s="38" t="s">
        <v>5126</v>
      </c>
      <c r="Y80" s="38" t="s">
        <v>8928</v>
      </c>
      <c r="Z80" s="38">
        <v>1</v>
      </c>
      <c r="AA80" s="39" t="s">
        <v>7405</v>
      </c>
    </row>
    <row r="81" spans="2:27" ht="50" x14ac:dyDescent="0.35">
      <c r="B81" s="38" t="s">
        <v>2428</v>
      </c>
      <c r="C81" s="38" t="s">
        <v>346</v>
      </c>
      <c r="D81" s="38" t="s">
        <v>345</v>
      </c>
      <c r="E81" s="38" t="s">
        <v>93</v>
      </c>
      <c r="F81" s="38" t="s">
        <v>548</v>
      </c>
      <c r="G81" s="38" t="s">
        <v>169</v>
      </c>
      <c r="H81" s="38">
        <v>28</v>
      </c>
      <c r="I81" s="38">
        <v>68</v>
      </c>
      <c r="J81" s="45">
        <v>164</v>
      </c>
      <c r="K81" s="38">
        <v>15</v>
      </c>
      <c r="L81" s="38">
        <v>40</v>
      </c>
      <c r="M81" s="38">
        <v>78</v>
      </c>
      <c r="N81" s="38">
        <v>21</v>
      </c>
      <c r="O81" s="38">
        <v>35</v>
      </c>
      <c r="P81" s="38">
        <v>29</v>
      </c>
      <c r="Q81" s="38">
        <v>20</v>
      </c>
      <c r="R81" s="46">
        <v>470</v>
      </c>
      <c r="S81" s="38">
        <v>0.19821</v>
      </c>
      <c r="T81" s="38">
        <v>28</v>
      </c>
      <c r="U81" s="38">
        <v>5.55</v>
      </c>
      <c r="V81" s="38">
        <v>0.08</v>
      </c>
      <c r="W81" s="38">
        <v>5.99</v>
      </c>
      <c r="X81" s="38" t="s">
        <v>8929</v>
      </c>
      <c r="Y81" s="38" t="s">
        <v>8930</v>
      </c>
      <c r="Z81" s="38">
        <v>1</v>
      </c>
      <c r="AA81" s="39" t="s">
        <v>8764</v>
      </c>
    </row>
    <row r="82" spans="2:27" ht="50" x14ac:dyDescent="0.35">
      <c r="B82" s="38" t="s">
        <v>2434</v>
      </c>
      <c r="C82" s="38" t="s">
        <v>99</v>
      </c>
      <c r="D82" s="38" t="s">
        <v>1179</v>
      </c>
      <c r="E82" s="38" t="s">
        <v>67</v>
      </c>
      <c r="F82" s="38" t="s">
        <v>1180</v>
      </c>
      <c r="G82" s="38" t="s">
        <v>68</v>
      </c>
      <c r="H82" s="38">
        <v>1</v>
      </c>
      <c r="I82" s="38">
        <v>116</v>
      </c>
      <c r="J82" s="45">
        <v>2</v>
      </c>
      <c r="K82" s="38">
        <v>12</v>
      </c>
      <c r="L82" s="38">
        <v>34</v>
      </c>
      <c r="M82" s="38">
        <v>37</v>
      </c>
      <c r="N82" s="38">
        <v>5</v>
      </c>
      <c r="O82" s="38">
        <v>1</v>
      </c>
      <c r="P82" s="38">
        <v>10</v>
      </c>
      <c r="Q82" s="38">
        <v>75</v>
      </c>
      <c r="R82" s="46">
        <v>292</v>
      </c>
      <c r="S82" s="38">
        <v>1.66</v>
      </c>
      <c r="T82" s="38">
        <v>1</v>
      </c>
      <c r="U82" s="38">
        <v>1.66</v>
      </c>
      <c r="V82" s="38">
        <v>0.08</v>
      </c>
      <c r="W82" s="38">
        <v>1.79</v>
      </c>
      <c r="X82" s="38" t="s">
        <v>7673</v>
      </c>
      <c r="Y82" s="38" t="s">
        <v>8931</v>
      </c>
      <c r="Z82" s="38">
        <v>1</v>
      </c>
      <c r="AA82" s="39" t="s">
        <v>7406</v>
      </c>
    </row>
    <row r="83" spans="2:27" ht="37.5" x14ac:dyDescent="0.35">
      <c r="B83" s="38" t="s">
        <v>2439</v>
      </c>
      <c r="C83" s="38" t="s">
        <v>1426</v>
      </c>
      <c r="D83" s="38" t="s">
        <v>1425</v>
      </c>
      <c r="E83" s="38" t="s">
        <v>469</v>
      </c>
      <c r="F83" s="38" t="s">
        <v>833</v>
      </c>
      <c r="G83" s="38" t="s">
        <v>2096</v>
      </c>
      <c r="H83" s="38">
        <v>1</v>
      </c>
      <c r="I83" s="38">
        <v>2</v>
      </c>
      <c r="J83" s="45">
        <v>1</v>
      </c>
      <c r="K83" s="38">
        <v>1</v>
      </c>
      <c r="L83" s="38">
        <v>1</v>
      </c>
      <c r="M83" s="38">
        <v>1</v>
      </c>
      <c r="N83" s="38">
        <v>1</v>
      </c>
      <c r="O83" s="38">
        <v>1</v>
      </c>
      <c r="P83" s="38">
        <v>1</v>
      </c>
      <c r="Q83" s="38">
        <v>1</v>
      </c>
      <c r="R83" s="46">
        <v>10</v>
      </c>
      <c r="S83" s="38">
        <v>364.96</v>
      </c>
      <c r="T83" s="38">
        <v>1</v>
      </c>
      <c r="U83" s="38">
        <v>364.96</v>
      </c>
      <c r="V83" s="38">
        <v>0.23</v>
      </c>
      <c r="W83" s="38">
        <v>448.9</v>
      </c>
      <c r="X83" s="38" t="s">
        <v>8932</v>
      </c>
      <c r="Y83" s="38" t="s">
        <v>8933</v>
      </c>
      <c r="Z83" s="38">
        <v>1</v>
      </c>
      <c r="AA83" s="39" t="s">
        <v>7955</v>
      </c>
    </row>
    <row r="84" spans="2:27" ht="37.5" x14ac:dyDescent="0.35">
      <c r="B84" s="38" t="s">
        <v>2440</v>
      </c>
      <c r="C84" s="38" t="s">
        <v>1873</v>
      </c>
      <c r="D84" s="38" t="s">
        <v>1185</v>
      </c>
      <c r="E84" s="38" t="s">
        <v>101</v>
      </c>
      <c r="F84" s="38" t="s">
        <v>2096</v>
      </c>
      <c r="G84" s="38" t="s">
        <v>105</v>
      </c>
      <c r="H84" s="38">
        <v>20</v>
      </c>
      <c r="I84" s="38">
        <v>45</v>
      </c>
      <c r="J84" s="45">
        <v>55</v>
      </c>
      <c r="K84" s="38">
        <v>25</v>
      </c>
      <c r="L84" s="38">
        <v>10</v>
      </c>
      <c r="M84" s="38">
        <v>23</v>
      </c>
      <c r="N84" s="38">
        <v>45</v>
      </c>
      <c r="O84" s="38">
        <v>1</v>
      </c>
      <c r="P84" s="38">
        <v>30</v>
      </c>
      <c r="Q84" s="38">
        <v>90</v>
      </c>
      <c r="R84" s="46">
        <v>324</v>
      </c>
      <c r="S84" s="38">
        <v>0.53800000000000003</v>
      </c>
      <c r="T84" s="38">
        <v>10</v>
      </c>
      <c r="U84" s="38">
        <v>5.38</v>
      </c>
      <c r="V84" s="38">
        <v>0.08</v>
      </c>
      <c r="W84" s="38">
        <v>5.81</v>
      </c>
      <c r="X84" s="38" t="s">
        <v>5152</v>
      </c>
      <c r="Y84" s="38" t="s">
        <v>8934</v>
      </c>
      <c r="Z84" s="38">
        <v>1</v>
      </c>
      <c r="AA84" s="39" t="s">
        <v>7419</v>
      </c>
    </row>
    <row r="85" spans="2:27" ht="37.5" x14ac:dyDescent="0.35">
      <c r="B85" s="38" t="s">
        <v>2441</v>
      </c>
      <c r="C85" s="38" t="s">
        <v>365</v>
      </c>
      <c r="D85" s="38" t="s">
        <v>364</v>
      </c>
      <c r="E85" s="38" t="s">
        <v>363</v>
      </c>
      <c r="F85" s="38" t="s">
        <v>366</v>
      </c>
      <c r="G85" s="38" t="s">
        <v>367</v>
      </c>
      <c r="H85" s="38">
        <v>20</v>
      </c>
      <c r="I85" s="12">
        <v>16</v>
      </c>
      <c r="J85" s="45">
        <v>3</v>
      </c>
      <c r="K85" s="12">
        <v>2</v>
      </c>
      <c r="L85" s="12">
        <v>2</v>
      </c>
      <c r="M85" s="12">
        <v>4</v>
      </c>
      <c r="N85" s="38">
        <v>1</v>
      </c>
      <c r="O85" s="38">
        <v>1</v>
      </c>
      <c r="P85" s="12">
        <v>1</v>
      </c>
      <c r="Q85" s="12">
        <v>4</v>
      </c>
      <c r="R85" s="46">
        <v>34</v>
      </c>
      <c r="S85" s="38">
        <v>0.74950000000000006</v>
      </c>
      <c r="T85" s="38">
        <v>20</v>
      </c>
      <c r="U85" s="38">
        <v>14.99</v>
      </c>
      <c r="V85" s="38">
        <v>0.08</v>
      </c>
      <c r="W85" s="38">
        <v>16.190000000000001</v>
      </c>
      <c r="X85" s="38" t="s">
        <v>7682</v>
      </c>
      <c r="Y85" s="38" t="s">
        <v>8935</v>
      </c>
      <c r="Z85" s="38">
        <v>1</v>
      </c>
      <c r="AA85" s="39" t="s">
        <v>7383</v>
      </c>
    </row>
    <row r="86" spans="2:27" ht="50" x14ac:dyDescent="0.35">
      <c r="B86" s="38" t="s">
        <v>2442</v>
      </c>
      <c r="C86" s="38" t="s">
        <v>717</v>
      </c>
      <c r="D86" s="38" t="s">
        <v>716</v>
      </c>
      <c r="E86" s="38" t="s">
        <v>570</v>
      </c>
      <c r="F86" s="38" t="s">
        <v>718</v>
      </c>
      <c r="G86" s="38" t="s">
        <v>27</v>
      </c>
      <c r="H86" s="38">
        <v>1</v>
      </c>
      <c r="I86" s="12">
        <v>1</v>
      </c>
      <c r="J86" s="45">
        <v>1</v>
      </c>
      <c r="K86" s="12">
        <v>1</v>
      </c>
      <c r="L86" s="12">
        <v>2</v>
      </c>
      <c r="M86" s="38">
        <v>1</v>
      </c>
      <c r="N86" s="38">
        <v>1</v>
      </c>
      <c r="O86" s="38">
        <v>1</v>
      </c>
      <c r="P86" s="12">
        <v>1</v>
      </c>
      <c r="Q86" s="12">
        <v>1</v>
      </c>
      <c r="R86" s="46">
        <v>10</v>
      </c>
      <c r="S86" s="38">
        <v>11.87</v>
      </c>
      <c r="T86" s="38">
        <v>1</v>
      </c>
      <c r="U86" s="38">
        <v>11.87</v>
      </c>
      <c r="V86" s="38">
        <v>0.08</v>
      </c>
      <c r="W86" s="38">
        <v>12.82</v>
      </c>
      <c r="X86" s="38" t="s">
        <v>5153</v>
      </c>
      <c r="Y86" s="38" t="s">
        <v>8936</v>
      </c>
      <c r="Z86" s="38">
        <v>1</v>
      </c>
      <c r="AA86" s="39" t="s">
        <v>7406</v>
      </c>
    </row>
    <row r="87" spans="2:27" ht="37.5" x14ac:dyDescent="0.35">
      <c r="B87" s="38" t="s">
        <v>2446</v>
      </c>
      <c r="C87" s="38" t="s">
        <v>717</v>
      </c>
      <c r="D87" s="38" t="s">
        <v>1939</v>
      </c>
      <c r="E87" s="38" t="s">
        <v>156</v>
      </c>
      <c r="F87" s="38" t="s">
        <v>1686</v>
      </c>
      <c r="G87" s="38" t="s">
        <v>1685</v>
      </c>
      <c r="H87" s="38">
        <v>36</v>
      </c>
      <c r="I87" s="12">
        <v>2</v>
      </c>
      <c r="J87" s="45">
        <v>2</v>
      </c>
      <c r="K87" s="38">
        <v>1</v>
      </c>
      <c r="L87" s="12">
        <v>5</v>
      </c>
      <c r="M87" s="12">
        <v>1</v>
      </c>
      <c r="N87" s="38">
        <v>1</v>
      </c>
      <c r="O87" s="38">
        <v>1</v>
      </c>
      <c r="P87" s="38">
        <v>1</v>
      </c>
      <c r="Q87" s="12">
        <v>1</v>
      </c>
      <c r="R87" s="46">
        <v>15</v>
      </c>
      <c r="S87" s="38">
        <v>0.26306000000000002</v>
      </c>
      <c r="T87" s="38">
        <v>36</v>
      </c>
      <c r="U87" s="38">
        <v>9.4700000000000006</v>
      </c>
      <c r="V87" s="38">
        <v>0.08</v>
      </c>
      <c r="W87" s="38">
        <v>10.23</v>
      </c>
      <c r="X87" s="38" t="s">
        <v>5160</v>
      </c>
      <c r="Y87" s="38" t="s">
        <v>8939</v>
      </c>
      <c r="Z87" s="38">
        <v>1</v>
      </c>
      <c r="AA87" s="39" t="s">
        <v>8940</v>
      </c>
    </row>
    <row r="88" spans="2:27" ht="62.5" x14ac:dyDescent="0.35">
      <c r="B88" s="38" t="s">
        <v>2457</v>
      </c>
      <c r="C88" s="38" t="s">
        <v>707</v>
      </c>
      <c r="D88" s="38" t="s">
        <v>706</v>
      </c>
      <c r="E88" s="38" t="s">
        <v>156</v>
      </c>
      <c r="F88" s="38" t="s">
        <v>708</v>
      </c>
      <c r="G88" s="38" t="s">
        <v>709</v>
      </c>
      <c r="H88" s="38">
        <v>180</v>
      </c>
      <c r="I88" s="38">
        <v>6</v>
      </c>
      <c r="J88" s="45">
        <v>11</v>
      </c>
      <c r="K88" s="38">
        <v>4</v>
      </c>
      <c r="L88" s="38">
        <v>6</v>
      </c>
      <c r="M88" s="38">
        <v>1</v>
      </c>
      <c r="N88" s="38">
        <v>1</v>
      </c>
      <c r="O88" s="38">
        <v>3</v>
      </c>
      <c r="P88" s="38">
        <v>1</v>
      </c>
      <c r="Q88" s="38">
        <v>7</v>
      </c>
      <c r="R88" s="46">
        <v>40</v>
      </c>
      <c r="S88" s="38">
        <v>1.48539</v>
      </c>
      <c r="T88" s="38">
        <v>180</v>
      </c>
      <c r="U88" s="38">
        <v>267.37</v>
      </c>
      <c r="V88" s="38">
        <v>0.08</v>
      </c>
      <c r="W88" s="38">
        <v>288.76</v>
      </c>
      <c r="X88" s="38" t="s">
        <v>5191</v>
      </c>
      <c r="Y88" s="38" t="s">
        <v>8944</v>
      </c>
      <c r="Z88" s="38">
        <v>1</v>
      </c>
      <c r="AA88" s="39" t="s">
        <v>8776</v>
      </c>
    </row>
    <row r="89" spans="2:27" ht="50" x14ac:dyDescent="0.35">
      <c r="B89" s="38" t="s">
        <v>2458</v>
      </c>
      <c r="C89" s="38" t="s">
        <v>707</v>
      </c>
      <c r="D89" s="38" t="s">
        <v>706</v>
      </c>
      <c r="E89" s="38" t="s">
        <v>156</v>
      </c>
      <c r="F89" s="38" t="s">
        <v>94</v>
      </c>
      <c r="G89" s="38" t="s">
        <v>709</v>
      </c>
      <c r="H89" s="38">
        <v>180</v>
      </c>
      <c r="I89" s="12">
        <v>12</v>
      </c>
      <c r="J89" s="45">
        <v>2</v>
      </c>
      <c r="K89" s="12">
        <v>1</v>
      </c>
      <c r="L89" s="12">
        <v>9</v>
      </c>
      <c r="M89" s="12">
        <v>1</v>
      </c>
      <c r="N89" s="38">
        <v>2</v>
      </c>
      <c r="O89" s="38">
        <v>1</v>
      </c>
      <c r="P89" s="12">
        <v>1</v>
      </c>
      <c r="Q89" s="12">
        <v>7</v>
      </c>
      <c r="R89" s="46">
        <v>36</v>
      </c>
      <c r="S89" s="38">
        <v>1.48539</v>
      </c>
      <c r="T89" s="38">
        <v>180</v>
      </c>
      <c r="U89" s="38">
        <v>267.37</v>
      </c>
      <c r="V89" s="38">
        <v>0.08</v>
      </c>
      <c r="W89" s="38">
        <v>288.76</v>
      </c>
      <c r="X89" s="38" t="s">
        <v>5194</v>
      </c>
      <c r="Y89" s="38" t="s">
        <v>8945</v>
      </c>
      <c r="Z89" s="38">
        <v>1</v>
      </c>
      <c r="AA89" s="39" t="s">
        <v>8776</v>
      </c>
    </row>
    <row r="90" spans="2:27" ht="37.5" x14ac:dyDescent="0.35">
      <c r="B90" s="38" t="s">
        <v>2471</v>
      </c>
      <c r="C90" s="38" t="s">
        <v>1843</v>
      </c>
      <c r="D90" s="38" t="s">
        <v>1453</v>
      </c>
      <c r="E90" s="38" t="s">
        <v>423</v>
      </c>
      <c r="F90" s="38" t="s">
        <v>375</v>
      </c>
      <c r="G90" s="38" t="s">
        <v>21</v>
      </c>
      <c r="H90" s="38">
        <v>1</v>
      </c>
      <c r="I90" s="38">
        <v>1</v>
      </c>
      <c r="J90" s="45">
        <v>2</v>
      </c>
      <c r="K90" s="38">
        <v>1</v>
      </c>
      <c r="L90" s="38">
        <v>1</v>
      </c>
      <c r="M90" s="38">
        <v>1</v>
      </c>
      <c r="N90" s="38">
        <v>1</v>
      </c>
      <c r="O90" s="38">
        <v>1</v>
      </c>
      <c r="P90" s="38">
        <v>1</v>
      </c>
      <c r="Q90" s="38">
        <v>1</v>
      </c>
      <c r="R90" s="46">
        <v>10</v>
      </c>
      <c r="S90" s="38">
        <v>17.79</v>
      </c>
      <c r="T90" s="38">
        <v>1</v>
      </c>
      <c r="U90" s="38">
        <v>17.79</v>
      </c>
      <c r="V90" s="38">
        <v>0.08</v>
      </c>
      <c r="W90" s="38">
        <v>19.21</v>
      </c>
      <c r="X90" s="38" t="s">
        <v>5230</v>
      </c>
      <c r="Y90" s="38" t="s">
        <v>8947</v>
      </c>
      <c r="Z90" s="38">
        <v>1</v>
      </c>
      <c r="AA90" s="39" t="s">
        <v>7405</v>
      </c>
    </row>
    <row r="91" spans="2:27" ht="37.5" x14ac:dyDescent="0.35">
      <c r="B91" s="38" t="s">
        <v>2472</v>
      </c>
      <c r="C91" s="38" t="s">
        <v>989</v>
      </c>
      <c r="D91" s="38" t="s">
        <v>1226</v>
      </c>
      <c r="E91" s="38" t="s">
        <v>5</v>
      </c>
      <c r="F91" s="38" t="s">
        <v>1099</v>
      </c>
      <c r="G91" s="38" t="s">
        <v>33</v>
      </c>
      <c r="H91" s="38">
        <v>5</v>
      </c>
      <c r="I91" s="38">
        <v>215</v>
      </c>
      <c r="J91" s="45">
        <v>1</v>
      </c>
      <c r="K91" s="38">
        <v>1</v>
      </c>
      <c r="L91" s="38">
        <v>1</v>
      </c>
      <c r="M91" s="38">
        <v>17</v>
      </c>
      <c r="N91" s="38">
        <v>4</v>
      </c>
      <c r="O91" s="38">
        <v>1</v>
      </c>
      <c r="P91" s="38">
        <v>1</v>
      </c>
      <c r="Q91" s="38">
        <v>1</v>
      </c>
      <c r="R91" s="46">
        <v>242</v>
      </c>
      <c r="S91" s="38">
        <v>1.81</v>
      </c>
      <c r="T91" s="38">
        <v>5</v>
      </c>
      <c r="U91" s="38">
        <v>9.0500000000000007</v>
      </c>
      <c r="V91" s="38">
        <v>0.08</v>
      </c>
      <c r="W91" s="38">
        <v>9.77</v>
      </c>
      <c r="X91" s="38" t="s">
        <v>5233</v>
      </c>
      <c r="Y91" s="38" t="s">
        <v>8948</v>
      </c>
      <c r="Z91" s="38">
        <v>1</v>
      </c>
      <c r="AA91" s="39" t="s">
        <v>7709</v>
      </c>
    </row>
    <row r="92" spans="2:27" ht="37.5" x14ac:dyDescent="0.35">
      <c r="B92" s="38" t="s">
        <v>2475</v>
      </c>
      <c r="C92" s="38" t="s">
        <v>1584</v>
      </c>
      <c r="D92" s="38" t="s">
        <v>1582</v>
      </c>
      <c r="E92" s="38" t="s">
        <v>5</v>
      </c>
      <c r="F92" s="38" t="s">
        <v>1583</v>
      </c>
      <c r="G92" s="38" t="s">
        <v>1072</v>
      </c>
      <c r="H92" s="38">
        <v>25</v>
      </c>
      <c r="I92" s="38">
        <v>21</v>
      </c>
      <c r="J92" s="45">
        <v>1</v>
      </c>
      <c r="K92" s="38">
        <v>1</v>
      </c>
      <c r="L92" s="38">
        <v>1</v>
      </c>
      <c r="M92" s="38">
        <v>1</v>
      </c>
      <c r="N92" s="38">
        <v>1</v>
      </c>
      <c r="O92" s="38">
        <v>1</v>
      </c>
      <c r="P92" s="38">
        <v>1</v>
      </c>
      <c r="Q92" s="38">
        <v>1</v>
      </c>
      <c r="R92" s="46">
        <v>29</v>
      </c>
      <c r="S92" s="38">
        <v>6.63</v>
      </c>
      <c r="T92" s="38">
        <v>25</v>
      </c>
      <c r="U92" s="38">
        <v>165.75</v>
      </c>
      <c r="V92" s="38">
        <v>0.08</v>
      </c>
      <c r="W92" s="38">
        <v>179.01</v>
      </c>
      <c r="X92" s="38" t="s">
        <v>8951</v>
      </c>
      <c r="Y92" s="38" t="s">
        <v>8952</v>
      </c>
      <c r="Z92" s="38">
        <v>1</v>
      </c>
      <c r="AA92" s="39" t="s">
        <v>7430</v>
      </c>
    </row>
    <row r="93" spans="2:27" ht="37.5" x14ac:dyDescent="0.35">
      <c r="B93" s="38" t="s">
        <v>2476</v>
      </c>
      <c r="C93" s="38" t="s">
        <v>1439</v>
      </c>
      <c r="D93" s="38" t="s">
        <v>3541</v>
      </c>
      <c r="E93" s="38" t="s">
        <v>66</v>
      </c>
      <c r="F93" s="38" t="s">
        <v>1917</v>
      </c>
      <c r="G93" s="38" t="s">
        <v>1148</v>
      </c>
      <c r="H93" s="38">
        <v>1</v>
      </c>
      <c r="I93" s="12">
        <v>1</v>
      </c>
      <c r="J93" s="45">
        <v>10</v>
      </c>
      <c r="K93" s="12">
        <v>10</v>
      </c>
      <c r="L93" s="38">
        <v>1</v>
      </c>
      <c r="M93" s="38">
        <v>1</v>
      </c>
      <c r="N93" s="38">
        <v>1</v>
      </c>
      <c r="O93" s="38">
        <v>1</v>
      </c>
      <c r="P93" s="12">
        <v>3</v>
      </c>
      <c r="Q93" s="12">
        <v>1</v>
      </c>
      <c r="R93" s="46">
        <v>29</v>
      </c>
      <c r="S93" s="38">
        <v>4.24</v>
      </c>
      <c r="T93" s="38">
        <v>1</v>
      </c>
      <c r="U93" s="38">
        <v>4.24</v>
      </c>
      <c r="V93" s="38">
        <v>0.23</v>
      </c>
      <c r="W93" s="38">
        <v>5.22</v>
      </c>
      <c r="X93" s="38" t="s">
        <v>8953</v>
      </c>
      <c r="Y93" s="38" t="s">
        <v>8954</v>
      </c>
      <c r="Z93" s="38">
        <v>1</v>
      </c>
      <c r="AA93" s="39" t="s">
        <v>8800</v>
      </c>
    </row>
    <row r="94" spans="2:27" ht="50" x14ac:dyDescent="0.35">
      <c r="B94" s="38" t="s">
        <v>2477</v>
      </c>
      <c r="C94" s="38" t="s">
        <v>1439</v>
      </c>
      <c r="D94" s="38" t="s">
        <v>1440</v>
      </c>
      <c r="E94" s="38" t="s">
        <v>1118</v>
      </c>
      <c r="F94" s="38" t="s">
        <v>1438</v>
      </c>
      <c r="G94" s="38" t="s">
        <v>2055</v>
      </c>
      <c r="H94" s="38">
        <v>1</v>
      </c>
      <c r="I94" s="38">
        <v>1</v>
      </c>
      <c r="J94" s="45">
        <v>3</v>
      </c>
      <c r="K94" s="38">
        <v>220</v>
      </c>
      <c r="L94" s="38">
        <v>9</v>
      </c>
      <c r="M94" s="38">
        <v>1</v>
      </c>
      <c r="N94" s="38">
        <v>1</v>
      </c>
      <c r="O94" s="38">
        <v>1</v>
      </c>
      <c r="P94" s="38">
        <v>1</v>
      </c>
      <c r="Q94" s="38">
        <v>4</v>
      </c>
      <c r="R94" s="46">
        <v>241</v>
      </c>
      <c r="S94" s="38">
        <v>12.24</v>
      </c>
      <c r="T94" s="38">
        <v>1</v>
      </c>
      <c r="U94" s="38">
        <v>12.24</v>
      </c>
      <c r="V94" s="38">
        <v>0.08</v>
      </c>
      <c r="W94" s="38">
        <v>13.22</v>
      </c>
      <c r="X94" s="38" t="s">
        <v>8955</v>
      </c>
      <c r="Y94" s="38" t="s">
        <v>8956</v>
      </c>
      <c r="Z94" s="38">
        <v>1</v>
      </c>
      <c r="AA94" s="39" t="s">
        <v>4488</v>
      </c>
    </row>
    <row r="95" spans="2:27" ht="37.5" x14ac:dyDescent="0.35">
      <c r="B95" s="38" t="s">
        <v>2478</v>
      </c>
      <c r="C95" s="38" t="s">
        <v>102</v>
      </c>
      <c r="D95" s="38" t="s">
        <v>84</v>
      </c>
      <c r="E95" s="38" t="s">
        <v>93</v>
      </c>
      <c r="F95" s="38" t="s">
        <v>117</v>
      </c>
      <c r="G95" s="38" t="s">
        <v>105</v>
      </c>
      <c r="H95" s="38">
        <v>20</v>
      </c>
      <c r="I95" s="38">
        <v>134</v>
      </c>
      <c r="J95" s="45">
        <v>80</v>
      </c>
      <c r="K95" s="38">
        <v>45</v>
      </c>
      <c r="L95" s="38">
        <v>12</v>
      </c>
      <c r="M95" s="38">
        <v>145</v>
      </c>
      <c r="N95" s="38">
        <v>120</v>
      </c>
      <c r="O95" s="38">
        <v>40</v>
      </c>
      <c r="P95" s="38">
        <v>13</v>
      </c>
      <c r="Q95" s="38">
        <v>725</v>
      </c>
      <c r="R95" s="46">
        <v>1314</v>
      </c>
      <c r="S95" s="38">
        <v>0.23200000000000001</v>
      </c>
      <c r="T95" s="38">
        <v>20</v>
      </c>
      <c r="U95" s="38">
        <v>4.6399999999999997</v>
      </c>
      <c r="V95" s="38">
        <v>0.08</v>
      </c>
      <c r="W95" s="38">
        <v>5.01</v>
      </c>
      <c r="X95" s="38" t="s">
        <v>7711</v>
      </c>
      <c r="Y95" s="38" t="s">
        <v>8957</v>
      </c>
      <c r="Z95" s="38">
        <v>1</v>
      </c>
      <c r="AA95" s="39" t="s">
        <v>7474</v>
      </c>
    </row>
    <row r="96" spans="2:27" ht="50" x14ac:dyDescent="0.35">
      <c r="B96" s="38" t="s">
        <v>2479</v>
      </c>
      <c r="C96" s="38" t="s">
        <v>102</v>
      </c>
      <c r="D96" s="38" t="s">
        <v>84</v>
      </c>
      <c r="E96" s="38" t="s">
        <v>101</v>
      </c>
      <c r="F96" s="38" t="s">
        <v>85</v>
      </c>
      <c r="G96" s="38" t="s">
        <v>105</v>
      </c>
      <c r="H96" s="38">
        <v>20</v>
      </c>
      <c r="I96" s="12">
        <v>13</v>
      </c>
      <c r="J96" s="45">
        <v>50</v>
      </c>
      <c r="K96" s="12">
        <v>40</v>
      </c>
      <c r="L96" s="38">
        <v>1</v>
      </c>
      <c r="M96" s="12">
        <v>18</v>
      </c>
      <c r="N96" s="38">
        <v>20</v>
      </c>
      <c r="O96" s="38">
        <v>3</v>
      </c>
      <c r="P96" s="12">
        <v>1</v>
      </c>
      <c r="Q96" s="12">
        <v>47</v>
      </c>
      <c r="R96" s="46">
        <v>193</v>
      </c>
      <c r="S96" s="38">
        <v>0.25</v>
      </c>
      <c r="T96" s="38">
        <v>20</v>
      </c>
      <c r="U96" s="38">
        <v>5</v>
      </c>
      <c r="V96" s="38">
        <v>0.08</v>
      </c>
      <c r="W96" s="38">
        <v>5.4</v>
      </c>
      <c r="X96" s="38" t="s">
        <v>8958</v>
      </c>
      <c r="Y96" s="38" t="s">
        <v>8959</v>
      </c>
      <c r="Z96" s="38">
        <v>1</v>
      </c>
      <c r="AA96" s="39" t="s">
        <v>8764</v>
      </c>
    </row>
    <row r="97" spans="2:27" ht="37.5" x14ac:dyDescent="0.35">
      <c r="B97" s="38" t="s">
        <v>2480</v>
      </c>
      <c r="C97" s="38" t="s">
        <v>102</v>
      </c>
      <c r="D97" s="38" t="s">
        <v>719</v>
      </c>
      <c r="E97" s="38" t="s">
        <v>5</v>
      </c>
      <c r="F97" s="38" t="s">
        <v>656</v>
      </c>
      <c r="G97" s="38" t="s">
        <v>52</v>
      </c>
      <c r="H97" s="38">
        <v>50</v>
      </c>
      <c r="I97" s="38">
        <v>27</v>
      </c>
      <c r="J97" s="45">
        <v>50</v>
      </c>
      <c r="K97" s="38">
        <v>9</v>
      </c>
      <c r="L97" s="38">
        <v>2</v>
      </c>
      <c r="M97" s="38">
        <v>12</v>
      </c>
      <c r="N97" s="38">
        <v>10</v>
      </c>
      <c r="O97" s="38">
        <v>1</v>
      </c>
      <c r="P97" s="38">
        <v>1</v>
      </c>
      <c r="Q97" s="38">
        <v>80</v>
      </c>
      <c r="R97" s="46">
        <v>192</v>
      </c>
      <c r="S97" s="38">
        <v>1.3786</v>
      </c>
      <c r="T97" s="38">
        <v>50</v>
      </c>
      <c r="U97" s="38">
        <v>68.930000000000007</v>
      </c>
      <c r="V97" s="38">
        <v>0.08</v>
      </c>
      <c r="W97" s="38">
        <v>74.44</v>
      </c>
      <c r="X97" s="38" t="s">
        <v>5247</v>
      </c>
      <c r="Y97" s="38" t="s">
        <v>8960</v>
      </c>
      <c r="Z97" s="38">
        <v>1</v>
      </c>
      <c r="AA97" s="39" t="s">
        <v>7474</v>
      </c>
    </row>
    <row r="98" spans="2:27" ht="37.5" x14ac:dyDescent="0.35">
      <c r="B98" s="38" t="s">
        <v>2486</v>
      </c>
      <c r="C98" s="38" t="s">
        <v>145</v>
      </c>
      <c r="D98" s="38" t="s">
        <v>1918</v>
      </c>
      <c r="E98" s="38" t="s">
        <v>156</v>
      </c>
      <c r="F98" s="38" t="s">
        <v>97</v>
      </c>
      <c r="G98" s="38" t="s">
        <v>157</v>
      </c>
      <c r="H98" s="38">
        <v>20</v>
      </c>
      <c r="I98" s="38">
        <v>45</v>
      </c>
      <c r="J98" s="45">
        <v>15</v>
      </c>
      <c r="K98" s="38">
        <v>64</v>
      </c>
      <c r="L98" s="38">
        <v>2</v>
      </c>
      <c r="M98" s="38">
        <v>6</v>
      </c>
      <c r="N98" s="38">
        <v>1</v>
      </c>
      <c r="O98" s="38">
        <v>1</v>
      </c>
      <c r="P98" s="38">
        <v>2</v>
      </c>
      <c r="Q98" s="38">
        <v>1</v>
      </c>
      <c r="R98" s="46">
        <v>137</v>
      </c>
      <c r="S98" s="38">
        <v>0.152</v>
      </c>
      <c r="T98" s="38">
        <v>20</v>
      </c>
      <c r="U98" s="38">
        <v>3.04</v>
      </c>
      <c r="V98" s="38">
        <v>0.08</v>
      </c>
      <c r="W98" s="38">
        <v>3.28</v>
      </c>
      <c r="X98" s="38" t="s">
        <v>5261</v>
      </c>
      <c r="Y98" s="38" t="s">
        <v>8964</v>
      </c>
      <c r="Z98" s="38">
        <v>1</v>
      </c>
      <c r="AA98" s="39" t="s">
        <v>7709</v>
      </c>
    </row>
    <row r="99" spans="2:27" ht="37.5" x14ac:dyDescent="0.35">
      <c r="B99" s="38" t="s">
        <v>2490</v>
      </c>
      <c r="C99" s="38" t="s">
        <v>145</v>
      </c>
      <c r="D99" s="38" t="s">
        <v>3542</v>
      </c>
      <c r="E99" s="38" t="s">
        <v>5</v>
      </c>
      <c r="F99" s="38" t="s">
        <v>797</v>
      </c>
      <c r="G99" s="38" t="s">
        <v>33</v>
      </c>
      <c r="H99" s="38">
        <v>5</v>
      </c>
      <c r="I99" s="38">
        <v>1</v>
      </c>
      <c r="J99" s="45">
        <v>1</v>
      </c>
      <c r="K99" s="38">
        <v>212</v>
      </c>
      <c r="L99" s="38">
        <v>1</v>
      </c>
      <c r="M99" s="38">
        <v>4</v>
      </c>
      <c r="N99" s="38">
        <v>1</v>
      </c>
      <c r="O99" s="38">
        <v>1</v>
      </c>
      <c r="P99" s="38">
        <v>10</v>
      </c>
      <c r="Q99" s="38">
        <v>8</v>
      </c>
      <c r="R99" s="46">
        <v>239</v>
      </c>
      <c r="S99" s="38">
        <v>0.998</v>
      </c>
      <c r="T99" s="38">
        <v>5</v>
      </c>
      <c r="U99" s="38">
        <v>4.99</v>
      </c>
      <c r="V99" s="38">
        <v>0.08</v>
      </c>
      <c r="W99" s="38">
        <v>5.39</v>
      </c>
      <c r="X99" s="38" t="s">
        <v>5272</v>
      </c>
      <c r="Y99" s="38" t="s">
        <v>8967</v>
      </c>
      <c r="Z99" s="38">
        <v>1</v>
      </c>
      <c r="AA99" s="39" t="s">
        <v>7709</v>
      </c>
    </row>
    <row r="100" spans="2:27" ht="37.5" x14ac:dyDescent="0.35">
      <c r="B100" s="38" t="s">
        <v>2492</v>
      </c>
      <c r="C100" s="38" t="s">
        <v>811</v>
      </c>
      <c r="D100" s="38" t="s">
        <v>799</v>
      </c>
      <c r="E100" s="38" t="s">
        <v>101</v>
      </c>
      <c r="F100" s="38" t="s">
        <v>812</v>
      </c>
      <c r="G100" s="38" t="s">
        <v>105</v>
      </c>
      <c r="H100" s="38">
        <v>20</v>
      </c>
      <c r="I100" s="38">
        <v>1</v>
      </c>
      <c r="J100" s="45">
        <v>2</v>
      </c>
      <c r="K100" s="38">
        <v>1</v>
      </c>
      <c r="L100" s="38">
        <v>3</v>
      </c>
      <c r="M100" s="38">
        <v>10</v>
      </c>
      <c r="N100" s="38">
        <v>1</v>
      </c>
      <c r="O100" s="38">
        <v>1</v>
      </c>
      <c r="P100" s="38">
        <v>1</v>
      </c>
      <c r="Q100" s="38">
        <v>1</v>
      </c>
      <c r="R100" s="46">
        <v>21</v>
      </c>
      <c r="S100" s="38">
        <v>1.8025</v>
      </c>
      <c r="T100" s="38">
        <v>20</v>
      </c>
      <c r="U100" s="38">
        <v>36.049999999999997</v>
      </c>
      <c r="V100" s="38">
        <v>0.08</v>
      </c>
      <c r="W100" s="38">
        <v>38.93</v>
      </c>
      <c r="X100" s="38" t="s">
        <v>5275</v>
      </c>
      <c r="Y100" s="38" t="s">
        <v>8969</v>
      </c>
      <c r="Z100" s="38">
        <v>1</v>
      </c>
      <c r="AA100" s="39" t="s">
        <v>8775</v>
      </c>
    </row>
    <row r="101" spans="2:27" ht="37.5" x14ac:dyDescent="0.35">
      <c r="B101" s="38" t="s">
        <v>2495</v>
      </c>
      <c r="C101" s="38" t="s">
        <v>800</v>
      </c>
      <c r="D101" s="38" t="s">
        <v>800</v>
      </c>
      <c r="E101" s="38" t="s">
        <v>101</v>
      </c>
      <c r="F101" s="38" t="s">
        <v>801</v>
      </c>
      <c r="G101" s="38" t="s">
        <v>95</v>
      </c>
      <c r="H101" s="38">
        <v>30</v>
      </c>
      <c r="I101" s="38">
        <v>13</v>
      </c>
      <c r="J101" s="45">
        <v>15</v>
      </c>
      <c r="K101" s="38">
        <v>28</v>
      </c>
      <c r="L101" s="38">
        <v>34</v>
      </c>
      <c r="M101" s="38">
        <v>13</v>
      </c>
      <c r="N101" s="38">
        <v>20</v>
      </c>
      <c r="O101" s="38">
        <v>20</v>
      </c>
      <c r="P101" s="38">
        <v>14</v>
      </c>
      <c r="Q101" s="38">
        <v>21</v>
      </c>
      <c r="R101" s="46">
        <v>178</v>
      </c>
      <c r="S101" s="38">
        <v>6.7669999999999994E-2</v>
      </c>
      <c r="T101" s="38">
        <v>30</v>
      </c>
      <c r="U101" s="38">
        <v>2.0299999999999998</v>
      </c>
      <c r="V101" s="38">
        <v>0.08</v>
      </c>
      <c r="W101" s="38">
        <v>2.19</v>
      </c>
      <c r="X101" s="38" t="s">
        <v>5279</v>
      </c>
      <c r="Y101" s="38" t="s">
        <v>8970</v>
      </c>
      <c r="Z101" s="38">
        <v>1</v>
      </c>
      <c r="AA101" s="39" t="s">
        <v>8795</v>
      </c>
    </row>
    <row r="102" spans="2:27" ht="50" x14ac:dyDescent="0.35">
      <c r="B102" s="38" t="s">
        <v>2508</v>
      </c>
      <c r="C102" s="38" t="s">
        <v>824</v>
      </c>
      <c r="D102" s="38" t="s">
        <v>817</v>
      </c>
      <c r="E102" s="38" t="s">
        <v>125</v>
      </c>
      <c r="F102" s="38" t="s">
        <v>822</v>
      </c>
      <c r="G102" s="38" t="s">
        <v>823</v>
      </c>
      <c r="H102" s="38">
        <v>1</v>
      </c>
      <c r="I102" s="38">
        <v>11</v>
      </c>
      <c r="J102" s="45">
        <v>1</v>
      </c>
      <c r="K102" s="38">
        <v>1</v>
      </c>
      <c r="L102" s="38">
        <v>1</v>
      </c>
      <c r="M102" s="38">
        <v>1</v>
      </c>
      <c r="N102" s="38">
        <v>1</v>
      </c>
      <c r="O102" s="38">
        <v>1</v>
      </c>
      <c r="P102" s="38">
        <v>1</v>
      </c>
      <c r="Q102" s="38">
        <v>1</v>
      </c>
      <c r="R102" s="46">
        <v>19</v>
      </c>
      <c r="S102" s="38">
        <v>134.47999999999999</v>
      </c>
      <c r="T102" s="38">
        <v>1</v>
      </c>
      <c r="U102" s="38">
        <v>134.47999999999999</v>
      </c>
      <c r="V102" s="38">
        <v>0.08</v>
      </c>
      <c r="W102" s="38">
        <v>145.24</v>
      </c>
      <c r="X102" s="38" t="s">
        <v>5315</v>
      </c>
      <c r="Y102" s="38" t="s">
        <v>8973</v>
      </c>
      <c r="Z102" s="38">
        <v>1</v>
      </c>
      <c r="AA102" s="39" t="s">
        <v>8775</v>
      </c>
    </row>
    <row r="103" spans="2:27" ht="37.5" x14ac:dyDescent="0.35">
      <c r="B103" s="38" t="s">
        <v>2512</v>
      </c>
      <c r="C103" s="38" t="s">
        <v>731</v>
      </c>
      <c r="D103" s="38" t="s">
        <v>730</v>
      </c>
      <c r="E103" s="38" t="s">
        <v>93</v>
      </c>
      <c r="F103" s="38" t="s">
        <v>41</v>
      </c>
      <c r="G103" s="38" t="s">
        <v>114</v>
      </c>
      <c r="H103" s="38">
        <v>60</v>
      </c>
      <c r="I103" s="38">
        <v>6</v>
      </c>
      <c r="J103" s="45">
        <v>12</v>
      </c>
      <c r="K103" s="38">
        <v>1</v>
      </c>
      <c r="L103" s="38">
        <v>5</v>
      </c>
      <c r="M103" s="38">
        <v>7</v>
      </c>
      <c r="N103" s="38">
        <v>1</v>
      </c>
      <c r="O103" s="38">
        <v>15</v>
      </c>
      <c r="P103" s="38">
        <v>23</v>
      </c>
      <c r="Q103" s="38">
        <v>27</v>
      </c>
      <c r="R103" s="46">
        <v>97</v>
      </c>
      <c r="S103" s="38">
        <v>0.38317000000000001</v>
      </c>
      <c r="T103" s="38">
        <v>60</v>
      </c>
      <c r="U103" s="38">
        <v>22.99</v>
      </c>
      <c r="V103" s="38">
        <v>0.08</v>
      </c>
      <c r="W103" s="38">
        <v>24.83</v>
      </c>
      <c r="X103" s="38" t="s">
        <v>5320</v>
      </c>
      <c r="Y103" s="38" t="s">
        <v>8975</v>
      </c>
      <c r="Z103" s="38">
        <v>1</v>
      </c>
      <c r="AA103" s="39" t="s">
        <v>7406</v>
      </c>
    </row>
    <row r="104" spans="2:27" ht="37.5" x14ac:dyDescent="0.35">
      <c r="B104" s="38" t="s">
        <v>2524</v>
      </c>
      <c r="C104" s="38" t="s">
        <v>853</v>
      </c>
      <c r="D104" s="38" t="s">
        <v>853</v>
      </c>
      <c r="E104" s="38" t="s">
        <v>156</v>
      </c>
      <c r="F104" s="38" t="s">
        <v>358</v>
      </c>
      <c r="G104" s="38" t="s">
        <v>196</v>
      </c>
      <c r="H104" s="38">
        <v>30</v>
      </c>
      <c r="I104" s="38">
        <v>1</v>
      </c>
      <c r="J104" s="45">
        <v>60</v>
      </c>
      <c r="K104" s="38">
        <v>1</v>
      </c>
      <c r="L104" s="38">
        <v>14</v>
      </c>
      <c r="M104" s="38">
        <v>1</v>
      </c>
      <c r="N104" s="38">
        <v>1</v>
      </c>
      <c r="O104" s="38">
        <v>1</v>
      </c>
      <c r="P104" s="38">
        <v>1</v>
      </c>
      <c r="Q104" s="38">
        <v>11</v>
      </c>
      <c r="R104" s="46">
        <v>91</v>
      </c>
      <c r="S104" s="38">
        <v>0.35766999999999999</v>
      </c>
      <c r="T104" s="38">
        <v>30</v>
      </c>
      <c r="U104" s="38">
        <v>10.73</v>
      </c>
      <c r="V104" s="38">
        <v>0.08</v>
      </c>
      <c r="W104" s="38">
        <v>11.59</v>
      </c>
      <c r="X104" s="38" t="s">
        <v>5339</v>
      </c>
      <c r="Y104" s="38" t="s">
        <v>8984</v>
      </c>
      <c r="Z104" s="38">
        <v>1</v>
      </c>
      <c r="AA104" s="39" t="s">
        <v>8795</v>
      </c>
    </row>
    <row r="105" spans="2:27" ht="37.5" x14ac:dyDescent="0.35">
      <c r="B105" s="38" t="s">
        <v>2525</v>
      </c>
      <c r="C105" s="38" t="s">
        <v>853</v>
      </c>
      <c r="D105" s="38" t="s">
        <v>853</v>
      </c>
      <c r="E105" s="38" t="s">
        <v>156</v>
      </c>
      <c r="F105" s="38" t="s">
        <v>57</v>
      </c>
      <c r="G105" s="38" t="s">
        <v>196</v>
      </c>
      <c r="H105" s="38">
        <v>30</v>
      </c>
      <c r="I105" s="38">
        <v>1</v>
      </c>
      <c r="J105" s="45">
        <v>15</v>
      </c>
      <c r="K105" s="38">
        <v>1</v>
      </c>
      <c r="L105" s="38">
        <v>10</v>
      </c>
      <c r="M105" s="38">
        <v>1</v>
      </c>
      <c r="N105" s="38">
        <v>1</v>
      </c>
      <c r="O105" s="38">
        <v>1</v>
      </c>
      <c r="P105" s="38">
        <v>1</v>
      </c>
      <c r="Q105" s="38">
        <v>7</v>
      </c>
      <c r="R105" s="46">
        <v>38</v>
      </c>
      <c r="S105" s="38">
        <v>0.28233000000000003</v>
      </c>
      <c r="T105" s="38">
        <v>30</v>
      </c>
      <c r="U105" s="38">
        <v>8.4700000000000006</v>
      </c>
      <c r="V105" s="38">
        <v>0.08</v>
      </c>
      <c r="W105" s="38">
        <v>9.15</v>
      </c>
      <c r="X105" s="38" t="s">
        <v>5341</v>
      </c>
      <c r="Y105" s="38" t="s">
        <v>8985</v>
      </c>
      <c r="Z105" s="38">
        <v>1</v>
      </c>
      <c r="AA105" s="39" t="s">
        <v>8795</v>
      </c>
    </row>
    <row r="106" spans="2:27" ht="37.5" x14ac:dyDescent="0.35">
      <c r="B106" s="38" t="s">
        <v>2528</v>
      </c>
      <c r="C106" s="38" t="s">
        <v>261</v>
      </c>
      <c r="D106" s="38" t="s">
        <v>1919</v>
      </c>
      <c r="E106" s="38" t="s">
        <v>101</v>
      </c>
      <c r="F106" s="38" t="s">
        <v>141</v>
      </c>
      <c r="G106" s="38" t="s">
        <v>105</v>
      </c>
      <c r="H106" s="38">
        <v>20</v>
      </c>
      <c r="I106" s="38">
        <v>253</v>
      </c>
      <c r="J106" s="45">
        <v>40</v>
      </c>
      <c r="K106" s="38">
        <v>4</v>
      </c>
      <c r="L106" s="38">
        <v>60</v>
      </c>
      <c r="M106" s="38">
        <v>49</v>
      </c>
      <c r="N106" s="38">
        <v>80</v>
      </c>
      <c r="O106" s="38">
        <v>70</v>
      </c>
      <c r="P106" s="38">
        <v>45</v>
      </c>
      <c r="Q106" s="38">
        <v>150</v>
      </c>
      <c r="R106" s="46">
        <v>751</v>
      </c>
      <c r="S106" s="38">
        <v>0.19850000000000001</v>
      </c>
      <c r="T106" s="38">
        <v>20</v>
      </c>
      <c r="U106" s="38">
        <v>3.97</v>
      </c>
      <c r="V106" s="38">
        <v>0.08</v>
      </c>
      <c r="W106" s="38">
        <v>4.29</v>
      </c>
      <c r="X106" s="38" t="s">
        <v>8987</v>
      </c>
      <c r="Y106" s="38" t="s">
        <v>8988</v>
      </c>
      <c r="Z106" s="38">
        <v>1</v>
      </c>
      <c r="AA106" s="39" t="s">
        <v>4443</v>
      </c>
    </row>
    <row r="107" spans="2:27" ht="37.5" x14ac:dyDescent="0.35">
      <c r="B107" s="38" t="s">
        <v>2529</v>
      </c>
      <c r="C107" s="38" t="s">
        <v>261</v>
      </c>
      <c r="D107" s="38" t="s">
        <v>1460</v>
      </c>
      <c r="E107" s="38" t="s">
        <v>101</v>
      </c>
      <c r="F107" s="38" t="s">
        <v>411</v>
      </c>
      <c r="G107" s="38" t="s">
        <v>105</v>
      </c>
      <c r="H107" s="38">
        <v>20</v>
      </c>
      <c r="I107" s="12">
        <v>87</v>
      </c>
      <c r="J107" s="45">
        <v>95</v>
      </c>
      <c r="K107" s="12">
        <v>51</v>
      </c>
      <c r="L107" s="12">
        <v>4</v>
      </c>
      <c r="M107" s="12">
        <v>158</v>
      </c>
      <c r="N107" s="38">
        <v>20</v>
      </c>
      <c r="O107" s="38">
        <v>1</v>
      </c>
      <c r="P107" s="12">
        <v>1</v>
      </c>
      <c r="Q107" s="12">
        <v>30</v>
      </c>
      <c r="R107" s="46">
        <v>447</v>
      </c>
      <c r="S107" s="38">
        <v>0.2145</v>
      </c>
      <c r="T107" s="38">
        <v>20</v>
      </c>
      <c r="U107" s="38">
        <v>4.29</v>
      </c>
      <c r="V107" s="38">
        <v>0.08</v>
      </c>
      <c r="W107" s="38">
        <v>4.63</v>
      </c>
      <c r="X107" s="38" t="s">
        <v>5349</v>
      </c>
      <c r="Y107" s="38" t="s">
        <v>8989</v>
      </c>
      <c r="Z107" s="38">
        <v>1</v>
      </c>
      <c r="AA107" s="39" t="s">
        <v>7406</v>
      </c>
    </row>
    <row r="108" spans="2:27" ht="50" x14ac:dyDescent="0.35">
      <c r="B108" s="38" t="s">
        <v>2530</v>
      </c>
      <c r="C108" s="38" t="s">
        <v>261</v>
      </c>
      <c r="D108" s="38" t="s">
        <v>260</v>
      </c>
      <c r="E108" s="38" t="s">
        <v>5</v>
      </c>
      <c r="F108" s="38" t="s">
        <v>262</v>
      </c>
      <c r="G108" s="38" t="s">
        <v>33</v>
      </c>
      <c r="H108" s="38">
        <v>5</v>
      </c>
      <c r="I108" s="38">
        <v>999</v>
      </c>
      <c r="J108" s="45">
        <v>425</v>
      </c>
      <c r="K108" s="38">
        <v>375</v>
      </c>
      <c r="L108" s="38">
        <v>250</v>
      </c>
      <c r="M108" s="38">
        <v>801</v>
      </c>
      <c r="N108" s="38">
        <v>260</v>
      </c>
      <c r="O108" s="38">
        <v>1</v>
      </c>
      <c r="P108" s="38">
        <v>85</v>
      </c>
      <c r="Q108" s="38">
        <v>620</v>
      </c>
      <c r="R108" s="46">
        <v>3816</v>
      </c>
      <c r="S108" s="38">
        <v>1.05</v>
      </c>
      <c r="T108" s="38">
        <v>5</v>
      </c>
      <c r="U108" s="38">
        <v>5.25</v>
      </c>
      <c r="V108" s="38">
        <v>0.08</v>
      </c>
      <c r="W108" s="38">
        <v>5.67</v>
      </c>
      <c r="X108" s="38" t="s">
        <v>5351</v>
      </c>
      <c r="Y108" s="38" t="s">
        <v>8990</v>
      </c>
      <c r="Z108" s="38">
        <v>1</v>
      </c>
      <c r="AA108" s="39" t="s">
        <v>4443</v>
      </c>
    </row>
    <row r="109" spans="2:27" ht="37.5" x14ac:dyDescent="0.35">
      <c r="B109" s="38" t="s">
        <v>2534</v>
      </c>
      <c r="C109" s="12" t="s">
        <v>3553</v>
      </c>
      <c r="D109" s="12" t="s">
        <v>2015</v>
      </c>
      <c r="E109" s="12" t="s">
        <v>101</v>
      </c>
      <c r="F109" s="12" t="s">
        <v>2016</v>
      </c>
      <c r="G109" s="12" t="s">
        <v>169</v>
      </c>
      <c r="H109" s="12">
        <v>28</v>
      </c>
      <c r="I109" s="12">
        <v>1</v>
      </c>
      <c r="J109" s="45">
        <v>2</v>
      </c>
      <c r="K109" s="12">
        <v>1</v>
      </c>
      <c r="L109" s="38">
        <v>1</v>
      </c>
      <c r="M109" s="38">
        <v>1</v>
      </c>
      <c r="N109" s="38">
        <v>1</v>
      </c>
      <c r="O109" s="38">
        <v>1</v>
      </c>
      <c r="P109" s="12">
        <v>7</v>
      </c>
      <c r="Q109" s="12">
        <v>2</v>
      </c>
      <c r="R109" s="46">
        <v>17</v>
      </c>
      <c r="S109" s="38">
        <v>2.2796699999999999</v>
      </c>
      <c r="T109" s="38">
        <v>30</v>
      </c>
      <c r="U109" s="38">
        <v>68.39</v>
      </c>
      <c r="V109" s="38">
        <v>0.08</v>
      </c>
      <c r="W109" s="38">
        <v>73.86</v>
      </c>
      <c r="X109" s="38" t="s">
        <v>8992</v>
      </c>
      <c r="Y109" s="38" t="s">
        <v>8993</v>
      </c>
      <c r="Z109" s="38">
        <v>1</v>
      </c>
      <c r="AA109" s="39" t="s">
        <v>8776</v>
      </c>
    </row>
    <row r="110" spans="2:27" ht="50" x14ac:dyDescent="0.35">
      <c r="B110" s="38" t="s">
        <v>2535</v>
      </c>
      <c r="C110" s="38" t="s">
        <v>739</v>
      </c>
      <c r="D110" s="38" t="s">
        <v>738</v>
      </c>
      <c r="E110" s="38" t="s">
        <v>101</v>
      </c>
      <c r="F110" s="38" t="s">
        <v>57</v>
      </c>
      <c r="G110" s="38" t="s">
        <v>95</v>
      </c>
      <c r="H110" s="38">
        <v>30</v>
      </c>
      <c r="I110" s="38">
        <v>6</v>
      </c>
      <c r="J110" s="45">
        <v>5</v>
      </c>
      <c r="K110" s="38">
        <v>2</v>
      </c>
      <c r="L110" s="38">
        <v>1</v>
      </c>
      <c r="M110" s="38">
        <v>7</v>
      </c>
      <c r="N110" s="38">
        <v>3</v>
      </c>
      <c r="O110" s="38">
        <v>3</v>
      </c>
      <c r="P110" s="38">
        <v>1</v>
      </c>
      <c r="Q110" s="38">
        <v>1</v>
      </c>
      <c r="R110" s="46">
        <v>29</v>
      </c>
      <c r="S110" s="38">
        <v>8.3000000000000004E-2</v>
      </c>
      <c r="T110" s="38">
        <v>30</v>
      </c>
      <c r="U110" s="38">
        <v>2.4900000000000002</v>
      </c>
      <c r="V110" s="38">
        <v>0.08</v>
      </c>
      <c r="W110" s="38">
        <v>2.69</v>
      </c>
      <c r="X110" s="38" t="s">
        <v>5360</v>
      </c>
      <c r="Y110" s="38" t="s">
        <v>8994</v>
      </c>
      <c r="Z110" s="38">
        <v>1</v>
      </c>
      <c r="AA110" s="39" t="s">
        <v>7709</v>
      </c>
    </row>
    <row r="111" spans="2:27" ht="50" x14ac:dyDescent="0.35">
      <c r="B111" s="38" t="s">
        <v>2536</v>
      </c>
      <c r="C111" s="38" t="s">
        <v>739</v>
      </c>
      <c r="D111" s="38" t="s">
        <v>738</v>
      </c>
      <c r="E111" s="38" t="s">
        <v>101</v>
      </c>
      <c r="F111" s="38" t="s">
        <v>187</v>
      </c>
      <c r="G111" s="38" t="s">
        <v>95</v>
      </c>
      <c r="H111" s="38">
        <v>30</v>
      </c>
      <c r="I111" s="38">
        <v>4</v>
      </c>
      <c r="J111" s="45">
        <v>1</v>
      </c>
      <c r="K111" s="38">
        <v>1</v>
      </c>
      <c r="L111" s="38">
        <v>1</v>
      </c>
      <c r="M111" s="38">
        <v>2</v>
      </c>
      <c r="N111" s="38">
        <v>1</v>
      </c>
      <c r="O111" s="38">
        <v>1</v>
      </c>
      <c r="P111" s="38">
        <v>1</v>
      </c>
      <c r="Q111" s="38">
        <v>1</v>
      </c>
      <c r="R111" s="46">
        <v>13</v>
      </c>
      <c r="S111" s="38">
        <v>0.16433</v>
      </c>
      <c r="T111" s="38">
        <v>30</v>
      </c>
      <c r="U111" s="38">
        <v>4.93</v>
      </c>
      <c r="V111" s="38">
        <v>0.08</v>
      </c>
      <c r="W111" s="38">
        <v>5.32</v>
      </c>
      <c r="X111" s="38" t="s">
        <v>5361</v>
      </c>
      <c r="Y111" s="38" t="s">
        <v>8995</v>
      </c>
      <c r="Z111" s="38">
        <v>1</v>
      </c>
      <c r="AA111" s="39" t="s">
        <v>7709</v>
      </c>
    </row>
    <row r="112" spans="2:27" ht="37.5" x14ac:dyDescent="0.35">
      <c r="B112" s="38" t="s">
        <v>2537</v>
      </c>
      <c r="C112" s="38" t="s">
        <v>739</v>
      </c>
      <c r="D112" s="38" t="s">
        <v>1945</v>
      </c>
      <c r="E112" s="38" t="s">
        <v>101</v>
      </c>
      <c r="F112" s="38" t="s">
        <v>117</v>
      </c>
      <c r="G112" s="38" t="s">
        <v>114</v>
      </c>
      <c r="H112" s="38">
        <v>60</v>
      </c>
      <c r="I112" s="38">
        <v>9</v>
      </c>
      <c r="J112" s="45">
        <v>5</v>
      </c>
      <c r="K112" s="38">
        <v>1</v>
      </c>
      <c r="L112" s="38">
        <v>1</v>
      </c>
      <c r="M112" s="38">
        <v>1</v>
      </c>
      <c r="N112" s="38">
        <v>1</v>
      </c>
      <c r="O112" s="38">
        <v>1</v>
      </c>
      <c r="P112" s="38">
        <v>10</v>
      </c>
      <c r="Q112" s="38">
        <v>10</v>
      </c>
      <c r="R112" s="46">
        <v>39</v>
      </c>
      <c r="S112" s="38">
        <v>5.9330000000000001E-2</v>
      </c>
      <c r="T112" s="38">
        <v>30</v>
      </c>
      <c r="U112" s="38">
        <v>1.78</v>
      </c>
      <c r="V112" s="38">
        <v>0.08</v>
      </c>
      <c r="W112" s="38">
        <v>1.92</v>
      </c>
      <c r="X112" s="38" t="s">
        <v>5362</v>
      </c>
      <c r="Y112" s="38" t="s">
        <v>8996</v>
      </c>
      <c r="Z112" s="38">
        <v>1</v>
      </c>
      <c r="AA112" s="39" t="s">
        <v>7709</v>
      </c>
    </row>
    <row r="113" spans="2:27" ht="37.5" x14ac:dyDescent="0.35">
      <c r="B113" s="38" t="s">
        <v>2544</v>
      </c>
      <c r="C113" s="38" t="s">
        <v>858</v>
      </c>
      <c r="D113" s="38" t="s">
        <v>855</v>
      </c>
      <c r="E113" s="38" t="s">
        <v>859</v>
      </c>
      <c r="F113" s="38" t="s">
        <v>1699</v>
      </c>
      <c r="G113" s="38" t="s">
        <v>1148</v>
      </c>
      <c r="H113" s="38">
        <v>1</v>
      </c>
      <c r="I113" s="12">
        <v>1</v>
      </c>
      <c r="J113" s="45">
        <v>3</v>
      </c>
      <c r="K113" s="12">
        <v>1</v>
      </c>
      <c r="L113" s="38">
        <v>1</v>
      </c>
      <c r="M113" s="38">
        <v>1</v>
      </c>
      <c r="N113" s="38">
        <v>1</v>
      </c>
      <c r="O113" s="38">
        <v>1</v>
      </c>
      <c r="P113" s="12">
        <v>1</v>
      </c>
      <c r="Q113" s="12">
        <v>1</v>
      </c>
      <c r="R113" s="46">
        <v>11</v>
      </c>
      <c r="S113" s="38">
        <v>8.8699999999999992</v>
      </c>
      <c r="T113" s="38">
        <v>1</v>
      </c>
      <c r="U113" s="38">
        <v>8.8699999999999992</v>
      </c>
      <c r="V113" s="38">
        <v>0.08</v>
      </c>
      <c r="W113" s="38">
        <v>9.58</v>
      </c>
      <c r="X113" s="38" t="s">
        <v>5363</v>
      </c>
      <c r="Y113" s="38" t="s">
        <v>9008</v>
      </c>
      <c r="Z113" s="38">
        <v>1</v>
      </c>
      <c r="AA113" s="39" t="s">
        <v>7425</v>
      </c>
    </row>
    <row r="114" spans="2:27" ht="37.5" x14ac:dyDescent="0.35">
      <c r="B114" s="38" t="s">
        <v>2545</v>
      </c>
      <c r="C114" s="38" t="s">
        <v>858</v>
      </c>
      <c r="D114" s="38" t="s">
        <v>855</v>
      </c>
      <c r="E114" s="38" t="s">
        <v>859</v>
      </c>
      <c r="F114" s="38" t="s">
        <v>860</v>
      </c>
      <c r="G114" s="38" t="s">
        <v>1148</v>
      </c>
      <c r="H114" s="38">
        <v>1</v>
      </c>
      <c r="I114" s="12">
        <v>1</v>
      </c>
      <c r="J114" s="45">
        <v>2</v>
      </c>
      <c r="K114" s="12">
        <v>1</v>
      </c>
      <c r="L114" s="38">
        <v>1</v>
      </c>
      <c r="M114" s="38">
        <v>1</v>
      </c>
      <c r="N114" s="38">
        <v>1</v>
      </c>
      <c r="O114" s="38">
        <v>1</v>
      </c>
      <c r="P114" s="12">
        <v>1</v>
      </c>
      <c r="Q114" s="12">
        <v>1</v>
      </c>
      <c r="R114" s="46">
        <v>10</v>
      </c>
      <c r="S114" s="38">
        <v>8.68</v>
      </c>
      <c r="T114" s="38">
        <v>1</v>
      </c>
      <c r="U114" s="38">
        <v>8.68</v>
      </c>
      <c r="V114" s="38">
        <v>0.08</v>
      </c>
      <c r="W114" s="38">
        <v>9.3699999999999992</v>
      </c>
      <c r="X114" s="38" t="s">
        <v>5365</v>
      </c>
      <c r="Y114" s="38" t="s">
        <v>9009</v>
      </c>
      <c r="Z114" s="38">
        <v>1</v>
      </c>
      <c r="AA114" s="39" t="s">
        <v>7425</v>
      </c>
    </row>
    <row r="115" spans="2:27" ht="50" x14ac:dyDescent="0.35">
      <c r="B115" s="38" t="s">
        <v>2560</v>
      </c>
      <c r="C115" s="38" t="s">
        <v>862</v>
      </c>
      <c r="D115" s="38" t="s">
        <v>857</v>
      </c>
      <c r="E115" s="38" t="s">
        <v>342</v>
      </c>
      <c r="F115" s="38" t="s">
        <v>863</v>
      </c>
      <c r="G115" s="38" t="s">
        <v>20</v>
      </c>
      <c r="H115" s="38">
        <v>1</v>
      </c>
      <c r="I115" s="12">
        <v>1</v>
      </c>
      <c r="J115" s="45">
        <v>6</v>
      </c>
      <c r="K115" s="12">
        <v>2</v>
      </c>
      <c r="L115" s="38">
        <v>1</v>
      </c>
      <c r="M115" s="38">
        <v>1</v>
      </c>
      <c r="N115" s="38">
        <v>1</v>
      </c>
      <c r="O115" s="38">
        <v>1</v>
      </c>
      <c r="P115" s="12">
        <v>1</v>
      </c>
      <c r="Q115" s="12">
        <v>1</v>
      </c>
      <c r="R115" s="46">
        <v>15</v>
      </c>
      <c r="S115" s="38">
        <v>15.38</v>
      </c>
      <c r="T115" s="38">
        <v>1</v>
      </c>
      <c r="U115" s="38">
        <v>15.38</v>
      </c>
      <c r="V115" s="38">
        <v>0.08</v>
      </c>
      <c r="W115" s="38">
        <v>16.61</v>
      </c>
      <c r="X115" s="38" t="s">
        <v>5386</v>
      </c>
      <c r="Y115" s="38" t="s">
        <v>9013</v>
      </c>
      <c r="Z115" s="38">
        <v>1</v>
      </c>
      <c r="AA115" s="39" t="s">
        <v>9014</v>
      </c>
    </row>
    <row r="116" spans="2:27" ht="50" x14ac:dyDescent="0.35">
      <c r="B116" s="38" t="s">
        <v>2563</v>
      </c>
      <c r="C116" s="12" t="s">
        <v>743</v>
      </c>
      <c r="D116" s="12" t="s">
        <v>742</v>
      </c>
      <c r="E116" s="12" t="s">
        <v>65</v>
      </c>
      <c r="F116" s="79">
        <v>2.5000000000000001E-2</v>
      </c>
      <c r="G116" s="12" t="s">
        <v>1541</v>
      </c>
      <c r="H116" s="12">
        <v>1</v>
      </c>
      <c r="I116" s="12">
        <v>1</v>
      </c>
      <c r="J116" s="45">
        <v>2</v>
      </c>
      <c r="K116" s="12">
        <v>1</v>
      </c>
      <c r="L116" s="38">
        <v>1</v>
      </c>
      <c r="M116" s="38">
        <v>1</v>
      </c>
      <c r="N116" s="38">
        <v>1</v>
      </c>
      <c r="O116" s="38">
        <v>1</v>
      </c>
      <c r="P116" s="12">
        <v>1</v>
      </c>
      <c r="Q116" s="12">
        <v>1</v>
      </c>
      <c r="R116" s="46">
        <v>10</v>
      </c>
      <c r="S116" s="38">
        <v>20.38</v>
      </c>
      <c r="T116" s="38">
        <v>1</v>
      </c>
      <c r="U116" s="38">
        <v>20.38</v>
      </c>
      <c r="V116" s="38">
        <v>0.08</v>
      </c>
      <c r="W116" s="38">
        <v>22.01</v>
      </c>
      <c r="X116" s="38" t="s">
        <v>5396</v>
      </c>
      <c r="Y116" s="38" t="s">
        <v>9016</v>
      </c>
      <c r="Z116" s="38">
        <v>1</v>
      </c>
      <c r="AA116" s="39" t="s">
        <v>7474</v>
      </c>
    </row>
    <row r="117" spans="2:27" ht="37.5" x14ac:dyDescent="0.35">
      <c r="B117" s="38" t="s">
        <v>2567</v>
      </c>
      <c r="C117" s="38" t="s">
        <v>630</v>
      </c>
      <c r="D117" s="38" t="s">
        <v>629</v>
      </c>
      <c r="E117" s="38" t="s">
        <v>363</v>
      </c>
      <c r="F117" s="38" t="s">
        <v>2096</v>
      </c>
      <c r="G117" s="38" t="s">
        <v>631</v>
      </c>
      <c r="H117" s="38">
        <v>30</v>
      </c>
      <c r="I117" s="38">
        <v>138</v>
      </c>
      <c r="J117" s="45">
        <v>1</v>
      </c>
      <c r="K117" s="38">
        <v>1</v>
      </c>
      <c r="L117" s="38">
        <v>1</v>
      </c>
      <c r="M117" s="38">
        <v>1</v>
      </c>
      <c r="N117" s="38">
        <v>1</v>
      </c>
      <c r="O117" s="38">
        <v>6</v>
      </c>
      <c r="P117" s="38">
        <v>1</v>
      </c>
      <c r="Q117" s="38">
        <v>60</v>
      </c>
      <c r="R117" s="46">
        <v>210</v>
      </c>
      <c r="S117" s="38">
        <v>0.255</v>
      </c>
      <c r="T117" s="38">
        <v>30</v>
      </c>
      <c r="U117" s="38">
        <v>7.65</v>
      </c>
      <c r="V117" s="38">
        <v>0.08</v>
      </c>
      <c r="W117" s="38">
        <v>8.26</v>
      </c>
      <c r="X117" s="38" t="s">
        <v>5403</v>
      </c>
      <c r="Y117" s="38" t="s">
        <v>9020</v>
      </c>
      <c r="Z117" s="38">
        <v>1</v>
      </c>
      <c r="AA117" s="39" t="s">
        <v>7427</v>
      </c>
    </row>
    <row r="118" spans="2:27" ht="50" x14ac:dyDescent="0.35">
      <c r="B118" s="38" t="s">
        <v>2572</v>
      </c>
      <c r="C118" s="38" t="s">
        <v>879</v>
      </c>
      <c r="D118" s="38" t="s">
        <v>896</v>
      </c>
      <c r="E118" s="38" t="s">
        <v>101</v>
      </c>
      <c r="F118" s="38" t="s">
        <v>111</v>
      </c>
      <c r="G118" s="38" t="s">
        <v>95</v>
      </c>
      <c r="H118" s="38">
        <v>30</v>
      </c>
      <c r="I118" s="12">
        <v>127</v>
      </c>
      <c r="J118" s="45">
        <v>100</v>
      </c>
      <c r="K118" s="12">
        <v>10</v>
      </c>
      <c r="L118" s="12">
        <v>24</v>
      </c>
      <c r="M118" s="12">
        <v>16</v>
      </c>
      <c r="N118" s="38">
        <v>9</v>
      </c>
      <c r="O118" s="38">
        <v>10</v>
      </c>
      <c r="P118" s="12">
        <v>2</v>
      </c>
      <c r="Q118" s="12">
        <v>35</v>
      </c>
      <c r="R118" s="46">
        <v>333</v>
      </c>
      <c r="S118" s="38">
        <v>0.64800000000000002</v>
      </c>
      <c r="T118" s="38">
        <v>30</v>
      </c>
      <c r="U118" s="38">
        <v>19.440000000000001</v>
      </c>
      <c r="V118" s="38">
        <v>0.08</v>
      </c>
      <c r="W118" s="38">
        <v>21</v>
      </c>
      <c r="X118" s="38" t="s">
        <v>5413</v>
      </c>
      <c r="Y118" s="38" t="s">
        <v>9023</v>
      </c>
      <c r="Z118" s="38">
        <v>1</v>
      </c>
      <c r="AA118" s="39" t="s">
        <v>7790</v>
      </c>
    </row>
    <row r="119" spans="2:27" ht="37.5" x14ac:dyDescent="0.35">
      <c r="B119" s="38" t="s">
        <v>2573</v>
      </c>
      <c r="C119" s="38" t="s">
        <v>879</v>
      </c>
      <c r="D119" s="38" t="s">
        <v>896</v>
      </c>
      <c r="E119" s="38" t="s">
        <v>5</v>
      </c>
      <c r="F119" s="38" t="s">
        <v>897</v>
      </c>
      <c r="G119" s="38" t="s">
        <v>33</v>
      </c>
      <c r="H119" s="38">
        <v>5</v>
      </c>
      <c r="I119" s="12">
        <v>72</v>
      </c>
      <c r="J119" s="45">
        <v>2</v>
      </c>
      <c r="K119" s="12">
        <v>15</v>
      </c>
      <c r="L119" s="12">
        <v>100</v>
      </c>
      <c r="M119" s="12">
        <v>2</v>
      </c>
      <c r="N119" s="38">
        <v>1</v>
      </c>
      <c r="O119" s="38">
        <v>15</v>
      </c>
      <c r="P119" s="12">
        <v>78</v>
      </c>
      <c r="Q119" s="12">
        <v>15</v>
      </c>
      <c r="R119" s="46">
        <v>300</v>
      </c>
      <c r="S119" s="38">
        <v>1.1819999999999999</v>
      </c>
      <c r="T119" s="38">
        <v>5</v>
      </c>
      <c r="U119" s="38">
        <v>5.91</v>
      </c>
      <c r="V119" s="38">
        <v>0.08</v>
      </c>
      <c r="W119" s="38">
        <v>6.38</v>
      </c>
      <c r="X119" s="38" t="s">
        <v>5416</v>
      </c>
      <c r="Y119" s="38" t="s">
        <v>9024</v>
      </c>
      <c r="Z119" s="38">
        <v>1</v>
      </c>
      <c r="AA119" s="39" t="s">
        <v>7790</v>
      </c>
    </row>
    <row r="120" spans="2:27" ht="37.5" x14ac:dyDescent="0.35">
      <c r="B120" s="38" t="s">
        <v>2575</v>
      </c>
      <c r="C120" s="38" t="s">
        <v>830</v>
      </c>
      <c r="D120" s="38" t="s">
        <v>828</v>
      </c>
      <c r="E120" s="38" t="s">
        <v>65</v>
      </c>
      <c r="F120" s="38" t="s">
        <v>829</v>
      </c>
      <c r="G120" s="38" t="s">
        <v>2096</v>
      </c>
      <c r="H120" s="38">
        <v>1</v>
      </c>
      <c r="I120" s="38">
        <v>4</v>
      </c>
      <c r="J120" s="45">
        <v>1</v>
      </c>
      <c r="K120" s="38">
        <v>1</v>
      </c>
      <c r="L120" s="38">
        <v>1</v>
      </c>
      <c r="M120" s="38">
        <v>1</v>
      </c>
      <c r="N120" s="38">
        <v>1</v>
      </c>
      <c r="O120" s="38">
        <v>7</v>
      </c>
      <c r="P120" s="38">
        <v>2</v>
      </c>
      <c r="Q120" s="38">
        <v>1</v>
      </c>
      <c r="R120" s="46">
        <v>19</v>
      </c>
      <c r="S120" s="38">
        <v>3.19</v>
      </c>
      <c r="T120" s="38">
        <v>1</v>
      </c>
      <c r="U120" s="38">
        <v>3.19</v>
      </c>
      <c r="V120" s="38">
        <v>0.08</v>
      </c>
      <c r="W120" s="38">
        <v>3.45</v>
      </c>
      <c r="X120" s="38" t="s">
        <v>5421</v>
      </c>
      <c r="Y120" s="38" t="s">
        <v>9025</v>
      </c>
      <c r="Z120" s="38">
        <v>1</v>
      </c>
      <c r="AA120" s="39" t="s">
        <v>7425</v>
      </c>
    </row>
    <row r="121" spans="2:27" ht="37.5" x14ac:dyDescent="0.35">
      <c r="B121" s="38" t="s">
        <v>2576</v>
      </c>
      <c r="C121" s="38" t="s">
        <v>830</v>
      </c>
      <c r="D121" s="38" t="s">
        <v>831</v>
      </c>
      <c r="E121" s="38" t="s">
        <v>197</v>
      </c>
      <c r="F121" s="38" t="s">
        <v>97</v>
      </c>
      <c r="G121" s="38" t="s">
        <v>832</v>
      </c>
      <c r="H121" s="38">
        <v>5</v>
      </c>
      <c r="I121" s="12">
        <v>1</v>
      </c>
      <c r="J121" s="45">
        <v>1</v>
      </c>
      <c r="K121" s="12">
        <v>1</v>
      </c>
      <c r="L121" s="38">
        <v>1</v>
      </c>
      <c r="M121" s="38">
        <v>1</v>
      </c>
      <c r="N121" s="38">
        <v>1</v>
      </c>
      <c r="O121" s="38">
        <v>1</v>
      </c>
      <c r="P121" s="12">
        <v>1</v>
      </c>
      <c r="Q121" s="12">
        <v>1</v>
      </c>
      <c r="R121" s="46">
        <v>9</v>
      </c>
      <c r="S121" s="38">
        <v>2.536</v>
      </c>
      <c r="T121" s="38">
        <v>5</v>
      </c>
      <c r="U121" s="38">
        <v>12.68</v>
      </c>
      <c r="V121" s="38">
        <v>0.08</v>
      </c>
      <c r="W121" s="38">
        <v>13.69</v>
      </c>
      <c r="X121" s="38" t="s">
        <v>9026</v>
      </c>
      <c r="Y121" s="38" t="s">
        <v>9027</v>
      </c>
      <c r="Z121" s="38">
        <v>1</v>
      </c>
      <c r="AA121" s="39" t="s">
        <v>7405</v>
      </c>
    </row>
    <row r="122" spans="2:27" ht="50" x14ac:dyDescent="0.35">
      <c r="B122" s="38" t="s">
        <v>2591</v>
      </c>
      <c r="C122" s="38" t="s">
        <v>746</v>
      </c>
      <c r="D122" s="38" t="s">
        <v>1949</v>
      </c>
      <c r="E122" s="38" t="s">
        <v>66</v>
      </c>
      <c r="F122" s="38" t="s">
        <v>747</v>
      </c>
      <c r="G122" s="38" t="s">
        <v>748</v>
      </c>
      <c r="H122" s="38">
        <v>200</v>
      </c>
      <c r="I122" s="38">
        <v>1</v>
      </c>
      <c r="J122" s="45">
        <v>1</v>
      </c>
      <c r="K122" s="38">
        <v>1</v>
      </c>
      <c r="L122" s="38">
        <v>9</v>
      </c>
      <c r="M122" s="38">
        <v>3</v>
      </c>
      <c r="N122" s="38">
        <v>7</v>
      </c>
      <c r="O122" s="38">
        <v>1</v>
      </c>
      <c r="P122" s="38">
        <v>1</v>
      </c>
      <c r="Q122" s="38">
        <v>1</v>
      </c>
      <c r="R122" s="46">
        <v>25</v>
      </c>
      <c r="S122" s="38">
        <v>9.7799999999999998E-2</v>
      </c>
      <c r="T122" s="38">
        <v>200</v>
      </c>
      <c r="U122" s="38">
        <v>19.559999999999999</v>
      </c>
      <c r="V122" s="38">
        <v>0.08</v>
      </c>
      <c r="W122" s="38">
        <v>21.12</v>
      </c>
      <c r="X122" s="38" t="s">
        <v>5458</v>
      </c>
      <c r="Y122" s="38" t="s">
        <v>9030</v>
      </c>
      <c r="Z122" s="38">
        <v>1</v>
      </c>
      <c r="AA122" s="39" t="s">
        <v>8776</v>
      </c>
    </row>
    <row r="123" spans="2:27" ht="37.5" x14ac:dyDescent="0.35">
      <c r="B123" s="38" t="s">
        <v>2594</v>
      </c>
      <c r="C123" s="38" t="s">
        <v>373</v>
      </c>
      <c r="D123" s="38" t="s">
        <v>374</v>
      </c>
      <c r="E123" s="38" t="s">
        <v>5</v>
      </c>
      <c r="F123" s="38" t="s">
        <v>375</v>
      </c>
      <c r="G123" s="38" t="s">
        <v>59</v>
      </c>
      <c r="H123" s="38">
        <v>10</v>
      </c>
      <c r="I123" s="38">
        <v>1</v>
      </c>
      <c r="J123" s="45">
        <v>1</v>
      </c>
      <c r="K123" s="38">
        <v>16</v>
      </c>
      <c r="L123" s="38">
        <v>282</v>
      </c>
      <c r="M123" s="38">
        <v>34</v>
      </c>
      <c r="N123" s="38">
        <v>20</v>
      </c>
      <c r="O123" s="38">
        <v>10</v>
      </c>
      <c r="P123" s="38">
        <v>1</v>
      </c>
      <c r="Q123" s="38">
        <v>25</v>
      </c>
      <c r="R123" s="46">
        <v>390</v>
      </c>
      <c r="S123" s="38">
        <v>2.4780000000000002</v>
      </c>
      <c r="T123" s="38">
        <v>10</v>
      </c>
      <c r="U123" s="38">
        <v>24.78</v>
      </c>
      <c r="V123" s="38">
        <v>0.08</v>
      </c>
      <c r="W123" s="38">
        <v>26.76</v>
      </c>
      <c r="X123" s="38" t="s">
        <v>5465</v>
      </c>
      <c r="Y123" s="38" t="s">
        <v>9031</v>
      </c>
      <c r="Z123" s="38">
        <v>1</v>
      </c>
      <c r="AA123" s="39" t="s">
        <v>7811</v>
      </c>
    </row>
    <row r="124" spans="2:27" ht="37.5" x14ac:dyDescent="0.35">
      <c r="B124" s="38" t="s">
        <v>2603</v>
      </c>
      <c r="C124" s="38" t="s">
        <v>870</v>
      </c>
      <c r="D124" s="38" t="s">
        <v>867</v>
      </c>
      <c r="E124" s="38" t="s">
        <v>363</v>
      </c>
      <c r="F124" s="38" t="s">
        <v>871</v>
      </c>
      <c r="G124" s="38" t="s">
        <v>158</v>
      </c>
      <c r="H124" s="38">
        <v>50</v>
      </c>
      <c r="I124" s="38">
        <v>21</v>
      </c>
      <c r="J124" s="45">
        <v>60</v>
      </c>
      <c r="K124" s="38">
        <v>1</v>
      </c>
      <c r="L124" s="38">
        <v>37</v>
      </c>
      <c r="M124" s="38">
        <v>8</v>
      </c>
      <c r="N124" s="38">
        <v>1</v>
      </c>
      <c r="O124" s="38">
        <v>1</v>
      </c>
      <c r="P124" s="38">
        <v>4</v>
      </c>
      <c r="Q124" s="38">
        <v>20</v>
      </c>
      <c r="R124" s="46">
        <v>153</v>
      </c>
      <c r="S124" s="38">
        <v>0.1512</v>
      </c>
      <c r="T124" s="38">
        <v>50</v>
      </c>
      <c r="U124" s="38">
        <v>7.56</v>
      </c>
      <c r="V124" s="38">
        <v>0.08</v>
      </c>
      <c r="W124" s="38">
        <v>8.16</v>
      </c>
      <c r="X124" s="38" t="s">
        <v>5482</v>
      </c>
      <c r="Y124" s="38" t="s">
        <v>9033</v>
      </c>
      <c r="Z124" s="38">
        <v>1</v>
      </c>
      <c r="AA124" s="39" t="s">
        <v>7789</v>
      </c>
    </row>
    <row r="125" spans="2:27" ht="50" x14ac:dyDescent="0.35">
      <c r="B125" s="38" t="s">
        <v>2610</v>
      </c>
      <c r="C125" s="38" t="s">
        <v>36</v>
      </c>
      <c r="D125" s="38" t="s">
        <v>3564</v>
      </c>
      <c r="E125" s="38" t="s">
        <v>156</v>
      </c>
      <c r="F125" s="38" t="s">
        <v>97</v>
      </c>
      <c r="G125" s="38" t="s">
        <v>425</v>
      </c>
      <c r="H125" s="38">
        <v>28</v>
      </c>
      <c r="I125" s="38">
        <v>20</v>
      </c>
      <c r="J125" s="45">
        <v>28</v>
      </c>
      <c r="K125" s="12">
        <v>5</v>
      </c>
      <c r="L125" s="38">
        <v>9</v>
      </c>
      <c r="M125" s="38">
        <v>24</v>
      </c>
      <c r="N125" s="38">
        <v>10</v>
      </c>
      <c r="O125" s="38">
        <v>2</v>
      </c>
      <c r="P125" s="12">
        <v>2</v>
      </c>
      <c r="Q125" s="38">
        <v>15</v>
      </c>
      <c r="R125" s="46">
        <v>115</v>
      </c>
      <c r="S125" s="38">
        <v>0.67500000000000004</v>
      </c>
      <c r="T125" s="38">
        <v>28</v>
      </c>
      <c r="U125" s="38">
        <v>18.899999999999999</v>
      </c>
      <c r="V125" s="38">
        <v>0.08</v>
      </c>
      <c r="W125" s="38">
        <v>20.41</v>
      </c>
      <c r="X125" s="38" t="s">
        <v>9036</v>
      </c>
      <c r="Y125" s="38" t="s">
        <v>9037</v>
      </c>
      <c r="Z125" s="38">
        <v>1</v>
      </c>
      <c r="AA125" s="39" t="s">
        <v>8764</v>
      </c>
    </row>
    <row r="126" spans="2:27" ht="37.5" x14ac:dyDescent="0.35">
      <c r="B126" s="38" t="s">
        <v>2616</v>
      </c>
      <c r="C126" s="38" t="s">
        <v>878</v>
      </c>
      <c r="D126" s="38" t="s">
        <v>877</v>
      </c>
      <c r="E126" s="38" t="s">
        <v>121</v>
      </c>
      <c r="F126" s="38" t="s">
        <v>451</v>
      </c>
      <c r="G126" s="38" t="s">
        <v>68</v>
      </c>
      <c r="H126" s="38">
        <v>1</v>
      </c>
      <c r="I126" s="12">
        <v>1</v>
      </c>
      <c r="J126" s="45">
        <v>5</v>
      </c>
      <c r="K126" s="12">
        <v>3</v>
      </c>
      <c r="L126" s="38">
        <v>1</v>
      </c>
      <c r="M126" s="38">
        <v>1</v>
      </c>
      <c r="N126" s="38">
        <v>1</v>
      </c>
      <c r="O126" s="38">
        <v>4</v>
      </c>
      <c r="P126" s="12">
        <v>1</v>
      </c>
      <c r="Q126" s="12">
        <v>1</v>
      </c>
      <c r="R126" s="46">
        <v>18</v>
      </c>
      <c r="S126" s="38">
        <v>18.21</v>
      </c>
      <c r="T126" s="38">
        <v>1</v>
      </c>
      <c r="U126" s="38">
        <v>18.21</v>
      </c>
      <c r="V126" s="38">
        <v>0.08</v>
      </c>
      <c r="W126" s="38">
        <v>19.670000000000002</v>
      </c>
      <c r="X126" s="38" t="s">
        <v>5504</v>
      </c>
      <c r="Y126" s="38" t="s">
        <v>9041</v>
      </c>
      <c r="Z126" s="38">
        <v>1</v>
      </c>
      <c r="AA126" s="39" t="s">
        <v>7405</v>
      </c>
    </row>
    <row r="127" spans="2:27" ht="37.5" x14ac:dyDescent="0.35">
      <c r="B127" s="38" t="s">
        <v>2618</v>
      </c>
      <c r="C127" s="38" t="s">
        <v>900</v>
      </c>
      <c r="D127" s="38" t="s">
        <v>899</v>
      </c>
      <c r="E127" s="38" t="s">
        <v>121</v>
      </c>
      <c r="F127" s="38" t="s">
        <v>901</v>
      </c>
      <c r="G127" s="38" t="s">
        <v>68</v>
      </c>
      <c r="H127" s="38">
        <v>1</v>
      </c>
      <c r="I127" s="12">
        <v>1</v>
      </c>
      <c r="J127" s="45">
        <v>1</v>
      </c>
      <c r="K127" s="12">
        <v>1</v>
      </c>
      <c r="L127" s="38">
        <v>1</v>
      </c>
      <c r="M127" s="38">
        <v>1</v>
      </c>
      <c r="N127" s="38">
        <v>1</v>
      </c>
      <c r="O127" s="38">
        <v>1</v>
      </c>
      <c r="P127" s="12">
        <v>1</v>
      </c>
      <c r="Q127" s="12">
        <v>1</v>
      </c>
      <c r="R127" s="46">
        <v>9</v>
      </c>
      <c r="S127" s="38">
        <v>12.14</v>
      </c>
      <c r="T127" s="38">
        <v>1</v>
      </c>
      <c r="U127" s="38">
        <v>12.14</v>
      </c>
      <c r="V127" s="38">
        <v>0.08</v>
      </c>
      <c r="W127" s="38">
        <v>13.11</v>
      </c>
      <c r="X127" s="38" t="s">
        <v>5508</v>
      </c>
      <c r="Y127" s="38" t="s">
        <v>9042</v>
      </c>
      <c r="Z127" s="38">
        <v>1</v>
      </c>
      <c r="AA127" s="39" t="s">
        <v>7405</v>
      </c>
    </row>
    <row r="128" spans="2:27" ht="50" x14ac:dyDescent="0.35">
      <c r="B128" s="38" t="s">
        <v>2629</v>
      </c>
      <c r="C128" s="38" t="s">
        <v>624</v>
      </c>
      <c r="D128" s="38" t="s">
        <v>1546</v>
      </c>
      <c r="E128" s="38" t="s">
        <v>101</v>
      </c>
      <c r="F128" s="38" t="s">
        <v>109</v>
      </c>
      <c r="G128" s="38" t="s">
        <v>95</v>
      </c>
      <c r="H128" s="38">
        <v>30</v>
      </c>
      <c r="I128" s="38">
        <v>26</v>
      </c>
      <c r="J128" s="45">
        <v>10</v>
      </c>
      <c r="K128" s="38">
        <v>16</v>
      </c>
      <c r="L128" s="38">
        <v>10</v>
      </c>
      <c r="M128" s="38">
        <v>25</v>
      </c>
      <c r="N128" s="38">
        <v>6</v>
      </c>
      <c r="O128" s="38">
        <v>25</v>
      </c>
      <c r="P128" s="38">
        <v>14</v>
      </c>
      <c r="Q128" s="38">
        <v>70</v>
      </c>
      <c r="R128" s="46">
        <v>202</v>
      </c>
      <c r="S128" s="38">
        <v>0.10133</v>
      </c>
      <c r="T128" s="38">
        <v>30</v>
      </c>
      <c r="U128" s="38">
        <v>3.04</v>
      </c>
      <c r="V128" s="38">
        <v>0.08</v>
      </c>
      <c r="W128" s="38">
        <v>3.28</v>
      </c>
      <c r="X128" s="38" t="s">
        <v>5533</v>
      </c>
      <c r="Y128" s="38" t="s">
        <v>9050</v>
      </c>
      <c r="Z128" s="38">
        <v>1</v>
      </c>
      <c r="AA128" s="39" t="s">
        <v>7406</v>
      </c>
    </row>
    <row r="129" spans="2:27" ht="50" x14ac:dyDescent="0.35">
      <c r="B129" s="38" t="s">
        <v>2630</v>
      </c>
      <c r="C129" s="38" t="s">
        <v>624</v>
      </c>
      <c r="D129" s="38" t="s">
        <v>1546</v>
      </c>
      <c r="E129" s="38" t="s">
        <v>101</v>
      </c>
      <c r="F129" s="38" t="s">
        <v>117</v>
      </c>
      <c r="G129" s="38" t="s">
        <v>95</v>
      </c>
      <c r="H129" s="38">
        <v>30</v>
      </c>
      <c r="I129" s="38">
        <v>25</v>
      </c>
      <c r="J129" s="45">
        <v>12</v>
      </c>
      <c r="K129" s="38">
        <v>9</v>
      </c>
      <c r="L129" s="38">
        <v>1</v>
      </c>
      <c r="M129" s="38">
        <v>30</v>
      </c>
      <c r="N129" s="38">
        <v>40</v>
      </c>
      <c r="O129" s="38">
        <v>1</v>
      </c>
      <c r="P129" s="38">
        <v>3</v>
      </c>
      <c r="Q129" s="38">
        <v>1</v>
      </c>
      <c r="R129" s="46">
        <v>122</v>
      </c>
      <c r="S129" s="38">
        <v>7.5329999999999994E-2</v>
      </c>
      <c r="T129" s="38">
        <v>30</v>
      </c>
      <c r="U129" s="38">
        <v>2.2599999999999998</v>
      </c>
      <c r="V129" s="38">
        <v>0.08</v>
      </c>
      <c r="W129" s="38">
        <v>2.44</v>
      </c>
      <c r="X129" s="38" t="s">
        <v>5535</v>
      </c>
      <c r="Y129" s="38" t="s">
        <v>9051</v>
      </c>
      <c r="Z129" s="38">
        <v>1</v>
      </c>
      <c r="AA129" s="39" t="s">
        <v>7406</v>
      </c>
    </row>
    <row r="130" spans="2:27" ht="62.5" x14ac:dyDescent="0.35">
      <c r="B130" s="38" t="s">
        <v>2631</v>
      </c>
      <c r="C130" s="38" t="s">
        <v>624</v>
      </c>
      <c r="D130" s="38" t="s">
        <v>1921</v>
      </c>
      <c r="E130" s="38" t="s">
        <v>101</v>
      </c>
      <c r="F130" s="38" t="s">
        <v>677</v>
      </c>
      <c r="G130" s="38" t="s">
        <v>95</v>
      </c>
      <c r="H130" s="38">
        <v>30</v>
      </c>
      <c r="I130" s="38">
        <v>8</v>
      </c>
      <c r="J130" s="45">
        <v>1</v>
      </c>
      <c r="K130" s="38">
        <v>1</v>
      </c>
      <c r="L130" s="38">
        <v>1</v>
      </c>
      <c r="M130" s="38">
        <v>1</v>
      </c>
      <c r="N130" s="38">
        <v>1</v>
      </c>
      <c r="O130" s="38">
        <v>5</v>
      </c>
      <c r="P130" s="38">
        <v>1</v>
      </c>
      <c r="Q130" s="38">
        <v>1</v>
      </c>
      <c r="R130" s="46">
        <v>20</v>
      </c>
      <c r="S130" s="38">
        <v>8.233E-2</v>
      </c>
      <c r="T130" s="38">
        <v>30</v>
      </c>
      <c r="U130" s="38">
        <v>2.4700000000000002</v>
      </c>
      <c r="V130" s="38">
        <v>0.08</v>
      </c>
      <c r="W130" s="38">
        <v>2.67</v>
      </c>
      <c r="X130" s="38" t="s">
        <v>9052</v>
      </c>
      <c r="Y130" s="38" t="s">
        <v>9053</v>
      </c>
      <c r="Z130" s="38">
        <v>1</v>
      </c>
      <c r="AA130" s="39" t="s">
        <v>8800</v>
      </c>
    </row>
    <row r="131" spans="2:27" ht="37.5" x14ac:dyDescent="0.35">
      <c r="B131" s="38" t="s">
        <v>2642</v>
      </c>
      <c r="C131" s="38" t="s">
        <v>63</v>
      </c>
      <c r="D131" s="38" t="s">
        <v>912</v>
      </c>
      <c r="E131" s="38" t="s">
        <v>101</v>
      </c>
      <c r="F131" s="38" t="s">
        <v>141</v>
      </c>
      <c r="G131" s="38" t="s">
        <v>95</v>
      </c>
      <c r="H131" s="38">
        <v>30</v>
      </c>
      <c r="I131" s="38">
        <v>335</v>
      </c>
      <c r="J131" s="45">
        <v>280</v>
      </c>
      <c r="K131" s="38">
        <v>205</v>
      </c>
      <c r="L131" s="38">
        <v>170</v>
      </c>
      <c r="M131" s="38">
        <v>248</v>
      </c>
      <c r="N131" s="38">
        <v>275</v>
      </c>
      <c r="O131" s="38">
        <v>115</v>
      </c>
      <c r="P131" s="38">
        <v>42</v>
      </c>
      <c r="Q131" s="38">
        <v>150</v>
      </c>
      <c r="R131" s="46">
        <v>1820</v>
      </c>
      <c r="S131" s="38">
        <v>5.3999999999999999E-2</v>
      </c>
      <c r="T131" s="38">
        <v>30</v>
      </c>
      <c r="U131" s="38">
        <v>1.62</v>
      </c>
      <c r="V131" s="38">
        <v>0.08</v>
      </c>
      <c r="W131" s="38">
        <v>1.75</v>
      </c>
      <c r="X131" s="38" t="s">
        <v>9057</v>
      </c>
      <c r="Y131" s="38" t="s">
        <v>9058</v>
      </c>
      <c r="Z131" s="38">
        <v>1</v>
      </c>
      <c r="AA131" s="39" t="s">
        <v>7397</v>
      </c>
    </row>
    <row r="132" spans="2:27" ht="37.5" x14ac:dyDescent="0.35">
      <c r="B132" s="38" t="s">
        <v>2648</v>
      </c>
      <c r="C132" s="38" t="s">
        <v>848</v>
      </c>
      <c r="D132" s="38" t="s">
        <v>847</v>
      </c>
      <c r="E132" s="38" t="s">
        <v>5</v>
      </c>
      <c r="F132" s="38" t="s">
        <v>880</v>
      </c>
      <c r="G132" s="38" t="s">
        <v>59</v>
      </c>
      <c r="H132" s="38">
        <v>10</v>
      </c>
      <c r="I132" s="38">
        <v>3</v>
      </c>
      <c r="J132" s="45">
        <v>1</v>
      </c>
      <c r="K132" s="38">
        <v>1</v>
      </c>
      <c r="L132" s="38">
        <v>1</v>
      </c>
      <c r="M132" s="38">
        <v>5</v>
      </c>
      <c r="N132" s="38">
        <v>1</v>
      </c>
      <c r="O132" s="38">
        <v>1</v>
      </c>
      <c r="P132" s="38">
        <v>1</v>
      </c>
      <c r="Q132" s="38">
        <v>52</v>
      </c>
      <c r="R132" s="46">
        <v>66</v>
      </c>
      <c r="S132" s="38">
        <v>4.2679999999999998</v>
      </c>
      <c r="T132" s="38">
        <v>10</v>
      </c>
      <c r="U132" s="38">
        <v>42.68</v>
      </c>
      <c r="V132" s="38">
        <v>0.08</v>
      </c>
      <c r="W132" s="38">
        <v>46.09</v>
      </c>
      <c r="X132" s="38" t="s">
        <v>5563</v>
      </c>
      <c r="Y132" s="38" t="s">
        <v>9060</v>
      </c>
      <c r="Z132" s="38">
        <v>1</v>
      </c>
      <c r="AA132" s="39" t="s">
        <v>7811</v>
      </c>
    </row>
    <row r="133" spans="2:27" ht="37.5" x14ac:dyDescent="0.35">
      <c r="B133" s="38" t="s">
        <v>2649</v>
      </c>
      <c r="C133" s="38" t="s">
        <v>1872</v>
      </c>
      <c r="D133" s="38" t="s">
        <v>1713</v>
      </c>
      <c r="E133" s="38" t="s">
        <v>265</v>
      </c>
      <c r="F133" s="38" t="s">
        <v>1714</v>
      </c>
      <c r="G133" s="38" t="s">
        <v>1569</v>
      </c>
      <c r="H133" s="38">
        <v>20</v>
      </c>
      <c r="I133" s="38">
        <v>1</v>
      </c>
      <c r="J133" s="45">
        <v>1</v>
      </c>
      <c r="K133" s="38">
        <v>1</v>
      </c>
      <c r="L133" s="38">
        <v>1</v>
      </c>
      <c r="M133" s="38">
        <v>1</v>
      </c>
      <c r="N133" s="38">
        <v>1</v>
      </c>
      <c r="O133" s="38">
        <v>1</v>
      </c>
      <c r="P133" s="38">
        <v>1</v>
      </c>
      <c r="Q133" s="38">
        <v>5</v>
      </c>
      <c r="R133" s="46">
        <v>13</v>
      </c>
      <c r="S133" s="38">
        <v>1.113</v>
      </c>
      <c r="T133" s="38">
        <v>20</v>
      </c>
      <c r="U133" s="38">
        <v>22.26</v>
      </c>
      <c r="V133" s="38">
        <v>0.08</v>
      </c>
      <c r="W133" s="38">
        <v>24.04</v>
      </c>
      <c r="X133" s="38" t="s">
        <v>5565</v>
      </c>
      <c r="Y133" s="38" t="s">
        <v>9061</v>
      </c>
      <c r="Z133" s="38">
        <v>1</v>
      </c>
      <c r="AA133" s="39" t="s">
        <v>7405</v>
      </c>
    </row>
    <row r="134" spans="2:27" ht="37.5" x14ac:dyDescent="0.35">
      <c r="B134" s="38" t="s">
        <v>2656</v>
      </c>
      <c r="C134" s="38" t="s">
        <v>305</v>
      </c>
      <c r="D134" s="38" t="s">
        <v>944</v>
      </c>
      <c r="E134" s="38" t="s">
        <v>101</v>
      </c>
      <c r="F134" s="38" t="s">
        <v>304</v>
      </c>
      <c r="G134" s="38" t="s">
        <v>95</v>
      </c>
      <c r="H134" s="38">
        <v>30</v>
      </c>
      <c r="I134" s="12">
        <v>1</v>
      </c>
      <c r="J134" s="45">
        <v>1</v>
      </c>
      <c r="K134" s="12">
        <v>1</v>
      </c>
      <c r="L134" s="38">
        <v>1</v>
      </c>
      <c r="M134" s="38">
        <v>1</v>
      </c>
      <c r="N134" s="38">
        <v>1</v>
      </c>
      <c r="O134" s="38">
        <v>1</v>
      </c>
      <c r="P134" s="12">
        <v>1</v>
      </c>
      <c r="Q134" s="12">
        <v>5</v>
      </c>
      <c r="R134" s="46">
        <v>13</v>
      </c>
      <c r="S134" s="38">
        <v>0.14033000000000001</v>
      </c>
      <c r="T134" s="38">
        <v>30</v>
      </c>
      <c r="U134" s="38">
        <v>4.21</v>
      </c>
      <c r="V134" s="38">
        <v>0.08</v>
      </c>
      <c r="W134" s="38">
        <v>4.55</v>
      </c>
      <c r="X134" s="38" t="s">
        <v>9064</v>
      </c>
      <c r="Y134" s="38" t="s">
        <v>9065</v>
      </c>
      <c r="Z134" s="38">
        <v>1</v>
      </c>
      <c r="AA134" s="39" t="s">
        <v>8764</v>
      </c>
    </row>
    <row r="135" spans="2:27" ht="37.5" x14ac:dyDescent="0.35">
      <c r="B135" s="38" t="s">
        <v>2657</v>
      </c>
      <c r="C135" s="38" t="s">
        <v>305</v>
      </c>
      <c r="D135" s="38" t="s">
        <v>302</v>
      </c>
      <c r="E135" s="38" t="s">
        <v>101</v>
      </c>
      <c r="F135" s="38" t="s">
        <v>736</v>
      </c>
      <c r="G135" s="38" t="s">
        <v>95</v>
      </c>
      <c r="H135" s="38">
        <v>30</v>
      </c>
      <c r="I135" s="12">
        <v>1</v>
      </c>
      <c r="J135" s="45">
        <v>1</v>
      </c>
      <c r="K135" s="38">
        <v>1</v>
      </c>
      <c r="L135" s="12">
        <v>2</v>
      </c>
      <c r="M135" s="12">
        <v>3</v>
      </c>
      <c r="N135" s="38">
        <v>7</v>
      </c>
      <c r="O135" s="38">
        <v>1</v>
      </c>
      <c r="P135" s="38">
        <v>2</v>
      </c>
      <c r="Q135" s="12">
        <v>10</v>
      </c>
      <c r="R135" s="46">
        <v>28</v>
      </c>
      <c r="S135" s="38">
        <v>0.15667</v>
      </c>
      <c r="T135" s="38">
        <v>30</v>
      </c>
      <c r="U135" s="38">
        <v>4.7</v>
      </c>
      <c r="V135" s="38">
        <v>0.08</v>
      </c>
      <c r="W135" s="38">
        <v>5.08</v>
      </c>
      <c r="X135" s="38" t="s">
        <v>9066</v>
      </c>
      <c r="Y135" s="38" t="s">
        <v>9067</v>
      </c>
      <c r="Z135" s="38">
        <v>1</v>
      </c>
      <c r="AA135" s="39" t="s">
        <v>8764</v>
      </c>
    </row>
    <row r="136" spans="2:27" ht="37.5" x14ac:dyDescent="0.35">
      <c r="B136" s="38" t="s">
        <v>2670</v>
      </c>
      <c r="C136" s="38" t="s">
        <v>928</v>
      </c>
      <c r="D136" s="38" t="s">
        <v>928</v>
      </c>
      <c r="E136" s="38" t="s">
        <v>570</v>
      </c>
      <c r="F136" s="38" t="s">
        <v>929</v>
      </c>
      <c r="G136" s="38" t="s">
        <v>20</v>
      </c>
      <c r="H136" s="38">
        <v>1</v>
      </c>
      <c r="I136" s="38">
        <v>7</v>
      </c>
      <c r="J136" s="45">
        <v>6</v>
      </c>
      <c r="K136" s="38">
        <v>1</v>
      </c>
      <c r="L136" s="38">
        <v>5</v>
      </c>
      <c r="M136" s="38">
        <v>1</v>
      </c>
      <c r="N136" s="38">
        <v>1</v>
      </c>
      <c r="O136" s="38">
        <v>7</v>
      </c>
      <c r="P136" s="38">
        <v>1</v>
      </c>
      <c r="Q136" s="38">
        <v>72</v>
      </c>
      <c r="R136" s="46">
        <v>101</v>
      </c>
      <c r="S136" s="38">
        <v>5.5</v>
      </c>
      <c r="T136" s="38">
        <v>1</v>
      </c>
      <c r="U136" s="38">
        <v>5.5</v>
      </c>
      <c r="V136" s="38">
        <v>0.08</v>
      </c>
      <c r="W136" s="38">
        <v>5.94</v>
      </c>
      <c r="X136" s="38" t="s">
        <v>5603</v>
      </c>
      <c r="Y136" s="38" t="s">
        <v>9072</v>
      </c>
      <c r="Z136" s="38">
        <v>1</v>
      </c>
      <c r="AA136" s="39" t="s">
        <v>7419</v>
      </c>
    </row>
    <row r="137" spans="2:27" ht="37.5" x14ac:dyDescent="0.35">
      <c r="B137" s="38" t="s">
        <v>2677</v>
      </c>
      <c r="C137" s="38" t="s">
        <v>530</v>
      </c>
      <c r="D137" s="38" t="s">
        <v>526</v>
      </c>
      <c r="E137" s="38" t="s">
        <v>125</v>
      </c>
      <c r="F137" s="38" t="s">
        <v>531</v>
      </c>
      <c r="G137" s="38" t="s">
        <v>68</v>
      </c>
      <c r="H137" s="38">
        <v>1</v>
      </c>
      <c r="I137" s="38">
        <v>78</v>
      </c>
      <c r="J137" s="45">
        <v>1</v>
      </c>
      <c r="K137" s="38">
        <v>1</v>
      </c>
      <c r="L137" s="38">
        <v>1</v>
      </c>
      <c r="M137" s="38">
        <v>1</v>
      </c>
      <c r="N137" s="38">
        <v>2</v>
      </c>
      <c r="O137" s="38">
        <v>1</v>
      </c>
      <c r="P137" s="38">
        <v>1</v>
      </c>
      <c r="Q137" s="38">
        <v>1</v>
      </c>
      <c r="R137" s="46">
        <v>87</v>
      </c>
      <c r="S137" s="38">
        <v>11.79</v>
      </c>
      <c r="T137" s="38">
        <v>1</v>
      </c>
      <c r="U137" s="38">
        <v>11.79</v>
      </c>
      <c r="V137" s="38">
        <v>0.08</v>
      </c>
      <c r="W137" s="38">
        <v>12.73</v>
      </c>
      <c r="X137" s="38" t="s">
        <v>5619</v>
      </c>
      <c r="Y137" s="38" t="s">
        <v>9073</v>
      </c>
      <c r="Z137" s="38">
        <v>1</v>
      </c>
      <c r="AA137" s="39" t="s">
        <v>7709</v>
      </c>
    </row>
    <row r="138" spans="2:27" ht="37.5" x14ac:dyDescent="0.35">
      <c r="B138" s="38" t="s">
        <v>2678</v>
      </c>
      <c r="C138" s="38" t="s">
        <v>530</v>
      </c>
      <c r="D138" s="38" t="s">
        <v>526</v>
      </c>
      <c r="E138" s="38" t="s">
        <v>125</v>
      </c>
      <c r="F138" s="38" t="s">
        <v>470</v>
      </c>
      <c r="G138" s="38" t="s">
        <v>68</v>
      </c>
      <c r="H138" s="38">
        <v>1</v>
      </c>
      <c r="I138" s="12">
        <v>164</v>
      </c>
      <c r="J138" s="45">
        <v>3</v>
      </c>
      <c r="K138" s="12">
        <v>16</v>
      </c>
      <c r="L138" s="12">
        <v>9</v>
      </c>
      <c r="M138" s="12">
        <v>23</v>
      </c>
      <c r="N138" s="38">
        <v>1</v>
      </c>
      <c r="O138" s="38">
        <v>1</v>
      </c>
      <c r="P138" s="12">
        <v>33</v>
      </c>
      <c r="Q138" s="12">
        <v>7</v>
      </c>
      <c r="R138" s="46">
        <v>257</v>
      </c>
      <c r="S138" s="38">
        <v>32.549999999999997</v>
      </c>
      <c r="T138" s="38">
        <v>1</v>
      </c>
      <c r="U138" s="38">
        <v>32.549999999999997</v>
      </c>
      <c r="V138" s="38">
        <v>0.08</v>
      </c>
      <c r="W138" s="38">
        <v>35.15</v>
      </c>
      <c r="X138" s="38" t="s">
        <v>5621</v>
      </c>
      <c r="Y138" s="38" t="s">
        <v>9074</v>
      </c>
      <c r="Z138" s="38">
        <v>1</v>
      </c>
      <c r="AA138" s="39" t="s">
        <v>7709</v>
      </c>
    </row>
    <row r="139" spans="2:27" ht="25" x14ac:dyDescent="0.35">
      <c r="B139" s="38" t="s">
        <v>2680</v>
      </c>
      <c r="C139" s="38" t="s">
        <v>1847</v>
      </c>
      <c r="D139" s="38" t="s">
        <v>1353</v>
      </c>
      <c r="E139" s="38" t="s">
        <v>125</v>
      </c>
      <c r="F139" s="38" t="s">
        <v>531</v>
      </c>
      <c r="G139" s="38" t="s">
        <v>68</v>
      </c>
      <c r="H139" s="38">
        <v>1</v>
      </c>
      <c r="I139" s="12">
        <v>41</v>
      </c>
      <c r="J139" s="45">
        <v>1</v>
      </c>
      <c r="K139" s="12">
        <v>1</v>
      </c>
      <c r="L139" s="38">
        <v>1</v>
      </c>
      <c r="M139" s="38">
        <v>1</v>
      </c>
      <c r="N139" s="38">
        <v>1</v>
      </c>
      <c r="O139" s="38">
        <v>1</v>
      </c>
      <c r="P139" s="12">
        <v>1</v>
      </c>
      <c r="Q139" s="12">
        <v>1</v>
      </c>
      <c r="R139" s="46">
        <v>49</v>
      </c>
      <c r="S139" s="38">
        <v>11.88</v>
      </c>
      <c r="T139" s="38">
        <v>1</v>
      </c>
      <c r="U139" s="38">
        <v>11.88</v>
      </c>
      <c r="V139" s="38">
        <v>0.08</v>
      </c>
      <c r="W139" s="38">
        <v>12.83</v>
      </c>
      <c r="X139" s="38" t="s">
        <v>5626</v>
      </c>
      <c r="Y139" s="38" t="s">
        <v>9076</v>
      </c>
      <c r="Z139" s="38">
        <v>1</v>
      </c>
      <c r="AA139" s="39" t="s">
        <v>7425</v>
      </c>
    </row>
    <row r="140" spans="2:27" ht="50" x14ac:dyDescent="0.35">
      <c r="B140" s="38" t="s">
        <v>2690</v>
      </c>
      <c r="C140" s="38" t="s">
        <v>1357</v>
      </c>
      <c r="D140" s="38" t="s">
        <v>1356</v>
      </c>
      <c r="E140" s="38" t="s">
        <v>101</v>
      </c>
      <c r="F140" s="38" t="s">
        <v>187</v>
      </c>
      <c r="G140" s="38" t="s">
        <v>105</v>
      </c>
      <c r="H140" s="38">
        <v>20</v>
      </c>
      <c r="I140" s="38">
        <v>3</v>
      </c>
      <c r="J140" s="45">
        <v>20</v>
      </c>
      <c r="K140" s="38">
        <v>1</v>
      </c>
      <c r="L140" s="38">
        <v>1</v>
      </c>
      <c r="M140" s="38">
        <v>1</v>
      </c>
      <c r="N140" s="38">
        <v>3</v>
      </c>
      <c r="O140" s="38">
        <v>1</v>
      </c>
      <c r="P140" s="38">
        <v>2</v>
      </c>
      <c r="Q140" s="38">
        <v>7</v>
      </c>
      <c r="R140" s="46">
        <v>39</v>
      </c>
      <c r="S140" s="38">
        <v>0.65700000000000003</v>
      </c>
      <c r="T140" s="38">
        <v>20</v>
      </c>
      <c r="U140" s="38">
        <v>13.14</v>
      </c>
      <c r="V140" s="38">
        <v>0.08</v>
      </c>
      <c r="W140" s="38">
        <v>14.19</v>
      </c>
      <c r="X140" s="38" t="s">
        <v>5642</v>
      </c>
      <c r="Y140" s="38" t="s">
        <v>9082</v>
      </c>
      <c r="Z140" s="38">
        <v>1</v>
      </c>
      <c r="AA140" s="39" t="s">
        <v>7405</v>
      </c>
    </row>
    <row r="141" spans="2:27" ht="75" x14ac:dyDescent="0.35">
      <c r="B141" s="38" t="s">
        <v>2692</v>
      </c>
      <c r="C141" s="12" t="s">
        <v>3582</v>
      </c>
      <c r="D141" s="10" t="s">
        <v>3583</v>
      </c>
      <c r="E141" s="12" t="s">
        <v>875</v>
      </c>
      <c r="F141" s="12" t="s">
        <v>375</v>
      </c>
      <c r="G141" s="12" t="s">
        <v>3509</v>
      </c>
      <c r="H141" s="12">
        <v>1</v>
      </c>
      <c r="I141" s="12">
        <v>1</v>
      </c>
      <c r="J141" s="45">
        <v>1</v>
      </c>
      <c r="K141" s="12">
        <v>1</v>
      </c>
      <c r="L141" s="38">
        <v>1</v>
      </c>
      <c r="M141" s="38">
        <v>1</v>
      </c>
      <c r="N141" s="38">
        <v>1</v>
      </c>
      <c r="O141" s="38">
        <v>1</v>
      </c>
      <c r="P141" s="12">
        <v>1</v>
      </c>
      <c r="Q141" s="12">
        <v>1</v>
      </c>
      <c r="R141" s="46">
        <v>9</v>
      </c>
      <c r="S141" s="38">
        <v>20.13</v>
      </c>
      <c r="T141" s="38">
        <v>1</v>
      </c>
      <c r="U141" s="38">
        <v>20.13</v>
      </c>
      <c r="V141" s="38">
        <v>0.08</v>
      </c>
      <c r="W141" s="38">
        <v>21.74</v>
      </c>
      <c r="X141" s="38" t="s">
        <v>5645</v>
      </c>
      <c r="Y141" s="38" t="s">
        <v>9084</v>
      </c>
      <c r="Z141" s="38">
        <v>1</v>
      </c>
      <c r="AA141" s="39" t="s">
        <v>7405</v>
      </c>
    </row>
    <row r="142" spans="2:27" ht="37.5" x14ac:dyDescent="0.35">
      <c r="B142" s="38" t="s">
        <v>2693</v>
      </c>
      <c r="C142" s="38" t="s">
        <v>1866</v>
      </c>
      <c r="D142" s="38" t="s">
        <v>1471</v>
      </c>
      <c r="E142" s="38" t="s">
        <v>121</v>
      </c>
      <c r="F142" s="38" t="s">
        <v>451</v>
      </c>
      <c r="G142" s="38" t="s">
        <v>68</v>
      </c>
      <c r="H142" s="38">
        <v>1</v>
      </c>
      <c r="I142" s="38">
        <v>52</v>
      </c>
      <c r="J142" s="45">
        <v>1</v>
      </c>
      <c r="K142" s="38">
        <v>1</v>
      </c>
      <c r="L142" s="38">
        <v>22</v>
      </c>
      <c r="M142" s="38">
        <v>1</v>
      </c>
      <c r="N142" s="38">
        <v>1</v>
      </c>
      <c r="O142" s="38">
        <v>1</v>
      </c>
      <c r="P142" s="38">
        <v>1</v>
      </c>
      <c r="Q142" s="38">
        <v>1</v>
      </c>
      <c r="R142" s="46">
        <v>81</v>
      </c>
      <c r="S142" s="38">
        <v>20.58</v>
      </c>
      <c r="T142" s="38">
        <v>1</v>
      </c>
      <c r="U142" s="38">
        <v>20.58</v>
      </c>
      <c r="V142" s="38">
        <v>0.08</v>
      </c>
      <c r="W142" s="38">
        <v>22.23</v>
      </c>
      <c r="X142" s="38" t="s">
        <v>5648</v>
      </c>
      <c r="Y142" s="38" t="s">
        <v>9085</v>
      </c>
      <c r="Z142" s="38">
        <v>1</v>
      </c>
      <c r="AA142" s="39" t="s">
        <v>9086</v>
      </c>
    </row>
    <row r="143" spans="2:27" ht="50" x14ac:dyDescent="0.35">
      <c r="B143" s="38" t="s">
        <v>2694</v>
      </c>
      <c r="C143" s="38" t="s">
        <v>1394</v>
      </c>
      <c r="D143" s="38" t="s">
        <v>1393</v>
      </c>
      <c r="E143" s="38" t="s">
        <v>65</v>
      </c>
      <c r="F143" s="38" t="s">
        <v>1468</v>
      </c>
      <c r="G143" s="38" t="s">
        <v>1148</v>
      </c>
      <c r="H143" s="38">
        <v>1</v>
      </c>
      <c r="I143" s="12">
        <v>24</v>
      </c>
      <c r="J143" s="45">
        <v>60</v>
      </c>
      <c r="K143" s="12">
        <v>120</v>
      </c>
      <c r="L143" s="38">
        <v>1</v>
      </c>
      <c r="M143" s="38">
        <v>1</v>
      </c>
      <c r="N143" s="38">
        <v>15</v>
      </c>
      <c r="O143" s="38">
        <v>20</v>
      </c>
      <c r="P143" s="12">
        <v>32</v>
      </c>
      <c r="Q143" s="12">
        <v>40</v>
      </c>
      <c r="R143" s="46">
        <v>313</v>
      </c>
      <c r="S143" s="38">
        <v>0.54</v>
      </c>
      <c r="T143" s="38">
        <v>1</v>
      </c>
      <c r="U143" s="38">
        <v>0.54</v>
      </c>
      <c r="V143" s="38">
        <v>0.08</v>
      </c>
      <c r="W143" s="38">
        <v>0.57999999999999996</v>
      </c>
      <c r="X143" s="38" t="s">
        <v>9087</v>
      </c>
      <c r="Y143" s="38" t="s">
        <v>9088</v>
      </c>
      <c r="Z143" s="38">
        <v>1</v>
      </c>
      <c r="AA143" s="39" t="s">
        <v>8800</v>
      </c>
    </row>
    <row r="144" spans="2:27" ht="37.5" x14ac:dyDescent="0.35">
      <c r="B144" s="38" t="s">
        <v>2696</v>
      </c>
      <c r="C144" s="38" t="s">
        <v>535</v>
      </c>
      <c r="D144" s="38" t="s">
        <v>534</v>
      </c>
      <c r="E144" s="38" t="s">
        <v>93</v>
      </c>
      <c r="F144" s="38" t="s">
        <v>57</v>
      </c>
      <c r="G144" s="38" t="s">
        <v>95</v>
      </c>
      <c r="H144" s="38">
        <v>30</v>
      </c>
      <c r="I144" s="38">
        <v>108</v>
      </c>
      <c r="J144" s="45">
        <v>180</v>
      </c>
      <c r="K144" s="38">
        <v>116</v>
      </c>
      <c r="L144" s="38">
        <v>15</v>
      </c>
      <c r="M144" s="38">
        <v>323</v>
      </c>
      <c r="N144" s="38">
        <v>50</v>
      </c>
      <c r="O144" s="38">
        <v>130</v>
      </c>
      <c r="P144" s="38">
        <v>17</v>
      </c>
      <c r="Q144" s="38">
        <v>170</v>
      </c>
      <c r="R144" s="46">
        <v>1109</v>
      </c>
      <c r="S144" s="38">
        <v>0.11767</v>
      </c>
      <c r="T144" s="38">
        <v>30</v>
      </c>
      <c r="U144" s="38">
        <v>3.53</v>
      </c>
      <c r="V144" s="38">
        <v>0.08</v>
      </c>
      <c r="W144" s="38">
        <v>3.81</v>
      </c>
      <c r="X144" s="38" t="s">
        <v>7898</v>
      </c>
      <c r="Y144" s="38" t="s">
        <v>9089</v>
      </c>
      <c r="Z144" s="38">
        <v>1</v>
      </c>
      <c r="AA144" s="39" t="s">
        <v>7383</v>
      </c>
    </row>
    <row r="145" spans="2:27" ht="50" x14ac:dyDescent="0.35">
      <c r="B145" s="38" t="s">
        <v>2697</v>
      </c>
      <c r="C145" s="12" t="s">
        <v>535</v>
      </c>
      <c r="D145" s="12" t="s">
        <v>2059</v>
      </c>
      <c r="E145" s="12" t="s">
        <v>190</v>
      </c>
      <c r="F145" s="12" t="s">
        <v>2060</v>
      </c>
      <c r="G145" s="12" t="s">
        <v>782</v>
      </c>
      <c r="H145" s="12">
        <v>1</v>
      </c>
      <c r="I145" s="12">
        <v>268</v>
      </c>
      <c r="J145" s="45">
        <v>23</v>
      </c>
      <c r="K145" s="12">
        <v>2</v>
      </c>
      <c r="L145" s="12">
        <v>103</v>
      </c>
      <c r="M145" s="12">
        <v>19</v>
      </c>
      <c r="N145" s="38">
        <v>35</v>
      </c>
      <c r="O145" s="38">
        <v>101</v>
      </c>
      <c r="P145" s="12">
        <v>5</v>
      </c>
      <c r="Q145" s="12">
        <v>71</v>
      </c>
      <c r="R145" s="46">
        <f t="shared" ref="R145" si="1">SUM(I145:Q145)</f>
        <v>627</v>
      </c>
      <c r="S145" s="38">
        <v>3.87</v>
      </c>
      <c r="T145" s="38">
        <v>1</v>
      </c>
      <c r="U145" s="38">
        <v>3.87</v>
      </c>
      <c r="V145" s="38">
        <v>0.08</v>
      </c>
      <c r="W145" s="38">
        <v>4.18</v>
      </c>
      <c r="X145" s="38" t="s">
        <v>9090</v>
      </c>
      <c r="Y145" s="38" t="s">
        <v>9091</v>
      </c>
      <c r="Z145" s="38">
        <v>1</v>
      </c>
      <c r="AA145" s="39" t="s">
        <v>7383</v>
      </c>
    </row>
    <row r="146" spans="2:27" ht="37.5" x14ac:dyDescent="0.35">
      <c r="B146" s="38" t="s">
        <v>2698</v>
      </c>
      <c r="C146" s="38" t="s">
        <v>535</v>
      </c>
      <c r="D146" s="38" t="s">
        <v>534</v>
      </c>
      <c r="E146" s="38" t="s">
        <v>93</v>
      </c>
      <c r="F146" s="38" t="s">
        <v>358</v>
      </c>
      <c r="G146" s="38" t="s">
        <v>95</v>
      </c>
      <c r="H146" s="38">
        <v>30</v>
      </c>
      <c r="I146" s="38">
        <v>214</v>
      </c>
      <c r="J146" s="45">
        <v>535</v>
      </c>
      <c r="K146" s="38">
        <v>56</v>
      </c>
      <c r="L146" s="38">
        <v>690</v>
      </c>
      <c r="M146" s="38">
        <v>221</v>
      </c>
      <c r="N146" s="38">
        <v>275</v>
      </c>
      <c r="O146" s="38">
        <v>130</v>
      </c>
      <c r="P146" s="38">
        <v>47</v>
      </c>
      <c r="Q146" s="38">
        <v>250</v>
      </c>
      <c r="R146" s="46">
        <v>2418</v>
      </c>
      <c r="S146" s="38">
        <v>0.12733</v>
      </c>
      <c r="T146" s="38">
        <v>30</v>
      </c>
      <c r="U146" s="38">
        <v>3.82</v>
      </c>
      <c r="V146" s="38">
        <v>0.08</v>
      </c>
      <c r="W146" s="38">
        <v>4.13</v>
      </c>
      <c r="X146" s="38" t="s">
        <v>7900</v>
      </c>
      <c r="Y146" s="38" t="s">
        <v>9092</v>
      </c>
      <c r="Z146" s="38">
        <v>1</v>
      </c>
      <c r="AA146" s="39" t="s">
        <v>7383</v>
      </c>
    </row>
    <row r="147" spans="2:27" ht="62.5" x14ac:dyDescent="0.35">
      <c r="B147" s="38" t="s">
        <v>2701</v>
      </c>
      <c r="C147" s="38" t="s">
        <v>538</v>
      </c>
      <c r="D147" s="38" t="s">
        <v>1469</v>
      </c>
      <c r="E147" s="38" t="s">
        <v>5</v>
      </c>
      <c r="F147" s="38" t="s">
        <v>1470</v>
      </c>
      <c r="G147" s="38" t="s">
        <v>59</v>
      </c>
      <c r="H147" s="38">
        <v>10</v>
      </c>
      <c r="I147" s="38">
        <v>1</v>
      </c>
      <c r="J147" s="45">
        <v>18</v>
      </c>
      <c r="K147" s="38">
        <v>19</v>
      </c>
      <c r="L147" s="38">
        <v>2</v>
      </c>
      <c r="M147" s="38">
        <v>36</v>
      </c>
      <c r="N147" s="38">
        <v>180</v>
      </c>
      <c r="O147" s="38">
        <v>1</v>
      </c>
      <c r="P147" s="38">
        <v>27</v>
      </c>
      <c r="Q147" s="38">
        <v>66</v>
      </c>
      <c r="R147" s="46">
        <v>350</v>
      </c>
      <c r="S147" s="38">
        <v>1.7749999999999999</v>
      </c>
      <c r="T147" s="38">
        <v>10</v>
      </c>
      <c r="U147" s="38">
        <v>17.75</v>
      </c>
      <c r="V147" s="38">
        <v>0.08</v>
      </c>
      <c r="W147" s="38">
        <v>19.170000000000002</v>
      </c>
      <c r="X147" s="38" t="s">
        <v>5657</v>
      </c>
      <c r="Y147" s="38" t="s">
        <v>9093</v>
      </c>
      <c r="Z147" s="38">
        <v>1</v>
      </c>
      <c r="AA147" s="39" t="s">
        <v>7811</v>
      </c>
    </row>
    <row r="148" spans="2:27" ht="37.5" x14ac:dyDescent="0.35">
      <c r="B148" s="38" t="s">
        <v>2702</v>
      </c>
      <c r="C148" s="38" t="s">
        <v>538</v>
      </c>
      <c r="D148" s="38" t="s">
        <v>536</v>
      </c>
      <c r="E148" s="38" t="s">
        <v>106</v>
      </c>
      <c r="F148" s="38" t="s">
        <v>57</v>
      </c>
      <c r="G148" s="38" t="s">
        <v>537</v>
      </c>
      <c r="H148" s="38">
        <v>6</v>
      </c>
      <c r="I148" s="38">
        <v>1</v>
      </c>
      <c r="J148" s="45">
        <v>45</v>
      </c>
      <c r="K148" s="38">
        <v>1</v>
      </c>
      <c r="L148" s="38">
        <v>1</v>
      </c>
      <c r="M148" s="38">
        <v>25</v>
      </c>
      <c r="N148" s="38">
        <v>1</v>
      </c>
      <c r="O148" s="38">
        <v>1</v>
      </c>
      <c r="P148" s="38">
        <v>1</v>
      </c>
      <c r="Q148" s="38">
        <v>3</v>
      </c>
      <c r="R148" s="46">
        <v>79</v>
      </c>
      <c r="S148" s="38">
        <v>1.3149999999999999</v>
      </c>
      <c r="T148" s="38">
        <v>6</v>
      </c>
      <c r="U148" s="38">
        <v>7.89</v>
      </c>
      <c r="V148" s="38">
        <v>0.08</v>
      </c>
      <c r="W148" s="38">
        <v>8.52</v>
      </c>
      <c r="X148" s="38" t="s">
        <v>5659</v>
      </c>
      <c r="Y148" s="38" t="s">
        <v>9094</v>
      </c>
      <c r="Z148" s="38">
        <v>1</v>
      </c>
      <c r="AA148" s="39" t="s">
        <v>7427</v>
      </c>
    </row>
    <row r="149" spans="2:27" ht="37.5" x14ac:dyDescent="0.35">
      <c r="B149" s="38" t="s">
        <v>2703</v>
      </c>
      <c r="C149" s="38" t="s">
        <v>538</v>
      </c>
      <c r="D149" s="38" t="s">
        <v>536</v>
      </c>
      <c r="E149" s="38" t="s">
        <v>363</v>
      </c>
      <c r="F149" s="38" t="s">
        <v>57</v>
      </c>
      <c r="G149" s="38" t="s">
        <v>95</v>
      </c>
      <c r="H149" s="38">
        <v>30</v>
      </c>
      <c r="I149" s="12">
        <v>1</v>
      </c>
      <c r="J149" s="45">
        <v>35</v>
      </c>
      <c r="K149" s="12">
        <v>1</v>
      </c>
      <c r="L149" s="38">
        <v>1</v>
      </c>
      <c r="M149" s="38">
        <v>1</v>
      </c>
      <c r="N149" s="38">
        <v>1</v>
      </c>
      <c r="O149" s="38">
        <v>1</v>
      </c>
      <c r="P149" s="12">
        <v>1</v>
      </c>
      <c r="Q149" s="12">
        <v>3</v>
      </c>
      <c r="R149" s="46">
        <v>45</v>
      </c>
      <c r="S149" s="38">
        <v>0.45433000000000001</v>
      </c>
      <c r="T149" s="38">
        <v>30</v>
      </c>
      <c r="U149" s="38">
        <v>13.63</v>
      </c>
      <c r="V149" s="38">
        <v>0.08</v>
      </c>
      <c r="W149" s="38">
        <v>14.72</v>
      </c>
      <c r="X149" s="38" t="s">
        <v>5662</v>
      </c>
      <c r="Y149" s="38" t="s">
        <v>9095</v>
      </c>
      <c r="Z149" s="38">
        <v>1</v>
      </c>
      <c r="AA149" s="39" t="s">
        <v>7427</v>
      </c>
    </row>
    <row r="150" spans="2:27" ht="50" x14ac:dyDescent="0.35">
      <c r="B150" s="38" t="s">
        <v>2705</v>
      </c>
      <c r="C150" s="12" t="s">
        <v>3584</v>
      </c>
      <c r="D150" s="51" t="s">
        <v>3585</v>
      </c>
      <c r="E150" s="12" t="s">
        <v>5</v>
      </c>
      <c r="F150" s="12" t="s">
        <v>3586</v>
      </c>
      <c r="G150" s="12" t="s">
        <v>19</v>
      </c>
      <c r="H150" s="12">
        <v>1</v>
      </c>
      <c r="I150" s="12">
        <v>1</v>
      </c>
      <c r="J150" s="45">
        <v>14</v>
      </c>
      <c r="K150" s="12">
        <v>1</v>
      </c>
      <c r="L150" s="12">
        <v>1</v>
      </c>
      <c r="M150" s="38">
        <v>1</v>
      </c>
      <c r="N150" s="38">
        <v>1</v>
      </c>
      <c r="O150" s="38">
        <v>1</v>
      </c>
      <c r="P150" s="12">
        <v>1</v>
      </c>
      <c r="Q150" s="12">
        <v>1</v>
      </c>
      <c r="R150" s="46">
        <v>22</v>
      </c>
      <c r="S150" s="38">
        <v>70.540000000000006</v>
      </c>
      <c r="T150" s="38">
        <v>1</v>
      </c>
      <c r="U150" s="38">
        <v>70.540000000000006</v>
      </c>
      <c r="V150" s="38">
        <v>0.08</v>
      </c>
      <c r="W150" s="38">
        <v>76.180000000000007</v>
      </c>
      <c r="X150" s="38" t="s">
        <v>5664</v>
      </c>
      <c r="Y150" s="38" t="s">
        <v>9096</v>
      </c>
      <c r="Z150" s="38">
        <v>1</v>
      </c>
      <c r="AA150" s="39" t="s">
        <v>7586</v>
      </c>
    </row>
    <row r="151" spans="2:27" ht="50" x14ac:dyDescent="0.35">
      <c r="B151" s="38" t="s">
        <v>2723</v>
      </c>
      <c r="C151" s="38" t="s">
        <v>311</v>
      </c>
      <c r="D151" s="38" t="s">
        <v>1163</v>
      </c>
      <c r="E151" s="38" t="s">
        <v>5</v>
      </c>
      <c r="F151" s="38" t="s">
        <v>308</v>
      </c>
      <c r="G151" s="38" t="s">
        <v>544</v>
      </c>
      <c r="H151" s="38">
        <v>5</v>
      </c>
      <c r="I151" s="38">
        <v>20</v>
      </c>
      <c r="J151" s="45">
        <v>16</v>
      </c>
      <c r="K151" s="38">
        <v>3</v>
      </c>
      <c r="L151" s="38">
        <v>5</v>
      </c>
      <c r="M151" s="38">
        <v>12</v>
      </c>
      <c r="N151" s="38">
        <v>1</v>
      </c>
      <c r="O151" s="38">
        <v>6</v>
      </c>
      <c r="P151" s="38">
        <v>4</v>
      </c>
      <c r="Q151" s="38">
        <v>35</v>
      </c>
      <c r="R151" s="46">
        <v>102</v>
      </c>
      <c r="S151" s="38">
        <v>3.9260000000000002</v>
      </c>
      <c r="T151" s="38">
        <v>10</v>
      </c>
      <c r="U151" s="38">
        <v>39.26</v>
      </c>
      <c r="V151" s="38">
        <v>0.08</v>
      </c>
      <c r="W151" s="38">
        <v>42.4</v>
      </c>
      <c r="X151" s="38" t="s">
        <v>9107</v>
      </c>
      <c r="Y151" s="38" t="s">
        <v>9108</v>
      </c>
      <c r="Z151" s="38">
        <v>1</v>
      </c>
      <c r="AA151" s="39" t="s">
        <v>9012</v>
      </c>
    </row>
    <row r="152" spans="2:27" ht="50" x14ac:dyDescent="0.35">
      <c r="B152" s="38" t="s">
        <v>2738</v>
      </c>
      <c r="C152" s="38" t="s">
        <v>791</v>
      </c>
      <c r="D152" s="38" t="s">
        <v>1955</v>
      </c>
      <c r="E152" s="38" t="s">
        <v>5</v>
      </c>
      <c r="F152" s="38" t="s">
        <v>308</v>
      </c>
      <c r="G152" s="38" t="s">
        <v>370</v>
      </c>
      <c r="H152" s="38">
        <v>10</v>
      </c>
      <c r="I152" s="38">
        <v>5</v>
      </c>
      <c r="J152" s="45">
        <v>15</v>
      </c>
      <c r="K152" s="38">
        <v>19</v>
      </c>
      <c r="L152" s="38">
        <v>1</v>
      </c>
      <c r="M152" s="38">
        <v>15</v>
      </c>
      <c r="N152" s="38">
        <v>1</v>
      </c>
      <c r="O152" s="38">
        <v>10</v>
      </c>
      <c r="P152" s="27">
        <v>1</v>
      </c>
      <c r="Q152" s="38">
        <v>10</v>
      </c>
      <c r="R152" s="46">
        <v>77</v>
      </c>
      <c r="S152" s="38">
        <v>3.9260000000000002</v>
      </c>
      <c r="T152" s="38">
        <v>10</v>
      </c>
      <c r="U152" s="38">
        <v>39.26</v>
      </c>
      <c r="V152" s="38">
        <v>0.08</v>
      </c>
      <c r="W152" s="38">
        <v>42.4</v>
      </c>
      <c r="X152" s="38" t="s">
        <v>5725</v>
      </c>
      <c r="Y152" s="38" t="s">
        <v>9115</v>
      </c>
      <c r="Z152" s="38">
        <v>1</v>
      </c>
      <c r="AA152" s="39" t="s">
        <v>9012</v>
      </c>
    </row>
    <row r="153" spans="2:27" ht="50" x14ac:dyDescent="0.35">
      <c r="B153" s="38" t="s">
        <v>2761</v>
      </c>
      <c r="C153" s="38" t="s">
        <v>1203</v>
      </c>
      <c r="D153" s="38" t="s">
        <v>1202</v>
      </c>
      <c r="E153" s="38" t="s">
        <v>5</v>
      </c>
      <c r="F153" s="38" t="s">
        <v>561</v>
      </c>
      <c r="G153" s="38" t="s">
        <v>79</v>
      </c>
      <c r="H153" s="38">
        <v>5</v>
      </c>
      <c r="I153" s="38">
        <v>5</v>
      </c>
      <c r="J153" s="45">
        <v>20</v>
      </c>
      <c r="K153" s="38">
        <v>1</v>
      </c>
      <c r="L153" s="38">
        <v>1</v>
      </c>
      <c r="M153" s="38">
        <v>3</v>
      </c>
      <c r="N153" s="38">
        <v>1</v>
      </c>
      <c r="O153" s="38">
        <v>1</v>
      </c>
      <c r="P153" s="38">
        <v>1</v>
      </c>
      <c r="Q153" s="38">
        <v>9</v>
      </c>
      <c r="R153" s="46">
        <v>42</v>
      </c>
      <c r="S153" s="38">
        <v>27.181999999999999</v>
      </c>
      <c r="T153" s="38">
        <v>5</v>
      </c>
      <c r="U153" s="38">
        <v>135.91</v>
      </c>
      <c r="V153" s="38">
        <v>0.08</v>
      </c>
      <c r="W153" s="38">
        <v>146.78</v>
      </c>
      <c r="X153" s="38" t="s">
        <v>5767</v>
      </c>
      <c r="Y153" s="38" t="s">
        <v>9127</v>
      </c>
      <c r="Z153" s="38">
        <v>1</v>
      </c>
      <c r="AA153" s="39" t="s">
        <v>8775</v>
      </c>
    </row>
    <row r="154" spans="2:27" ht="62.5" x14ac:dyDescent="0.35">
      <c r="B154" s="38" t="s">
        <v>2762</v>
      </c>
      <c r="C154" s="38" t="s">
        <v>1203</v>
      </c>
      <c r="D154" s="38" t="s">
        <v>1202</v>
      </c>
      <c r="E154" s="38" t="s">
        <v>5</v>
      </c>
      <c r="F154" s="38" t="s">
        <v>562</v>
      </c>
      <c r="G154" s="38" t="s">
        <v>79</v>
      </c>
      <c r="H154" s="38">
        <v>5</v>
      </c>
      <c r="I154" s="38">
        <v>1</v>
      </c>
      <c r="J154" s="45">
        <v>1</v>
      </c>
      <c r="K154" s="38">
        <v>1</v>
      </c>
      <c r="L154" s="38">
        <v>1</v>
      </c>
      <c r="M154" s="38">
        <v>3</v>
      </c>
      <c r="N154" s="38">
        <v>3</v>
      </c>
      <c r="O154" s="38">
        <v>1</v>
      </c>
      <c r="P154" s="38">
        <v>1</v>
      </c>
      <c r="Q154" s="38">
        <v>1</v>
      </c>
      <c r="R154" s="46">
        <v>13</v>
      </c>
      <c r="S154" s="38">
        <v>31.02</v>
      </c>
      <c r="T154" s="38">
        <v>5</v>
      </c>
      <c r="U154" s="38">
        <v>155.1</v>
      </c>
      <c r="V154" s="38">
        <v>0.08</v>
      </c>
      <c r="W154" s="38">
        <v>167.51</v>
      </c>
      <c r="X154" s="38" t="s">
        <v>5770</v>
      </c>
      <c r="Y154" s="38" t="s">
        <v>9128</v>
      </c>
      <c r="Z154" s="38">
        <v>1</v>
      </c>
      <c r="AA154" s="39" t="s">
        <v>8775</v>
      </c>
    </row>
    <row r="155" spans="2:27" ht="50" x14ac:dyDescent="0.35">
      <c r="B155" s="38" t="s">
        <v>2764</v>
      </c>
      <c r="C155" s="38" t="s">
        <v>166</v>
      </c>
      <c r="D155" s="38" t="s">
        <v>1548</v>
      </c>
      <c r="E155" s="38" t="s">
        <v>125</v>
      </c>
      <c r="F155" s="38" t="s">
        <v>1549</v>
      </c>
      <c r="G155" s="38" t="s">
        <v>68</v>
      </c>
      <c r="H155" s="38">
        <v>1</v>
      </c>
      <c r="I155" s="38">
        <v>64</v>
      </c>
      <c r="J155" s="45">
        <v>15</v>
      </c>
      <c r="K155" s="38">
        <v>50</v>
      </c>
      <c r="L155" s="38">
        <v>1</v>
      </c>
      <c r="M155" s="38">
        <v>8</v>
      </c>
      <c r="N155" s="38">
        <v>1</v>
      </c>
      <c r="O155" s="38">
        <v>1</v>
      </c>
      <c r="P155" s="38">
        <v>74</v>
      </c>
      <c r="Q155" s="38">
        <v>200</v>
      </c>
      <c r="R155" s="46">
        <v>414</v>
      </c>
      <c r="S155" s="38">
        <v>11.48</v>
      </c>
      <c r="T155" s="38">
        <v>1</v>
      </c>
      <c r="U155" s="38">
        <v>11.48</v>
      </c>
      <c r="V155" s="38">
        <v>0.08</v>
      </c>
      <c r="W155" s="38">
        <v>12.4</v>
      </c>
      <c r="X155" s="38" t="s">
        <v>5772</v>
      </c>
      <c r="Y155" s="38" t="s">
        <v>8965</v>
      </c>
      <c r="Z155" s="38">
        <v>1</v>
      </c>
      <c r="AA155" s="39" t="s">
        <v>7709</v>
      </c>
    </row>
    <row r="156" spans="2:27" ht="50" x14ac:dyDescent="0.35">
      <c r="B156" s="38" t="s">
        <v>2765</v>
      </c>
      <c r="C156" s="38" t="s">
        <v>166</v>
      </c>
      <c r="D156" s="38" t="s">
        <v>152</v>
      </c>
      <c r="E156" s="38" t="s">
        <v>5</v>
      </c>
      <c r="F156" s="38" t="s">
        <v>153</v>
      </c>
      <c r="G156" s="38" t="s">
        <v>59</v>
      </c>
      <c r="H156" s="38">
        <v>10</v>
      </c>
      <c r="I156" s="38">
        <v>1464</v>
      </c>
      <c r="J156" s="45">
        <v>765</v>
      </c>
      <c r="K156" s="38">
        <v>176</v>
      </c>
      <c r="L156" s="38">
        <v>232</v>
      </c>
      <c r="M156" s="38">
        <v>532</v>
      </c>
      <c r="N156" s="38">
        <v>500</v>
      </c>
      <c r="O156" s="38">
        <v>600</v>
      </c>
      <c r="P156" s="38">
        <v>24</v>
      </c>
      <c r="Q156" s="38">
        <v>925</v>
      </c>
      <c r="R156" s="46">
        <v>5218</v>
      </c>
      <c r="S156" s="38">
        <v>0.874</v>
      </c>
      <c r="T156" s="38">
        <v>10</v>
      </c>
      <c r="U156" s="38">
        <v>8.74</v>
      </c>
      <c r="V156" s="38">
        <v>0.08</v>
      </c>
      <c r="W156" s="38">
        <v>9.44</v>
      </c>
      <c r="X156" s="38" t="s">
        <v>9129</v>
      </c>
      <c r="Y156" s="38" t="s">
        <v>9130</v>
      </c>
      <c r="Z156" s="38">
        <v>1</v>
      </c>
      <c r="AA156" s="39" t="s">
        <v>7704</v>
      </c>
    </row>
    <row r="157" spans="2:27" ht="37.5" x14ac:dyDescent="0.35">
      <c r="B157" s="38" t="s">
        <v>2775</v>
      </c>
      <c r="C157" s="57" t="s">
        <v>3597</v>
      </c>
      <c r="D157" s="12" t="s">
        <v>2067</v>
      </c>
      <c r="E157" s="12" t="s">
        <v>156</v>
      </c>
      <c r="F157" s="12"/>
      <c r="G157" s="12" t="s">
        <v>157</v>
      </c>
      <c r="H157" s="12">
        <v>20</v>
      </c>
      <c r="I157" s="12">
        <v>175</v>
      </c>
      <c r="J157" s="45">
        <v>2</v>
      </c>
      <c r="K157" s="12">
        <v>1</v>
      </c>
      <c r="L157" s="12">
        <v>102</v>
      </c>
      <c r="M157" s="38">
        <v>1</v>
      </c>
      <c r="N157" s="38">
        <v>1</v>
      </c>
      <c r="O157" s="38">
        <v>1</v>
      </c>
      <c r="P157" s="12">
        <v>1</v>
      </c>
      <c r="Q157" s="12">
        <v>1</v>
      </c>
      <c r="R157" s="46">
        <v>285</v>
      </c>
      <c r="S157" s="38">
        <v>0.80783000000000005</v>
      </c>
      <c r="T157" s="38">
        <v>60</v>
      </c>
      <c r="U157" s="38">
        <v>48.47</v>
      </c>
      <c r="V157" s="38">
        <v>0.08</v>
      </c>
      <c r="W157" s="38">
        <v>52.35</v>
      </c>
      <c r="X157" s="38" t="s">
        <v>9134</v>
      </c>
      <c r="Y157" s="38" t="s">
        <v>9135</v>
      </c>
      <c r="Z157" s="38">
        <v>1</v>
      </c>
      <c r="AA157" s="39" t="s">
        <v>9136</v>
      </c>
    </row>
    <row r="158" spans="2:27" ht="37.5" x14ac:dyDescent="0.35">
      <c r="B158" s="38" t="s">
        <v>2777</v>
      </c>
      <c r="C158" s="38" t="s">
        <v>772</v>
      </c>
      <c r="D158" s="38" t="s">
        <v>771</v>
      </c>
      <c r="E158" s="38" t="s">
        <v>190</v>
      </c>
      <c r="F158" s="38" t="s">
        <v>495</v>
      </c>
      <c r="G158" s="38" t="s">
        <v>21</v>
      </c>
      <c r="H158" s="38">
        <v>1</v>
      </c>
      <c r="I158" s="38">
        <v>393</v>
      </c>
      <c r="J158" s="45">
        <v>185</v>
      </c>
      <c r="K158" s="38">
        <v>102</v>
      </c>
      <c r="L158" s="38">
        <v>215</v>
      </c>
      <c r="M158" s="38">
        <v>178</v>
      </c>
      <c r="N158" s="38">
        <v>145</v>
      </c>
      <c r="O158" s="38">
        <v>50</v>
      </c>
      <c r="P158" s="38">
        <v>26</v>
      </c>
      <c r="Q158" s="38">
        <v>300</v>
      </c>
      <c r="R158" s="46">
        <v>1594</v>
      </c>
      <c r="S158" s="38">
        <v>3.55</v>
      </c>
      <c r="T158" s="38">
        <v>1</v>
      </c>
      <c r="U158" s="38">
        <v>3.55</v>
      </c>
      <c r="V158" s="38">
        <v>0.08</v>
      </c>
      <c r="W158" s="38">
        <v>3.83</v>
      </c>
      <c r="X158" s="38" t="s">
        <v>7949</v>
      </c>
      <c r="Y158" s="38" t="s">
        <v>9137</v>
      </c>
      <c r="Z158" s="38">
        <v>1</v>
      </c>
      <c r="AA158" s="39" t="s">
        <v>7383</v>
      </c>
    </row>
    <row r="159" spans="2:27" ht="50" x14ac:dyDescent="0.35">
      <c r="B159" s="38" t="s">
        <v>2782</v>
      </c>
      <c r="C159" s="38" t="s">
        <v>433</v>
      </c>
      <c r="D159" s="38" t="s">
        <v>431</v>
      </c>
      <c r="E159" s="38" t="s">
        <v>423</v>
      </c>
      <c r="F159" s="84" t="s">
        <v>432</v>
      </c>
      <c r="G159" s="38" t="s">
        <v>21</v>
      </c>
      <c r="H159" s="38">
        <v>1</v>
      </c>
      <c r="I159" s="38">
        <v>2</v>
      </c>
      <c r="J159" s="45">
        <v>10</v>
      </c>
      <c r="K159" s="38">
        <v>1</v>
      </c>
      <c r="L159" s="38">
        <v>1</v>
      </c>
      <c r="M159" s="38">
        <v>1</v>
      </c>
      <c r="N159" s="38">
        <v>1</v>
      </c>
      <c r="O159" s="38">
        <v>1</v>
      </c>
      <c r="P159" s="38">
        <v>4</v>
      </c>
      <c r="Q159" s="38">
        <v>1</v>
      </c>
      <c r="R159" s="46">
        <v>22</v>
      </c>
      <c r="S159" s="38">
        <v>9.5</v>
      </c>
      <c r="T159" s="38">
        <v>1</v>
      </c>
      <c r="U159" s="38">
        <v>9.5</v>
      </c>
      <c r="V159" s="38">
        <v>0.08</v>
      </c>
      <c r="W159" s="38">
        <v>10.26</v>
      </c>
      <c r="X159" s="38" t="s">
        <v>9141</v>
      </c>
      <c r="Y159" s="38" t="s">
        <v>9142</v>
      </c>
      <c r="Z159" s="38">
        <v>1</v>
      </c>
      <c r="AA159" s="39" t="s">
        <v>8764</v>
      </c>
    </row>
    <row r="160" spans="2:27" ht="37.5" x14ac:dyDescent="0.35">
      <c r="B160" s="38" t="s">
        <v>2784</v>
      </c>
      <c r="C160" s="38" t="s">
        <v>1261</v>
      </c>
      <c r="D160" s="38" t="s">
        <v>1260</v>
      </c>
      <c r="E160" s="38" t="s">
        <v>93</v>
      </c>
      <c r="F160" s="38" t="s">
        <v>57</v>
      </c>
      <c r="G160" s="38" t="s">
        <v>169</v>
      </c>
      <c r="H160" s="38">
        <v>28</v>
      </c>
      <c r="I160" s="38">
        <v>26</v>
      </c>
      <c r="J160" s="45">
        <v>55</v>
      </c>
      <c r="K160" s="38">
        <v>18</v>
      </c>
      <c r="L160" s="38">
        <v>35</v>
      </c>
      <c r="M160" s="38">
        <v>18</v>
      </c>
      <c r="N160" s="38">
        <v>3</v>
      </c>
      <c r="O160" s="38">
        <v>2</v>
      </c>
      <c r="P160" s="38">
        <v>30</v>
      </c>
      <c r="Q160" s="38">
        <v>29</v>
      </c>
      <c r="R160" s="46">
        <v>216</v>
      </c>
      <c r="S160" s="38">
        <v>0.18071000000000001</v>
      </c>
      <c r="T160" s="38">
        <v>28</v>
      </c>
      <c r="U160" s="38">
        <v>5.0599999999999996</v>
      </c>
      <c r="V160" s="38">
        <v>0.08</v>
      </c>
      <c r="W160" s="38">
        <v>5.46</v>
      </c>
      <c r="X160" s="38" t="s">
        <v>5804</v>
      </c>
      <c r="Y160" s="38" t="s">
        <v>9143</v>
      </c>
      <c r="Z160" s="38">
        <v>1</v>
      </c>
      <c r="AA160" s="39" t="s">
        <v>7709</v>
      </c>
    </row>
    <row r="161" spans="2:27" ht="37.5" x14ac:dyDescent="0.35">
      <c r="B161" s="38" t="s">
        <v>2785</v>
      </c>
      <c r="C161" s="38" t="s">
        <v>1261</v>
      </c>
      <c r="D161" s="38" t="s">
        <v>1260</v>
      </c>
      <c r="E161" s="38" t="s">
        <v>93</v>
      </c>
      <c r="F161" s="38" t="s">
        <v>187</v>
      </c>
      <c r="G161" s="38" t="s">
        <v>169</v>
      </c>
      <c r="H161" s="38">
        <v>28</v>
      </c>
      <c r="I161" s="38">
        <v>6</v>
      </c>
      <c r="J161" s="45">
        <v>80</v>
      </c>
      <c r="K161" s="38">
        <v>4</v>
      </c>
      <c r="L161" s="38">
        <v>3</v>
      </c>
      <c r="M161" s="38">
        <v>7</v>
      </c>
      <c r="N161" s="38">
        <v>1</v>
      </c>
      <c r="O161" s="38">
        <v>1</v>
      </c>
      <c r="P161" s="38">
        <v>14</v>
      </c>
      <c r="Q161" s="38">
        <v>9</v>
      </c>
      <c r="R161" s="46">
        <v>125</v>
      </c>
      <c r="S161" s="38">
        <v>0.21714</v>
      </c>
      <c r="T161" s="38">
        <v>28</v>
      </c>
      <c r="U161" s="38">
        <v>6.08</v>
      </c>
      <c r="V161" s="38">
        <v>0.08</v>
      </c>
      <c r="W161" s="38">
        <v>6.57</v>
      </c>
      <c r="X161" s="38" t="s">
        <v>5806</v>
      </c>
      <c r="Y161" s="38" t="s">
        <v>9144</v>
      </c>
      <c r="Z161" s="38">
        <v>1</v>
      </c>
      <c r="AA161" s="39" t="s">
        <v>7709</v>
      </c>
    </row>
    <row r="162" spans="2:27" ht="37.5" x14ac:dyDescent="0.35">
      <c r="B162" s="38" t="s">
        <v>2788</v>
      </c>
      <c r="C162" s="38" t="s">
        <v>1262</v>
      </c>
      <c r="D162" s="12" t="s">
        <v>2012</v>
      </c>
      <c r="E162" s="12" t="s">
        <v>5</v>
      </c>
      <c r="F162" s="12" t="s">
        <v>2013</v>
      </c>
      <c r="G162" s="12" t="s">
        <v>59</v>
      </c>
      <c r="H162" s="12">
        <v>10</v>
      </c>
      <c r="I162" s="12">
        <v>6</v>
      </c>
      <c r="J162" s="45">
        <v>62</v>
      </c>
      <c r="K162" s="12">
        <v>1</v>
      </c>
      <c r="L162" s="38">
        <v>1</v>
      </c>
      <c r="M162" s="38">
        <v>10</v>
      </c>
      <c r="N162" s="38">
        <v>1</v>
      </c>
      <c r="O162" s="38">
        <v>3</v>
      </c>
      <c r="P162" s="12">
        <v>1</v>
      </c>
      <c r="Q162" s="12">
        <v>1</v>
      </c>
      <c r="R162" s="46">
        <v>86</v>
      </c>
      <c r="S162" s="38">
        <v>57.2</v>
      </c>
      <c r="T162" s="38">
        <v>10</v>
      </c>
      <c r="U162" s="38">
        <v>572</v>
      </c>
      <c r="V162" s="38">
        <v>0.08</v>
      </c>
      <c r="W162" s="38">
        <v>617.76</v>
      </c>
      <c r="X162" s="38" t="s">
        <v>5812</v>
      </c>
      <c r="Y162" s="38" t="s">
        <v>9145</v>
      </c>
      <c r="Z162" s="38">
        <v>1</v>
      </c>
      <c r="AA162" s="39" t="s">
        <v>7300</v>
      </c>
    </row>
    <row r="163" spans="2:27" ht="50" x14ac:dyDescent="0.35">
      <c r="B163" s="38" t="s">
        <v>2790</v>
      </c>
      <c r="C163" s="38" t="s">
        <v>202</v>
      </c>
      <c r="D163" s="38" t="s">
        <v>1755</v>
      </c>
      <c r="E163" s="38" t="s">
        <v>93</v>
      </c>
      <c r="F163" s="38" t="s">
        <v>41</v>
      </c>
      <c r="G163" s="38" t="s">
        <v>143</v>
      </c>
      <c r="H163" s="38">
        <v>10</v>
      </c>
      <c r="I163" s="38">
        <v>50</v>
      </c>
      <c r="J163" s="45">
        <v>42</v>
      </c>
      <c r="K163" s="38">
        <v>1</v>
      </c>
      <c r="L163" s="38">
        <v>1</v>
      </c>
      <c r="M163" s="38">
        <v>1</v>
      </c>
      <c r="N163" s="38">
        <v>1</v>
      </c>
      <c r="O163" s="38">
        <v>1</v>
      </c>
      <c r="P163" s="38">
        <v>36</v>
      </c>
      <c r="Q163" s="38">
        <v>10</v>
      </c>
      <c r="R163" s="46">
        <v>143</v>
      </c>
      <c r="S163" s="38">
        <v>0.9</v>
      </c>
      <c r="T163" s="38">
        <v>10</v>
      </c>
      <c r="U163" s="38">
        <v>9</v>
      </c>
      <c r="V163" s="38">
        <v>0.08</v>
      </c>
      <c r="W163" s="38">
        <v>9.7200000000000006</v>
      </c>
      <c r="X163" s="38" t="s">
        <v>9147</v>
      </c>
      <c r="Y163" s="38" t="s">
        <v>9148</v>
      </c>
      <c r="Z163" s="38">
        <v>1</v>
      </c>
      <c r="AA163" s="39" t="s">
        <v>8764</v>
      </c>
    </row>
    <row r="164" spans="2:27" ht="37.5" x14ac:dyDescent="0.35">
      <c r="B164" s="38" t="s">
        <v>2791</v>
      </c>
      <c r="C164" s="12" t="s">
        <v>202</v>
      </c>
      <c r="D164" s="12" t="s">
        <v>1988</v>
      </c>
      <c r="E164" s="12" t="s">
        <v>423</v>
      </c>
      <c r="F164" s="12" t="s">
        <v>1303</v>
      </c>
      <c r="G164" s="12" t="s">
        <v>2096</v>
      </c>
      <c r="H164" s="12">
        <v>1</v>
      </c>
      <c r="I164" s="38">
        <v>1</v>
      </c>
      <c r="J164" s="45">
        <v>12</v>
      </c>
      <c r="K164" s="38">
        <v>1</v>
      </c>
      <c r="L164" s="38">
        <v>1</v>
      </c>
      <c r="M164" s="38">
        <v>1</v>
      </c>
      <c r="N164" s="38">
        <v>1</v>
      </c>
      <c r="O164" s="38">
        <v>1</v>
      </c>
      <c r="P164" s="38">
        <v>1</v>
      </c>
      <c r="Q164" s="38">
        <v>1</v>
      </c>
      <c r="R164" s="46">
        <v>20</v>
      </c>
      <c r="S164" s="38">
        <v>9</v>
      </c>
      <c r="T164" s="38">
        <v>1</v>
      </c>
      <c r="U164" s="38">
        <v>9</v>
      </c>
      <c r="V164" s="38">
        <v>0.08</v>
      </c>
      <c r="W164" s="38">
        <v>9.7200000000000006</v>
      </c>
      <c r="X164" s="38" t="s">
        <v>9149</v>
      </c>
      <c r="Y164" s="38" t="s">
        <v>9150</v>
      </c>
      <c r="Z164" s="38">
        <v>1</v>
      </c>
      <c r="AA164" s="39" t="s">
        <v>8764</v>
      </c>
    </row>
    <row r="165" spans="2:27" ht="37.5" x14ac:dyDescent="0.35">
      <c r="B165" s="38" t="s">
        <v>2794</v>
      </c>
      <c r="C165" s="12" t="s">
        <v>3600</v>
      </c>
      <c r="D165" s="38" t="s">
        <v>3601</v>
      </c>
      <c r="E165" s="38" t="s">
        <v>5</v>
      </c>
      <c r="F165" s="38" t="s">
        <v>3602</v>
      </c>
      <c r="G165" s="38" t="s">
        <v>19</v>
      </c>
      <c r="H165" s="38">
        <v>1</v>
      </c>
      <c r="I165" s="12">
        <v>2</v>
      </c>
      <c r="J165" s="85">
        <v>1</v>
      </c>
      <c r="K165" s="12">
        <v>1</v>
      </c>
      <c r="L165" s="38">
        <v>1</v>
      </c>
      <c r="M165" s="38">
        <v>1</v>
      </c>
      <c r="N165" s="38">
        <v>1</v>
      </c>
      <c r="O165" s="38">
        <v>1</v>
      </c>
      <c r="P165" s="38">
        <v>1</v>
      </c>
      <c r="Q165" s="38">
        <v>1</v>
      </c>
      <c r="R165" s="46">
        <v>10</v>
      </c>
      <c r="S165" s="38">
        <v>3239.5</v>
      </c>
      <c r="T165" s="38">
        <v>1</v>
      </c>
      <c r="U165" s="38">
        <v>3239.5</v>
      </c>
      <c r="V165" s="38">
        <v>0.08</v>
      </c>
      <c r="W165" s="38">
        <v>3498.66</v>
      </c>
      <c r="X165" s="38" t="s">
        <v>5819</v>
      </c>
      <c r="Y165" s="38" t="s">
        <v>9151</v>
      </c>
      <c r="Z165" s="38">
        <v>1</v>
      </c>
      <c r="AA165" s="39" t="s">
        <v>7430</v>
      </c>
    </row>
    <row r="166" spans="2:27" ht="37.5" x14ac:dyDescent="0.35">
      <c r="B166" s="38" t="s">
        <v>2810</v>
      </c>
      <c r="C166" s="38" t="s">
        <v>1299</v>
      </c>
      <c r="D166" s="38" t="s">
        <v>1295</v>
      </c>
      <c r="E166" s="38" t="s">
        <v>5</v>
      </c>
      <c r="F166" s="38" t="s">
        <v>1298</v>
      </c>
      <c r="G166" s="38" t="s">
        <v>19</v>
      </c>
      <c r="H166" s="38">
        <v>1</v>
      </c>
      <c r="I166" s="38">
        <v>40</v>
      </c>
      <c r="J166" s="45">
        <v>4</v>
      </c>
      <c r="K166" s="38">
        <v>1</v>
      </c>
      <c r="L166" s="38">
        <v>1</v>
      </c>
      <c r="M166" s="38">
        <v>1</v>
      </c>
      <c r="N166" s="38">
        <v>1</v>
      </c>
      <c r="O166" s="38">
        <v>1</v>
      </c>
      <c r="P166" s="38">
        <v>1</v>
      </c>
      <c r="Q166" s="38">
        <v>140</v>
      </c>
      <c r="R166" s="46">
        <v>190</v>
      </c>
      <c r="S166" s="38">
        <v>5.61</v>
      </c>
      <c r="T166" s="38">
        <v>1</v>
      </c>
      <c r="U166" s="38">
        <v>5.61</v>
      </c>
      <c r="V166" s="38">
        <v>0.08</v>
      </c>
      <c r="W166" s="38">
        <v>6.06</v>
      </c>
      <c r="X166" s="38" t="s">
        <v>5851</v>
      </c>
      <c r="Y166" s="38" t="s">
        <v>9154</v>
      </c>
      <c r="Z166" s="38">
        <v>1</v>
      </c>
      <c r="AA166" s="39" t="s">
        <v>8775</v>
      </c>
    </row>
    <row r="167" spans="2:27" ht="50" x14ac:dyDescent="0.35">
      <c r="B167" s="38" t="s">
        <v>2813</v>
      </c>
      <c r="C167" s="57" t="s">
        <v>3604</v>
      </c>
      <c r="D167" s="12" t="s">
        <v>1296</v>
      </c>
      <c r="E167" s="12" t="s">
        <v>3605</v>
      </c>
      <c r="F167" s="12" t="s">
        <v>3606</v>
      </c>
      <c r="G167" s="12" t="s">
        <v>3607</v>
      </c>
      <c r="H167" s="12">
        <v>1</v>
      </c>
      <c r="I167" s="57">
        <v>1</v>
      </c>
      <c r="J167" s="45">
        <v>1</v>
      </c>
      <c r="K167" s="12">
        <v>1</v>
      </c>
      <c r="L167" s="38">
        <v>1</v>
      </c>
      <c r="M167" s="38">
        <v>1</v>
      </c>
      <c r="N167" s="38">
        <v>3</v>
      </c>
      <c r="O167" s="38">
        <v>20</v>
      </c>
      <c r="P167" s="12">
        <v>20</v>
      </c>
      <c r="Q167" s="12">
        <v>1</v>
      </c>
      <c r="R167" s="46">
        <v>49</v>
      </c>
      <c r="S167" s="38">
        <v>21.19</v>
      </c>
      <c r="T167" s="38">
        <v>1</v>
      </c>
      <c r="U167" s="38">
        <v>21.19</v>
      </c>
      <c r="V167" s="38">
        <v>0.08</v>
      </c>
      <c r="W167" s="38">
        <v>22.89</v>
      </c>
      <c r="X167" s="38" t="s">
        <v>5854</v>
      </c>
      <c r="Y167" s="38" t="s">
        <v>9155</v>
      </c>
      <c r="Z167" s="38">
        <v>1</v>
      </c>
      <c r="AA167" s="39" t="s">
        <v>7979</v>
      </c>
    </row>
    <row r="168" spans="2:27" ht="37.5" x14ac:dyDescent="0.35">
      <c r="B168" s="38" t="s">
        <v>2820</v>
      </c>
      <c r="C168" s="38" t="s">
        <v>553</v>
      </c>
      <c r="D168" s="38" t="s">
        <v>551</v>
      </c>
      <c r="E168" s="12" t="s">
        <v>363</v>
      </c>
      <c r="F168" s="12" t="s">
        <v>303</v>
      </c>
      <c r="G168" s="12" t="s">
        <v>552</v>
      </c>
      <c r="H168" s="12">
        <v>25</v>
      </c>
      <c r="I168" s="12">
        <v>9</v>
      </c>
      <c r="J168" s="45">
        <v>10</v>
      </c>
      <c r="K168" s="12">
        <v>30</v>
      </c>
      <c r="L168" s="12">
        <v>38</v>
      </c>
      <c r="M168" s="12">
        <v>7</v>
      </c>
      <c r="N168" s="38">
        <v>1</v>
      </c>
      <c r="O168" s="38">
        <v>4</v>
      </c>
      <c r="P168" s="12">
        <v>1</v>
      </c>
      <c r="Q168" s="12">
        <v>195</v>
      </c>
      <c r="R168" s="46">
        <v>295</v>
      </c>
      <c r="S168" s="38">
        <v>0.59760000000000002</v>
      </c>
      <c r="T168" s="38">
        <v>25</v>
      </c>
      <c r="U168" s="38">
        <v>14.94</v>
      </c>
      <c r="V168" s="38">
        <v>0.08</v>
      </c>
      <c r="W168" s="38">
        <v>16.14</v>
      </c>
      <c r="X168" s="38" t="s">
        <v>5868</v>
      </c>
      <c r="Y168" s="38" t="s">
        <v>9156</v>
      </c>
      <c r="Z168" s="38">
        <v>1</v>
      </c>
      <c r="AA168" s="39" t="s">
        <v>7474</v>
      </c>
    </row>
    <row r="169" spans="2:27" ht="50" x14ac:dyDescent="0.35">
      <c r="B169" s="38" t="s">
        <v>2821</v>
      </c>
      <c r="C169" s="38" t="s">
        <v>553</v>
      </c>
      <c r="D169" s="38" t="s">
        <v>551</v>
      </c>
      <c r="E169" s="38" t="s">
        <v>363</v>
      </c>
      <c r="F169" s="38" t="s">
        <v>170</v>
      </c>
      <c r="G169" s="38" t="s">
        <v>552</v>
      </c>
      <c r="H169" s="38">
        <v>25</v>
      </c>
      <c r="I169" s="12">
        <v>23</v>
      </c>
      <c r="J169" s="45">
        <v>3</v>
      </c>
      <c r="K169" s="12">
        <v>1</v>
      </c>
      <c r="L169" s="38">
        <v>1</v>
      </c>
      <c r="M169" s="12">
        <v>4</v>
      </c>
      <c r="N169" s="38">
        <v>1</v>
      </c>
      <c r="O169" s="38">
        <v>3</v>
      </c>
      <c r="P169" s="12">
        <v>1</v>
      </c>
      <c r="Q169" s="12">
        <v>18</v>
      </c>
      <c r="R169" s="46">
        <v>55</v>
      </c>
      <c r="S169" s="38">
        <v>0.59760000000000002</v>
      </c>
      <c r="T169" s="38">
        <v>25</v>
      </c>
      <c r="U169" s="38">
        <v>14.94</v>
      </c>
      <c r="V169" s="38">
        <v>0.08</v>
      </c>
      <c r="W169" s="38">
        <v>16.14</v>
      </c>
      <c r="X169" s="38" t="s">
        <v>5869</v>
      </c>
      <c r="Y169" s="38" t="s">
        <v>9157</v>
      </c>
      <c r="Z169" s="38">
        <v>1</v>
      </c>
      <c r="AA169" s="39" t="s">
        <v>7474</v>
      </c>
    </row>
    <row r="170" spans="2:27" ht="50" x14ac:dyDescent="0.35">
      <c r="B170" s="38" t="s">
        <v>2823</v>
      </c>
      <c r="C170" s="38" t="s">
        <v>671</v>
      </c>
      <c r="D170" s="38" t="s">
        <v>3609</v>
      </c>
      <c r="E170" s="38" t="s">
        <v>93</v>
      </c>
      <c r="F170" s="38" t="s">
        <v>150</v>
      </c>
      <c r="G170" s="38" t="s">
        <v>95</v>
      </c>
      <c r="H170" s="38">
        <v>30</v>
      </c>
      <c r="I170" s="38">
        <v>22</v>
      </c>
      <c r="J170" s="45">
        <v>1</v>
      </c>
      <c r="K170" s="38">
        <v>8</v>
      </c>
      <c r="L170" s="38">
        <v>6</v>
      </c>
      <c r="M170" s="38">
        <v>3</v>
      </c>
      <c r="N170" s="38">
        <v>2</v>
      </c>
      <c r="O170" s="38">
        <v>2</v>
      </c>
      <c r="P170" s="12">
        <v>1</v>
      </c>
      <c r="Q170" s="38">
        <v>60</v>
      </c>
      <c r="R170" s="46">
        <v>105</v>
      </c>
      <c r="S170" s="38">
        <v>0.13392999999999999</v>
      </c>
      <c r="T170" s="38">
        <v>28</v>
      </c>
      <c r="U170" s="38">
        <v>3.75</v>
      </c>
      <c r="V170" s="38">
        <v>0.08</v>
      </c>
      <c r="W170" s="38">
        <v>4.05</v>
      </c>
      <c r="X170" s="38" t="s">
        <v>9158</v>
      </c>
      <c r="Y170" s="38" t="s">
        <v>9159</v>
      </c>
      <c r="Z170" s="38">
        <v>1</v>
      </c>
      <c r="AA170" s="39" t="s">
        <v>8764</v>
      </c>
    </row>
    <row r="171" spans="2:27" ht="37.5" x14ac:dyDescent="0.35">
      <c r="B171" s="38" t="s">
        <v>2824</v>
      </c>
      <c r="C171" s="38" t="s">
        <v>1305</v>
      </c>
      <c r="D171" s="38" t="s">
        <v>1302</v>
      </c>
      <c r="E171" s="38" t="s">
        <v>1304</v>
      </c>
      <c r="F171" s="38" t="s">
        <v>1303</v>
      </c>
      <c r="G171" s="38" t="s">
        <v>21</v>
      </c>
      <c r="H171" s="38">
        <v>1</v>
      </c>
      <c r="I171" s="38">
        <v>1</v>
      </c>
      <c r="J171" s="45">
        <v>15</v>
      </c>
      <c r="K171" s="38">
        <v>4</v>
      </c>
      <c r="L171" s="38">
        <v>1</v>
      </c>
      <c r="M171" s="38">
        <v>1</v>
      </c>
      <c r="N171" s="38">
        <v>1</v>
      </c>
      <c r="O171" s="38">
        <v>1</v>
      </c>
      <c r="P171" s="12">
        <v>1</v>
      </c>
      <c r="Q171" s="38">
        <v>1</v>
      </c>
      <c r="R171" s="46">
        <v>26</v>
      </c>
      <c r="S171" s="38">
        <v>26.22</v>
      </c>
      <c r="T171" s="38">
        <v>1</v>
      </c>
      <c r="U171" s="38">
        <v>26.22</v>
      </c>
      <c r="V171" s="38">
        <v>0.08</v>
      </c>
      <c r="W171" s="38">
        <v>28.32</v>
      </c>
      <c r="X171" s="38" t="s">
        <v>5872</v>
      </c>
      <c r="Y171" s="38" t="s">
        <v>9160</v>
      </c>
      <c r="Z171" s="38">
        <v>1</v>
      </c>
      <c r="AA171" s="39" t="s">
        <v>7405</v>
      </c>
    </row>
    <row r="172" spans="2:27" ht="62.5" x14ac:dyDescent="0.35">
      <c r="B172" s="38" t="s">
        <v>2826</v>
      </c>
      <c r="C172" s="38" t="s">
        <v>1852</v>
      </c>
      <c r="D172" s="38" t="s">
        <v>1306</v>
      </c>
      <c r="E172" s="38" t="s">
        <v>265</v>
      </c>
      <c r="F172" s="38" t="s">
        <v>1307</v>
      </c>
      <c r="G172" s="38" t="s">
        <v>1308</v>
      </c>
      <c r="H172" s="38">
        <v>48</v>
      </c>
      <c r="I172" s="38">
        <v>29</v>
      </c>
      <c r="J172" s="45">
        <v>3</v>
      </c>
      <c r="K172" s="38">
        <v>2</v>
      </c>
      <c r="L172" s="38">
        <v>2</v>
      </c>
      <c r="M172" s="38">
        <v>2</v>
      </c>
      <c r="N172" s="38">
        <v>15</v>
      </c>
      <c r="O172" s="38">
        <v>16</v>
      </c>
      <c r="P172" s="38">
        <v>1</v>
      </c>
      <c r="Q172" s="38">
        <v>20</v>
      </c>
      <c r="R172" s="46">
        <v>90</v>
      </c>
      <c r="S172" s="38">
        <v>7.7816700000000001</v>
      </c>
      <c r="T172" s="38">
        <v>48</v>
      </c>
      <c r="U172" s="38">
        <v>373.52</v>
      </c>
      <c r="V172" s="38">
        <v>0.08</v>
      </c>
      <c r="W172" s="38">
        <v>403.4</v>
      </c>
      <c r="X172" s="38" t="s">
        <v>7989</v>
      </c>
      <c r="Y172" s="38" t="s">
        <v>9162</v>
      </c>
      <c r="Z172" s="38">
        <v>1</v>
      </c>
      <c r="AA172" s="39" t="s">
        <v>8834</v>
      </c>
    </row>
    <row r="173" spans="2:27" ht="62.5" x14ac:dyDescent="0.35">
      <c r="B173" s="38" t="s">
        <v>2827</v>
      </c>
      <c r="C173" s="38" t="s">
        <v>1852</v>
      </c>
      <c r="D173" s="12" t="s">
        <v>1306</v>
      </c>
      <c r="E173" s="12" t="s">
        <v>3610</v>
      </c>
      <c r="F173" s="12" t="s">
        <v>1307</v>
      </c>
      <c r="G173" s="12" t="s">
        <v>3611</v>
      </c>
      <c r="H173" s="12">
        <v>4</v>
      </c>
      <c r="I173" s="12">
        <v>98</v>
      </c>
      <c r="J173" s="45">
        <v>1</v>
      </c>
      <c r="K173" s="12">
        <v>1</v>
      </c>
      <c r="L173" s="38">
        <v>1</v>
      </c>
      <c r="M173" s="38">
        <v>1</v>
      </c>
      <c r="N173" s="38">
        <v>1</v>
      </c>
      <c r="O173" s="38">
        <v>1</v>
      </c>
      <c r="P173" s="12">
        <v>7</v>
      </c>
      <c r="Q173" s="12">
        <v>1</v>
      </c>
      <c r="R173" s="46">
        <v>112</v>
      </c>
      <c r="S173" s="38">
        <v>11.5175</v>
      </c>
      <c r="T173" s="38">
        <v>4</v>
      </c>
      <c r="U173" s="38">
        <v>46.07</v>
      </c>
      <c r="V173" s="38">
        <v>0.08</v>
      </c>
      <c r="W173" s="38">
        <v>49.76</v>
      </c>
      <c r="X173" s="38" t="s">
        <v>5880</v>
      </c>
      <c r="Y173" s="38" t="s">
        <v>9163</v>
      </c>
      <c r="Z173" s="38">
        <v>1</v>
      </c>
      <c r="AA173" s="39" t="s">
        <v>8834</v>
      </c>
    </row>
    <row r="174" spans="2:27" ht="37.5" x14ac:dyDescent="0.35">
      <c r="B174" s="38" t="s">
        <v>2834</v>
      </c>
      <c r="C174" s="38" t="s">
        <v>1572</v>
      </c>
      <c r="D174" s="38" t="s">
        <v>1566</v>
      </c>
      <c r="E174" s="38" t="s">
        <v>156</v>
      </c>
      <c r="F174" s="38" t="s">
        <v>183</v>
      </c>
      <c r="G174" s="38" t="s">
        <v>196</v>
      </c>
      <c r="H174" s="38">
        <v>30</v>
      </c>
      <c r="I174" s="38">
        <v>4</v>
      </c>
      <c r="J174" s="45">
        <v>1</v>
      </c>
      <c r="K174" s="38">
        <v>1</v>
      </c>
      <c r="L174" s="38">
        <v>1</v>
      </c>
      <c r="M174" s="38">
        <v>2</v>
      </c>
      <c r="N174" s="38">
        <v>3</v>
      </c>
      <c r="O174" s="38">
        <v>4</v>
      </c>
      <c r="P174" s="38">
        <v>1</v>
      </c>
      <c r="Q174" s="38">
        <v>1</v>
      </c>
      <c r="R174" s="46">
        <v>18</v>
      </c>
      <c r="S174" s="38">
        <v>0.68049999999999999</v>
      </c>
      <c r="T174" s="38">
        <v>60</v>
      </c>
      <c r="U174" s="38">
        <v>40.83</v>
      </c>
      <c r="V174" s="38">
        <v>0.08</v>
      </c>
      <c r="W174" s="38">
        <v>44.1</v>
      </c>
      <c r="X174" s="38" t="s">
        <v>9169</v>
      </c>
      <c r="Y174" s="38" t="s">
        <v>9170</v>
      </c>
      <c r="Z174" s="38">
        <v>1</v>
      </c>
      <c r="AA174" s="39" t="s">
        <v>8816</v>
      </c>
    </row>
    <row r="175" spans="2:27" ht="37.5" x14ac:dyDescent="0.35">
      <c r="B175" s="38" t="s">
        <v>2837</v>
      </c>
      <c r="C175" s="38" t="s">
        <v>1474</v>
      </c>
      <c r="D175" s="38" t="s">
        <v>1890</v>
      </c>
      <c r="E175" s="38" t="s">
        <v>93</v>
      </c>
      <c r="F175" s="38" t="s">
        <v>57</v>
      </c>
      <c r="G175" s="38" t="s">
        <v>169</v>
      </c>
      <c r="H175" s="38">
        <v>28</v>
      </c>
      <c r="I175" s="12">
        <v>8</v>
      </c>
      <c r="J175" s="45">
        <v>2</v>
      </c>
      <c r="K175" s="12">
        <v>20</v>
      </c>
      <c r="L175" s="12">
        <v>100</v>
      </c>
      <c r="M175" s="12">
        <v>26</v>
      </c>
      <c r="N175" s="38">
        <v>15</v>
      </c>
      <c r="O175" s="38">
        <v>20</v>
      </c>
      <c r="P175" s="12">
        <v>1</v>
      </c>
      <c r="Q175" s="12">
        <v>25</v>
      </c>
      <c r="R175" s="46">
        <v>217</v>
      </c>
      <c r="S175" s="38">
        <v>0.33500000000000002</v>
      </c>
      <c r="T175" s="38">
        <v>28</v>
      </c>
      <c r="U175" s="38">
        <v>9.3800000000000008</v>
      </c>
      <c r="V175" s="38">
        <v>0.08</v>
      </c>
      <c r="W175" s="38">
        <v>10.130000000000001</v>
      </c>
      <c r="X175" s="38" t="s">
        <v>9172</v>
      </c>
      <c r="Y175" s="38" t="s">
        <v>9173</v>
      </c>
      <c r="Z175" s="38">
        <v>1</v>
      </c>
      <c r="AA175" s="39" t="s">
        <v>7430</v>
      </c>
    </row>
    <row r="176" spans="2:27" ht="37.5" x14ac:dyDescent="0.35">
      <c r="B176" s="38" t="s">
        <v>2846</v>
      </c>
      <c r="C176" s="38" t="s">
        <v>468</v>
      </c>
      <c r="D176" s="38" t="s">
        <v>3615</v>
      </c>
      <c r="E176" s="38" t="s">
        <v>5</v>
      </c>
      <c r="F176" s="38" t="s">
        <v>1485</v>
      </c>
      <c r="G176" s="38" t="s">
        <v>33</v>
      </c>
      <c r="H176" s="38">
        <v>5</v>
      </c>
      <c r="I176" s="38">
        <v>1724</v>
      </c>
      <c r="J176" s="45">
        <v>640</v>
      </c>
      <c r="K176" s="38">
        <v>298</v>
      </c>
      <c r="L176" s="38">
        <v>1</v>
      </c>
      <c r="M176" s="38">
        <v>600</v>
      </c>
      <c r="N176" s="38">
        <v>290</v>
      </c>
      <c r="O176" s="38">
        <v>200</v>
      </c>
      <c r="P176" s="38">
        <v>45</v>
      </c>
      <c r="Q176" s="38">
        <v>1100</v>
      </c>
      <c r="R176" s="46">
        <v>4898</v>
      </c>
      <c r="S176" s="38">
        <v>2.6459999999999999</v>
      </c>
      <c r="T176" s="38">
        <v>5</v>
      </c>
      <c r="U176" s="38">
        <v>13.23</v>
      </c>
      <c r="V176" s="38">
        <v>0.08</v>
      </c>
      <c r="W176" s="38">
        <v>14.29</v>
      </c>
      <c r="X176" s="38" t="s">
        <v>9176</v>
      </c>
      <c r="Y176" s="38" t="s">
        <v>9177</v>
      </c>
      <c r="Z176" s="38">
        <v>1</v>
      </c>
      <c r="AA176" s="39" t="s">
        <v>7704</v>
      </c>
    </row>
    <row r="177" spans="2:27" ht="37.5" x14ac:dyDescent="0.35">
      <c r="B177" s="38" t="s">
        <v>2847</v>
      </c>
      <c r="C177" s="38" t="s">
        <v>468</v>
      </c>
      <c r="D177" s="38" t="s">
        <v>3615</v>
      </c>
      <c r="E177" s="38" t="s">
        <v>5</v>
      </c>
      <c r="F177" s="38" t="s">
        <v>1486</v>
      </c>
      <c r="G177" s="38" t="s">
        <v>33</v>
      </c>
      <c r="H177" s="38">
        <v>5</v>
      </c>
      <c r="I177" s="12">
        <v>34</v>
      </c>
      <c r="J177" s="45">
        <v>230</v>
      </c>
      <c r="K177" s="12">
        <v>60</v>
      </c>
      <c r="L177" s="38">
        <v>1</v>
      </c>
      <c r="M177" s="12">
        <v>620</v>
      </c>
      <c r="N177" s="38">
        <v>200</v>
      </c>
      <c r="O177" s="38">
        <v>100</v>
      </c>
      <c r="P177" s="12">
        <v>20</v>
      </c>
      <c r="Q177" s="12">
        <v>230</v>
      </c>
      <c r="R177" s="46">
        <v>1495</v>
      </c>
      <c r="S177" s="38">
        <v>2.226</v>
      </c>
      <c r="T177" s="38">
        <v>5</v>
      </c>
      <c r="U177" s="38">
        <v>11.13</v>
      </c>
      <c r="V177" s="38">
        <v>0.08</v>
      </c>
      <c r="W177" s="38">
        <v>12.02</v>
      </c>
      <c r="X177" s="38" t="s">
        <v>9178</v>
      </c>
      <c r="Y177" s="38" t="s">
        <v>9179</v>
      </c>
      <c r="Z177" s="38">
        <v>1</v>
      </c>
      <c r="AA177" s="39" t="s">
        <v>7704</v>
      </c>
    </row>
    <row r="178" spans="2:27" ht="50" x14ac:dyDescent="0.35">
      <c r="B178" s="38" t="s">
        <v>2880</v>
      </c>
      <c r="C178" s="38" t="s">
        <v>1234</v>
      </c>
      <c r="D178" s="38" t="s">
        <v>1251</v>
      </c>
      <c r="E178" s="38" t="s">
        <v>1212</v>
      </c>
      <c r="F178" s="38" t="s">
        <v>1250</v>
      </c>
      <c r="G178" s="38" t="s">
        <v>1249</v>
      </c>
      <c r="H178" s="38">
        <v>2</v>
      </c>
      <c r="I178" s="12">
        <v>1</v>
      </c>
      <c r="J178" s="45">
        <v>1</v>
      </c>
      <c r="K178" s="12">
        <v>1</v>
      </c>
      <c r="L178" s="38">
        <v>1</v>
      </c>
      <c r="M178" s="38">
        <v>1</v>
      </c>
      <c r="N178" s="38">
        <v>1</v>
      </c>
      <c r="O178" s="38">
        <v>1</v>
      </c>
      <c r="P178" s="12">
        <v>1</v>
      </c>
      <c r="Q178" s="12">
        <v>1</v>
      </c>
      <c r="R178" s="46">
        <v>9</v>
      </c>
      <c r="S178" s="38">
        <v>8.94</v>
      </c>
      <c r="T178" s="38">
        <v>2</v>
      </c>
      <c r="U178" s="38">
        <v>17.88</v>
      </c>
      <c r="V178" s="38">
        <v>0.08</v>
      </c>
      <c r="W178" s="38">
        <v>19.309999999999999</v>
      </c>
      <c r="X178" s="38" t="s">
        <v>8028</v>
      </c>
      <c r="Y178" s="38" t="s">
        <v>9194</v>
      </c>
      <c r="Z178" s="38">
        <v>1</v>
      </c>
      <c r="AA178" s="39" t="s">
        <v>8819</v>
      </c>
    </row>
    <row r="179" spans="2:27" ht="37.5" x14ac:dyDescent="0.35">
      <c r="B179" s="38" t="s">
        <v>2882</v>
      </c>
      <c r="C179" s="38" t="s">
        <v>1234</v>
      </c>
      <c r="D179" s="38" t="s">
        <v>1233</v>
      </c>
      <c r="E179" s="38" t="s">
        <v>125</v>
      </c>
      <c r="F179" s="38" t="s">
        <v>1236</v>
      </c>
      <c r="G179" s="38" t="s">
        <v>68</v>
      </c>
      <c r="H179" s="38">
        <v>1</v>
      </c>
      <c r="I179" s="38">
        <v>6</v>
      </c>
      <c r="J179" s="45">
        <v>1</v>
      </c>
      <c r="K179" s="38">
        <v>1</v>
      </c>
      <c r="L179" s="38">
        <v>1</v>
      </c>
      <c r="M179" s="38">
        <v>1</v>
      </c>
      <c r="N179" s="38">
        <v>1</v>
      </c>
      <c r="O179" s="38">
        <v>1</v>
      </c>
      <c r="P179" s="38">
        <v>17</v>
      </c>
      <c r="Q179" s="38">
        <v>1</v>
      </c>
      <c r="R179" s="46">
        <v>30</v>
      </c>
      <c r="S179" s="38">
        <v>11.64</v>
      </c>
      <c r="T179" s="38">
        <v>1</v>
      </c>
      <c r="U179" s="38">
        <v>11.64</v>
      </c>
      <c r="V179" s="38">
        <v>0.08</v>
      </c>
      <c r="W179" s="38">
        <v>12.57</v>
      </c>
      <c r="X179" s="38" t="s">
        <v>5975</v>
      </c>
      <c r="Y179" s="38" t="s">
        <v>9195</v>
      </c>
      <c r="Z179" s="38">
        <v>1</v>
      </c>
      <c r="AA179" s="39" t="s">
        <v>7405</v>
      </c>
    </row>
    <row r="180" spans="2:27" ht="62.5" x14ac:dyDescent="0.35">
      <c r="B180" s="38" t="s">
        <v>2894</v>
      </c>
      <c r="C180" s="38" t="s">
        <v>587</v>
      </c>
      <c r="D180" s="38" t="s">
        <v>1237</v>
      </c>
      <c r="E180" s="38" t="s">
        <v>443</v>
      </c>
      <c r="F180" s="38" t="s">
        <v>389</v>
      </c>
      <c r="G180" s="38" t="s">
        <v>95</v>
      </c>
      <c r="H180" s="38">
        <v>30</v>
      </c>
      <c r="I180" s="38">
        <v>1</v>
      </c>
      <c r="J180" s="45">
        <v>1</v>
      </c>
      <c r="K180" s="38">
        <v>1</v>
      </c>
      <c r="L180" s="38">
        <v>1</v>
      </c>
      <c r="M180" s="38">
        <v>1</v>
      </c>
      <c r="N180" s="38">
        <v>1</v>
      </c>
      <c r="O180" s="38">
        <v>1</v>
      </c>
      <c r="P180" s="38">
        <v>9</v>
      </c>
      <c r="Q180" s="38">
        <v>1</v>
      </c>
      <c r="R180" s="46">
        <v>17</v>
      </c>
      <c r="S180" s="38">
        <v>0.69133</v>
      </c>
      <c r="T180" s="38">
        <v>30</v>
      </c>
      <c r="U180" s="38">
        <v>20.74</v>
      </c>
      <c r="V180" s="38">
        <v>0.08</v>
      </c>
      <c r="W180" s="38">
        <v>22.4</v>
      </c>
      <c r="X180" s="38" t="s">
        <v>9198</v>
      </c>
      <c r="Y180" s="38" t="s">
        <v>9199</v>
      </c>
      <c r="Z180" s="38">
        <v>1</v>
      </c>
      <c r="AA180" s="39" t="s">
        <v>7430</v>
      </c>
    </row>
    <row r="181" spans="2:27" ht="62.5" x14ac:dyDescent="0.35">
      <c r="B181" s="38" t="s">
        <v>2896</v>
      </c>
      <c r="C181" s="38" t="s">
        <v>587</v>
      </c>
      <c r="D181" s="38" t="s">
        <v>586</v>
      </c>
      <c r="E181" s="38" t="s">
        <v>443</v>
      </c>
      <c r="F181" s="38" t="s">
        <v>588</v>
      </c>
      <c r="G181" s="38" t="s">
        <v>95</v>
      </c>
      <c r="H181" s="38">
        <v>30</v>
      </c>
      <c r="I181" s="38">
        <v>1</v>
      </c>
      <c r="J181" s="45">
        <v>2</v>
      </c>
      <c r="K181" s="38">
        <v>1</v>
      </c>
      <c r="L181" s="38">
        <v>1</v>
      </c>
      <c r="M181" s="38">
        <v>1</v>
      </c>
      <c r="N181" s="38">
        <v>1</v>
      </c>
      <c r="O181" s="38">
        <v>1</v>
      </c>
      <c r="P181" s="38">
        <v>1</v>
      </c>
      <c r="Q181" s="38">
        <v>1</v>
      </c>
      <c r="R181" s="46">
        <v>10</v>
      </c>
      <c r="S181" s="38">
        <v>0.76132999999999995</v>
      </c>
      <c r="T181" s="38">
        <v>30</v>
      </c>
      <c r="U181" s="38">
        <v>22.84</v>
      </c>
      <c r="V181" s="38">
        <v>0.08</v>
      </c>
      <c r="W181" s="38">
        <v>24.67</v>
      </c>
      <c r="X181" s="38" t="s">
        <v>5996</v>
      </c>
      <c r="Y181" s="38" t="s">
        <v>9200</v>
      </c>
      <c r="Z181" s="38">
        <v>1</v>
      </c>
      <c r="AA181" s="39" t="s">
        <v>7430</v>
      </c>
    </row>
    <row r="182" spans="2:27" ht="58" x14ac:dyDescent="0.35">
      <c r="B182" s="38" t="s">
        <v>2917</v>
      </c>
      <c r="C182" s="38" t="s">
        <v>4</v>
      </c>
      <c r="D182" s="38" t="s">
        <v>7</v>
      </c>
      <c r="E182" s="38" t="s">
        <v>5</v>
      </c>
      <c r="F182" s="38" t="s">
        <v>6</v>
      </c>
      <c r="G182" s="38" t="s">
        <v>8</v>
      </c>
      <c r="H182" s="38">
        <v>10</v>
      </c>
      <c r="I182" s="12">
        <v>1</v>
      </c>
      <c r="J182" s="45">
        <v>35</v>
      </c>
      <c r="K182" s="12">
        <v>1</v>
      </c>
      <c r="L182" s="38">
        <v>1</v>
      </c>
      <c r="M182" s="38">
        <v>1</v>
      </c>
      <c r="N182" s="38">
        <v>1</v>
      </c>
      <c r="O182" s="38">
        <v>20</v>
      </c>
      <c r="P182" s="12">
        <v>1</v>
      </c>
      <c r="Q182" s="12">
        <v>1</v>
      </c>
      <c r="R182" s="46">
        <v>62</v>
      </c>
      <c r="S182" s="123">
        <v>12.443200000000001</v>
      </c>
      <c r="T182" s="124">
        <v>10</v>
      </c>
      <c r="U182" s="125">
        <v>124.432</v>
      </c>
      <c r="V182" s="126">
        <v>0.08</v>
      </c>
      <c r="W182" s="127">
        <v>134.38656</v>
      </c>
      <c r="X182" s="124" t="s">
        <v>9588</v>
      </c>
      <c r="Y182" s="124" t="s">
        <v>9589</v>
      </c>
      <c r="Z182" s="124">
        <v>1</v>
      </c>
      <c r="AA182" s="124" t="s">
        <v>8816</v>
      </c>
    </row>
    <row r="183" spans="2:27" ht="50" x14ac:dyDescent="0.35">
      <c r="B183" s="38" t="s">
        <v>2918</v>
      </c>
      <c r="C183" s="38" t="s">
        <v>4</v>
      </c>
      <c r="D183" s="38" t="s">
        <v>7</v>
      </c>
      <c r="E183" s="38" t="s">
        <v>5</v>
      </c>
      <c r="F183" s="38" t="s">
        <v>1787</v>
      </c>
      <c r="G183" s="38" t="s">
        <v>8</v>
      </c>
      <c r="H183" s="38">
        <v>10</v>
      </c>
      <c r="I183" s="12">
        <v>20</v>
      </c>
      <c r="J183" s="45">
        <v>240</v>
      </c>
      <c r="K183" s="12">
        <v>32</v>
      </c>
      <c r="L183" s="38">
        <v>1</v>
      </c>
      <c r="M183" s="12">
        <v>11</v>
      </c>
      <c r="N183" s="38">
        <v>1</v>
      </c>
      <c r="O183" s="38">
        <v>20</v>
      </c>
      <c r="P183" s="12">
        <v>1</v>
      </c>
      <c r="Q183" s="12">
        <v>1</v>
      </c>
      <c r="R183" s="46">
        <v>327</v>
      </c>
      <c r="S183" s="123">
        <v>6.2594000000000003</v>
      </c>
      <c r="T183" s="124">
        <v>10</v>
      </c>
      <c r="U183" s="125">
        <v>62.594000000000001</v>
      </c>
      <c r="V183" s="126">
        <v>0.08</v>
      </c>
      <c r="W183" s="127">
        <v>67.601520000000008</v>
      </c>
      <c r="X183" s="124" t="s">
        <v>9590</v>
      </c>
      <c r="Y183" s="124" t="s">
        <v>9591</v>
      </c>
      <c r="Z183" s="124">
        <v>1</v>
      </c>
      <c r="AA183" s="124" t="s">
        <v>8816</v>
      </c>
    </row>
    <row r="184" spans="2:27" ht="58" x14ac:dyDescent="0.35">
      <c r="B184" s="38" t="s">
        <v>2919</v>
      </c>
      <c r="C184" s="38" t="s">
        <v>4</v>
      </c>
      <c r="D184" s="38" t="s">
        <v>7</v>
      </c>
      <c r="E184" s="38" t="s">
        <v>5</v>
      </c>
      <c r="F184" s="38" t="s">
        <v>1788</v>
      </c>
      <c r="G184" s="38" t="s">
        <v>8</v>
      </c>
      <c r="H184" s="38">
        <v>10</v>
      </c>
      <c r="I184" s="38">
        <v>63</v>
      </c>
      <c r="J184" s="45">
        <v>69</v>
      </c>
      <c r="K184" s="38">
        <v>32</v>
      </c>
      <c r="L184" s="38">
        <v>1</v>
      </c>
      <c r="M184" s="38">
        <v>29</v>
      </c>
      <c r="N184" s="38">
        <v>2</v>
      </c>
      <c r="O184" s="38">
        <v>2</v>
      </c>
      <c r="P184" s="12">
        <v>1</v>
      </c>
      <c r="Q184" s="38">
        <v>5</v>
      </c>
      <c r="R184" s="46">
        <v>204</v>
      </c>
      <c r="S184" s="123">
        <v>10.057958999999999</v>
      </c>
      <c r="T184" s="124">
        <v>10</v>
      </c>
      <c r="U184" s="125">
        <v>100.57958999999998</v>
      </c>
      <c r="V184" s="126">
        <v>0.08</v>
      </c>
      <c r="W184" s="127">
        <v>108.62595719999999</v>
      </c>
      <c r="X184" s="124" t="s">
        <v>9592</v>
      </c>
      <c r="Y184" s="124" t="s">
        <v>9593</v>
      </c>
      <c r="Z184" s="124">
        <v>1</v>
      </c>
      <c r="AA184" s="124" t="s">
        <v>8816</v>
      </c>
    </row>
    <row r="185" spans="2:27" ht="50" x14ac:dyDescent="0.35">
      <c r="B185" s="38" t="s">
        <v>2923</v>
      </c>
      <c r="C185" s="38" t="s">
        <v>1871</v>
      </c>
      <c r="D185" s="38" t="s">
        <v>1376</v>
      </c>
      <c r="E185" s="38" t="s">
        <v>859</v>
      </c>
      <c r="F185" s="38" t="s">
        <v>29</v>
      </c>
      <c r="G185" s="38" t="s">
        <v>21</v>
      </c>
      <c r="H185" s="38">
        <v>1</v>
      </c>
      <c r="I185" s="38">
        <v>1</v>
      </c>
      <c r="J185" s="45">
        <v>1</v>
      </c>
      <c r="K185" s="38">
        <v>1</v>
      </c>
      <c r="L185" s="38">
        <v>1</v>
      </c>
      <c r="M185" s="38">
        <v>1</v>
      </c>
      <c r="N185" s="38">
        <v>1</v>
      </c>
      <c r="O185" s="38">
        <v>1</v>
      </c>
      <c r="P185" s="38">
        <v>1</v>
      </c>
      <c r="Q185" s="38">
        <v>1</v>
      </c>
      <c r="R185" s="46">
        <v>9</v>
      </c>
      <c r="S185" s="38">
        <v>12.34</v>
      </c>
      <c r="T185" s="38">
        <v>1</v>
      </c>
      <c r="U185" s="38">
        <v>12.34</v>
      </c>
      <c r="V185" s="38">
        <v>0.08</v>
      </c>
      <c r="W185" s="38">
        <v>13.33</v>
      </c>
      <c r="X185" s="38" t="s">
        <v>9210</v>
      </c>
      <c r="Y185" s="38" t="s">
        <v>9211</v>
      </c>
      <c r="Z185" s="38">
        <v>1</v>
      </c>
      <c r="AA185" s="39" t="s">
        <v>9212</v>
      </c>
    </row>
    <row r="186" spans="2:27" ht="37.5" x14ac:dyDescent="0.35">
      <c r="B186" s="38" t="s">
        <v>2925</v>
      </c>
      <c r="C186" s="38" t="s">
        <v>384</v>
      </c>
      <c r="D186" s="38" t="s">
        <v>383</v>
      </c>
      <c r="E186" s="38" t="s">
        <v>125</v>
      </c>
      <c r="F186" s="38" t="s">
        <v>385</v>
      </c>
      <c r="G186" s="38" t="s">
        <v>68</v>
      </c>
      <c r="H186" s="38">
        <v>1</v>
      </c>
      <c r="I186" s="38">
        <v>2</v>
      </c>
      <c r="J186" s="45">
        <v>1</v>
      </c>
      <c r="K186" s="38">
        <v>1</v>
      </c>
      <c r="L186" s="38">
        <v>33</v>
      </c>
      <c r="M186" s="38">
        <v>45</v>
      </c>
      <c r="N186" s="38">
        <v>12</v>
      </c>
      <c r="O186" s="38">
        <v>15</v>
      </c>
      <c r="P186" s="38">
        <v>1</v>
      </c>
      <c r="Q186" s="38">
        <v>1</v>
      </c>
      <c r="R186" s="46">
        <v>111</v>
      </c>
      <c r="S186" s="38">
        <v>10.76</v>
      </c>
      <c r="T186" s="38">
        <v>1</v>
      </c>
      <c r="U186" s="38">
        <v>10.76</v>
      </c>
      <c r="V186" s="38">
        <v>0.08</v>
      </c>
      <c r="W186" s="38">
        <v>11.62</v>
      </c>
      <c r="X186" s="38" t="s">
        <v>6032</v>
      </c>
      <c r="Y186" s="38" t="s">
        <v>9213</v>
      </c>
      <c r="Z186" s="38">
        <v>1</v>
      </c>
      <c r="AA186" s="39" t="s">
        <v>7406</v>
      </c>
    </row>
    <row r="187" spans="2:27" ht="37.5" x14ac:dyDescent="0.35">
      <c r="B187" s="38" t="s">
        <v>2927</v>
      </c>
      <c r="C187" s="38" t="s">
        <v>594</v>
      </c>
      <c r="D187" s="38" t="s">
        <v>593</v>
      </c>
      <c r="E187" s="38" t="s">
        <v>101</v>
      </c>
      <c r="F187" s="38" t="s">
        <v>117</v>
      </c>
      <c r="G187" s="38" t="s">
        <v>169</v>
      </c>
      <c r="H187" s="38">
        <v>28</v>
      </c>
      <c r="I187" s="38">
        <v>194</v>
      </c>
      <c r="J187" s="45">
        <v>85</v>
      </c>
      <c r="K187" s="38">
        <v>39</v>
      </c>
      <c r="L187" s="38">
        <v>85</v>
      </c>
      <c r="M187" s="38">
        <v>72</v>
      </c>
      <c r="N187" s="38">
        <v>75</v>
      </c>
      <c r="O187" s="38">
        <v>80</v>
      </c>
      <c r="P187" s="38">
        <v>125</v>
      </c>
      <c r="Q187" s="38">
        <v>170</v>
      </c>
      <c r="R187" s="46">
        <v>925</v>
      </c>
      <c r="S187" s="38">
        <v>0.14607000000000001</v>
      </c>
      <c r="T187" s="38">
        <v>28</v>
      </c>
      <c r="U187" s="38">
        <v>4.09</v>
      </c>
      <c r="V187" s="38">
        <v>0.08</v>
      </c>
      <c r="W187" s="38">
        <v>4.42</v>
      </c>
      <c r="X187" s="38" t="s">
        <v>6036</v>
      </c>
      <c r="Y187" s="38" t="s">
        <v>9215</v>
      </c>
      <c r="Z187" s="38">
        <v>1</v>
      </c>
      <c r="AA187" s="39" t="s">
        <v>7709</v>
      </c>
    </row>
    <row r="188" spans="2:27" ht="37.5" x14ac:dyDescent="0.35">
      <c r="B188" s="38" t="s">
        <v>2929</v>
      </c>
      <c r="C188" s="38" t="s">
        <v>596</v>
      </c>
      <c r="D188" s="38" t="s">
        <v>595</v>
      </c>
      <c r="E188" s="38" t="s">
        <v>66</v>
      </c>
      <c r="F188" s="89">
        <v>1.172E-2</v>
      </c>
      <c r="G188" s="38" t="s">
        <v>597</v>
      </c>
      <c r="H188" s="38">
        <v>1</v>
      </c>
      <c r="I188" s="38">
        <v>26</v>
      </c>
      <c r="J188" s="45">
        <v>9</v>
      </c>
      <c r="K188" s="38">
        <v>5</v>
      </c>
      <c r="L188" s="38">
        <v>1</v>
      </c>
      <c r="M188" s="38">
        <v>15</v>
      </c>
      <c r="N188" s="38">
        <v>25</v>
      </c>
      <c r="O188" s="38">
        <v>20</v>
      </c>
      <c r="P188" s="38">
        <v>1</v>
      </c>
      <c r="Q188" s="38">
        <v>5</v>
      </c>
      <c r="R188" s="46">
        <v>107</v>
      </c>
      <c r="S188" s="38">
        <v>19.260000000000002</v>
      </c>
      <c r="T188" s="38">
        <v>1</v>
      </c>
      <c r="U188" s="38">
        <v>19.260000000000002</v>
      </c>
      <c r="V188" s="38">
        <v>0.08</v>
      </c>
      <c r="W188" s="38">
        <v>20.8</v>
      </c>
      <c r="X188" s="38" t="s">
        <v>6039</v>
      </c>
      <c r="Y188" s="38" t="s">
        <v>9216</v>
      </c>
      <c r="Z188" s="38">
        <v>1</v>
      </c>
      <c r="AA188" s="39" t="s">
        <v>7474</v>
      </c>
    </row>
    <row r="189" spans="2:27" ht="37.5" x14ac:dyDescent="0.35">
      <c r="B189" s="38" t="s">
        <v>2930</v>
      </c>
      <c r="C189" s="38" t="s">
        <v>596</v>
      </c>
      <c r="D189" s="38" t="s">
        <v>595</v>
      </c>
      <c r="E189" s="38" t="s">
        <v>865</v>
      </c>
      <c r="F189" s="38" t="s">
        <v>1502</v>
      </c>
      <c r="G189" s="38" t="s">
        <v>68</v>
      </c>
      <c r="H189" s="38">
        <v>1</v>
      </c>
      <c r="I189" s="38">
        <v>90</v>
      </c>
      <c r="J189" s="45">
        <v>18</v>
      </c>
      <c r="K189" s="38">
        <v>9</v>
      </c>
      <c r="L189" s="38">
        <v>10</v>
      </c>
      <c r="M189" s="38">
        <v>17</v>
      </c>
      <c r="N189" s="38">
        <v>20</v>
      </c>
      <c r="O189" s="38">
        <v>1</v>
      </c>
      <c r="P189" s="38">
        <v>20</v>
      </c>
      <c r="Q189" s="38">
        <v>45</v>
      </c>
      <c r="R189" s="46">
        <v>230</v>
      </c>
      <c r="S189" s="38">
        <v>22.64</v>
      </c>
      <c r="T189" s="38">
        <v>1</v>
      </c>
      <c r="U189" s="38">
        <v>22.64</v>
      </c>
      <c r="V189" s="38">
        <v>0.08</v>
      </c>
      <c r="W189" s="38">
        <v>24.45</v>
      </c>
      <c r="X189" s="38" t="s">
        <v>6040</v>
      </c>
      <c r="Y189" s="38" t="s">
        <v>9217</v>
      </c>
      <c r="Z189" s="38">
        <v>1</v>
      </c>
      <c r="AA189" s="39" t="s">
        <v>7405</v>
      </c>
    </row>
    <row r="190" spans="2:27" ht="37.5" x14ac:dyDescent="0.35">
      <c r="B190" s="38" t="s">
        <v>2947</v>
      </c>
      <c r="C190" s="38" t="s">
        <v>439</v>
      </c>
      <c r="D190" s="38" t="s">
        <v>1923</v>
      </c>
      <c r="E190" s="38" t="s">
        <v>440</v>
      </c>
      <c r="F190" s="38" t="s">
        <v>441</v>
      </c>
      <c r="G190" s="38" t="s">
        <v>143</v>
      </c>
      <c r="H190" s="38">
        <v>10</v>
      </c>
      <c r="I190" s="38">
        <v>1</v>
      </c>
      <c r="J190" s="45">
        <v>1</v>
      </c>
      <c r="K190" s="38">
        <v>1</v>
      </c>
      <c r="L190" s="38">
        <v>1</v>
      </c>
      <c r="M190" s="38">
        <v>1</v>
      </c>
      <c r="N190" s="38">
        <v>1</v>
      </c>
      <c r="O190" s="38">
        <v>1</v>
      </c>
      <c r="P190" s="38">
        <v>1</v>
      </c>
      <c r="Q190" s="38">
        <v>1</v>
      </c>
      <c r="R190" s="46">
        <v>9</v>
      </c>
      <c r="S190" s="38">
        <v>2.4119999999999999</v>
      </c>
      <c r="T190" s="38">
        <v>10</v>
      </c>
      <c r="U190" s="38">
        <v>24.12</v>
      </c>
      <c r="V190" s="38">
        <v>0.08</v>
      </c>
      <c r="W190" s="38">
        <v>26.05</v>
      </c>
      <c r="X190" s="38" t="s">
        <v>6076</v>
      </c>
      <c r="Y190" s="38" t="s">
        <v>9223</v>
      </c>
      <c r="Z190" s="38">
        <v>1</v>
      </c>
      <c r="AA190" s="39" t="s">
        <v>7405</v>
      </c>
    </row>
    <row r="191" spans="2:27" ht="25" x14ac:dyDescent="0.35">
      <c r="B191" s="38" t="s">
        <v>2951</v>
      </c>
      <c r="C191" s="38" t="s">
        <v>1798</v>
      </c>
      <c r="D191" s="38" t="s">
        <v>532</v>
      </c>
      <c r="E191" s="38" t="s">
        <v>121</v>
      </c>
      <c r="F191" s="38" t="s">
        <v>833</v>
      </c>
      <c r="G191" s="38" t="s">
        <v>68</v>
      </c>
      <c r="H191" s="38">
        <v>1</v>
      </c>
      <c r="I191" s="38">
        <v>4</v>
      </c>
      <c r="J191" s="45">
        <v>1</v>
      </c>
      <c r="K191" s="38">
        <v>1</v>
      </c>
      <c r="L191" s="38">
        <v>1</v>
      </c>
      <c r="M191" s="38">
        <v>1</v>
      </c>
      <c r="N191" s="38">
        <v>1</v>
      </c>
      <c r="O191" s="38">
        <v>1</v>
      </c>
      <c r="P191" s="38">
        <v>1</v>
      </c>
      <c r="Q191" s="38">
        <v>5</v>
      </c>
      <c r="R191" s="46">
        <v>16</v>
      </c>
      <c r="S191" s="38">
        <v>15.2</v>
      </c>
      <c r="T191" s="38">
        <v>1</v>
      </c>
      <c r="U191" s="38">
        <v>15.2</v>
      </c>
      <c r="V191" s="38">
        <v>0.08</v>
      </c>
      <c r="W191" s="38">
        <v>16.420000000000002</v>
      </c>
      <c r="X191" s="38" t="s">
        <v>6081</v>
      </c>
      <c r="Y191" s="38" t="s">
        <v>9225</v>
      </c>
      <c r="Z191" s="38">
        <v>1</v>
      </c>
      <c r="AA191" s="39" t="s">
        <v>7405</v>
      </c>
    </row>
    <row r="192" spans="2:27" ht="37.5" x14ac:dyDescent="0.35">
      <c r="B192" s="38" t="s">
        <v>2973</v>
      </c>
      <c r="C192" s="38" t="s">
        <v>723</v>
      </c>
      <c r="D192" s="38" t="s">
        <v>1229</v>
      </c>
      <c r="E192" s="38" t="s">
        <v>101</v>
      </c>
      <c r="F192" s="38" t="s">
        <v>187</v>
      </c>
      <c r="G192" s="38" t="s">
        <v>392</v>
      </c>
      <c r="H192" s="38">
        <v>100</v>
      </c>
      <c r="I192" s="38">
        <v>1</v>
      </c>
      <c r="J192" s="45">
        <v>1</v>
      </c>
      <c r="K192" s="38">
        <v>1</v>
      </c>
      <c r="L192" s="38">
        <v>1</v>
      </c>
      <c r="M192" s="38">
        <v>1</v>
      </c>
      <c r="N192" s="38">
        <v>2</v>
      </c>
      <c r="O192" s="38">
        <v>1</v>
      </c>
      <c r="P192" s="38">
        <v>1</v>
      </c>
      <c r="Q192" s="12">
        <v>1</v>
      </c>
      <c r="R192" s="46">
        <v>10</v>
      </c>
      <c r="S192" s="38">
        <v>1.0232300000000001</v>
      </c>
      <c r="T192" s="38">
        <v>60</v>
      </c>
      <c r="U192" s="38">
        <v>61.393749999999997</v>
      </c>
      <c r="V192" s="38">
        <v>0.08</v>
      </c>
      <c r="W192" s="38">
        <v>66.31</v>
      </c>
      <c r="X192" s="38" t="s">
        <v>9235</v>
      </c>
      <c r="Y192" s="38" t="s">
        <v>9236</v>
      </c>
      <c r="Z192" s="38">
        <v>1</v>
      </c>
      <c r="AA192" s="39" t="s">
        <v>8795</v>
      </c>
    </row>
    <row r="193" spans="2:27" ht="37.5" x14ac:dyDescent="0.35">
      <c r="B193" s="38" t="s">
        <v>2977</v>
      </c>
      <c r="C193" s="38" t="s">
        <v>533</v>
      </c>
      <c r="D193" s="38" t="s">
        <v>1263</v>
      </c>
      <c r="E193" s="38" t="s">
        <v>859</v>
      </c>
      <c r="F193" s="38" t="s">
        <v>1264</v>
      </c>
      <c r="G193" s="38" t="s">
        <v>21</v>
      </c>
      <c r="H193" s="38">
        <v>1</v>
      </c>
      <c r="I193" s="38">
        <v>9</v>
      </c>
      <c r="J193" s="45">
        <v>1</v>
      </c>
      <c r="K193" s="38">
        <v>1</v>
      </c>
      <c r="L193" s="38">
        <v>1</v>
      </c>
      <c r="M193" s="38">
        <v>7</v>
      </c>
      <c r="N193" s="38">
        <v>1</v>
      </c>
      <c r="O193" s="38">
        <v>1</v>
      </c>
      <c r="P193" s="38">
        <v>19</v>
      </c>
      <c r="Q193" s="38">
        <v>7</v>
      </c>
      <c r="R193" s="46">
        <v>47</v>
      </c>
      <c r="S193" s="38">
        <v>13.72</v>
      </c>
      <c r="T193" s="38">
        <v>1</v>
      </c>
      <c r="U193" s="38">
        <v>13.72</v>
      </c>
      <c r="V193" s="38">
        <v>0.08</v>
      </c>
      <c r="W193" s="38">
        <v>14.82</v>
      </c>
      <c r="X193" s="38" t="s">
        <v>9237</v>
      </c>
      <c r="Y193" s="38" t="s">
        <v>9238</v>
      </c>
      <c r="Z193" s="38">
        <v>1</v>
      </c>
      <c r="AA193" s="39" t="s">
        <v>8938</v>
      </c>
    </row>
    <row r="194" spans="2:27" ht="37.5" x14ac:dyDescent="0.35">
      <c r="B194" s="38" t="s">
        <v>2978</v>
      </c>
      <c r="C194" s="38" t="s">
        <v>533</v>
      </c>
      <c r="D194" s="38" t="s">
        <v>532</v>
      </c>
      <c r="E194" s="38" t="s">
        <v>66</v>
      </c>
      <c r="F194" s="38" t="s">
        <v>1967</v>
      </c>
      <c r="G194" s="38" t="s">
        <v>1148</v>
      </c>
      <c r="H194" s="38">
        <v>1</v>
      </c>
      <c r="I194" s="38">
        <v>2</v>
      </c>
      <c r="J194" s="45">
        <v>6</v>
      </c>
      <c r="K194" s="38">
        <v>3</v>
      </c>
      <c r="L194" s="38">
        <v>1</v>
      </c>
      <c r="M194" s="38">
        <v>1</v>
      </c>
      <c r="N194" s="38">
        <v>1</v>
      </c>
      <c r="O194" s="38">
        <v>1</v>
      </c>
      <c r="P194" s="38">
        <v>5</v>
      </c>
      <c r="Q194" s="38">
        <v>8</v>
      </c>
      <c r="R194" s="46">
        <v>28</v>
      </c>
      <c r="S194" s="38">
        <v>19.93</v>
      </c>
      <c r="T194" s="38">
        <v>1</v>
      </c>
      <c r="U194" s="38">
        <v>19.93</v>
      </c>
      <c r="V194" s="38">
        <v>0.08</v>
      </c>
      <c r="W194" s="38">
        <v>21.52</v>
      </c>
      <c r="X194" s="38" t="s">
        <v>6127</v>
      </c>
      <c r="Y194" s="38" t="s">
        <v>9239</v>
      </c>
      <c r="Z194" s="38">
        <v>1</v>
      </c>
      <c r="AA194" s="39" t="s">
        <v>7474</v>
      </c>
    </row>
    <row r="195" spans="2:27" ht="50" x14ac:dyDescent="0.35">
      <c r="B195" s="38" t="s">
        <v>2979</v>
      </c>
      <c r="C195" s="38" t="s">
        <v>1257</v>
      </c>
      <c r="D195" s="38" t="s">
        <v>1257</v>
      </c>
      <c r="E195" s="38" t="s">
        <v>5</v>
      </c>
      <c r="F195" s="38" t="s">
        <v>1258</v>
      </c>
      <c r="G195" s="38" t="s">
        <v>33</v>
      </c>
      <c r="H195" s="38">
        <v>5</v>
      </c>
      <c r="I195" s="12">
        <v>234</v>
      </c>
      <c r="J195" s="45">
        <v>260</v>
      </c>
      <c r="K195" s="12">
        <v>1</v>
      </c>
      <c r="L195" s="12">
        <v>7</v>
      </c>
      <c r="M195" s="12">
        <v>181</v>
      </c>
      <c r="N195" s="38">
        <v>20</v>
      </c>
      <c r="O195" s="38">
        <v>1</v>
      </c>
      <c r="P195" s="12">
        <v>1</v>
      </c>
      <c r="Q195" s="12">
        <v>80</v>
      </c>
      <c r="R195" s="46">
        <v>785</v>
      </c>
      <c r="S195" s="38">
        <v>1.55</v>
      </c>
      <c r="T195" s="38">
        <v>10</v>
      </c>
      <c r="U195" s="38">
        <v>15.5</v>
      </c>
      <c r="V195" s="38">
        <v>0.08</v>
      </c>
      <c r="W195" s="38">
        <v>16.739999999999998</v>
      </c>
      <c r="X195" s="38" t="s">
        <v>8663</v>
      </c>
      <c r="Y195" s="38" t="s">
        <v>9240</v>
      </c>
      <c r="Z195" s="38">
        <v>1</v>
      </c>
      <c r="AA195" s="39" t="s">
        <v>9241</v>
      </c>
    </row>
    <row r="196" spans="2:27" ht="37.5" x14ac:dyDescent="0.35">
      <c r="B196" s="38" t="s">
        <v>2984</v>
      </c>
      <c r="C196" s="38" t="s">
        <v>776</v>
      </c>
      <c r="D196" s="38" t="s">
        <v>1784</v>
      </c>
      <c r="E196" s="38" t="s">
        <v>156</v>
      </c>
      <c r="F196" s="91">
        <v>10000</v>
      </c>
      <c r="G196" s="38" t="s">
        <v>157</v>
      </c>
      <c r="H196" s="38">
        <v>20</v>
      </c>
      <c r="I196" s="38">
        <v>31</v>
      </c>
      <c r="J196" s="45">
        <v>1</v>
      </c>
      <c r="K196" s="38">
        <v>1</v>
      </c>
      <c r="L196" s="38">
        <v>54</v>
      </c>
      <c r="M196" s="38">
        <v>11</v>
      </c>
      <c r="N196" s="38">
        <v>1</v>
      </c>
      <c r="O196" s="38">
        <v>1</v>
      </c>
      <c r="P196" s="38">
        <v>2</v>
      </c>
      <c r="Q196" s="38">
        <v>25</v>
      </c>
      <c r="R196" s="46">
        <v>127</v>
      </c>
      <c r="S196" s="38">
        <v>0.69</v>
      </c>
      <c r="T196" s="38">
        <v>20</v>
      </c>
      <c r="U196" s="38">
        <v>13.8</v>
      </c>
      <c r="V196" s="38">
        <v>0.08</v>
      </c>
      <c r="W196" s="38">
        <v>14.9</v>
      </c>
      <c r="X196" s="38" t="s">
        <v>6138</v>
      </c>
      <c r="Y196" s="38" t="s">
        <v>9246</v>
      </c>
      <c r="Z196" s="38">
        <v>1</v>
      </c>
      <c r="AA196" s="39" t="s">
        <v>7709</v>
      </c>
    </row>
    <row r="197" spans="2:27" ht="37.5" x14ac:dyDescent="0.35">
      <c r="B197" s="38" t="s">
        <v>2985</v>
      </c>
      <c r="C197" s="38" t="s">
        <v>776</v>
      </c>
      <c r="D197" s="38" t="s">
        <v>777</v>
      </c>
      <c r="E197" s="38" t="s">
        <v>156</v>
      </c>
      <c r="F197" s="38">
        <v>25000</v>
      </c>
      <c r="G197" s="38" t="s">
        <v>157</v>
      </c>
      <c r="H197" s="38">
        <v>20</v>
      </c>
      <c r="I197" s="38">
        <v>51</v>
      </c>
      <c r="J197" s="45">
        <v>1</v>
      </c>
      <c r="K197" s="38">
        <v>10</v>
      </c>
      <c r="L197" s="38">
        <v>40</v>
      </c>
      <c r="M197" s="38">
        <v>93</v>
      </c>
      <c r="N197" s="38">
        <v>1</v>
      </c>
      <c r="O197" s="38">
        <v>3</v>
      </c>
      <c r="P197" s="38">
        <v>1</v>
      </c>
      <c r="Q197" s="38">
        <v>180</v>
      </c>
      <c r="R197" s="46">
        <v>380</v>
      </c>
      <c r="S197" s="38">
        <v>0.71650000000000003</v>
      </c>
      <c r="T197" s="38">
        <v>20</v>
      </c>
      <c r="U197" s="38">
        <v>14.33</v>
      </c>
      <c r="V197" s="38">
        <v>0.08</v>
      </c>
      <c r="W197" s="38">
        <v>15.48</v>
      </c>
      <c r="X197" s="38" t="s">
        <v>6140</v>
      </c>
      <c r="Y197" s="38" t="s">
        <v>9247</v>
      </c>
      <c r="Z197" s="38">
        <v>1</v>
      </c>
      <c r="AA197" s="39" t="s">
        <v>7709</v>
      </c>
    </row>
    <row r="198" spans="2:27" ht="37.5" x14ac:dyDescent="0.35">
      <c r="B198" s="38" t="s">
        <v>2997</v>
      </c>
      <c r="C198" s="38" t="s">
        <v>1389</v>
      </c>
      <c r="D198" s="38" t="s">
        <v>3654</v>
      </c>
      <c r="E198" s="38" t="s">
        <v>101</v>
      </c>
      <c r="F198" s="38" t="s">
        <v>41</v>
      </c>
      <c r="G198" s="38" t="s">
        <v>158</v>
      </c>
      <c r="H198" s="38">
        <v>50</v>
      </c>
      <c r="I198" s="38">
        <v>184</v>
      </c>
      <c r="J198" s="45">
        <v>745</v>
      </c>
      <c r="K198" s="38">
        <v>138</v>
      </c>
      <c r="L198" s="38">
        <v>324</v>
      </c>
      <c r="M198" s="38">
        <v>225</v>
      </c>
      <c r="N198" s="38">
        <v>42</v>
      </c>
      <c r="O198" s="38">
        <v>100</v>
      </c>
      <c r="P198" s="38">
        <v>92</v>
      </c>
      <c r="Q198" s="38">
        <v>290</v>
      </c>
      <c r="R198" s="46">
        <v>2140</v>
      </c>
      <c r="S198" s="38">
        <v>6.0999999999999999E-2</v>
      </c>
      <c r="T198" s="38">
        <v>50</v>
      </c>
      <c r="U198" s="38">
        <v>3.05</v>
      </c>
      <c r="V198" s="38">
        <v>0.08</v>
      </c>
      <c r="W198" s="38">
        <v>3.29</v>
      </c>
      <c r="X198" s="38" t="s">
        <v>6160</v>
      </c>
      <c r="Y198" s="38" t="s">
        <v>9249</v>
      </c>
      <c r="Z198" s="38">
        <v>1</v>
      </c>
      <c r="AA198" s="39" t="s">
        <v>8844</v>
      </c>
    </row>
    <row r="199" spans="2:27" ht="50" x14ac:dyDescent="0.35">
      <c r="B199" s="38" t="s">
        <v>3001</v>
      </c>
      <c r="C199" s="38" t="s">
        <v>397</v>
      </c>
      <c r="D199" s="38" t="s">
        <v>992</v>
      </c>
      <c r="E199" s="38" t="s">
        <v>93</v>
      </c>
      <c r="F199" s="38" t="s">
        <v>993</v>
      </c>
      <c r="G199" s="38" t="s">
        <v>105</v>
      </c>
      <c r="H199" s="38">
        <v>20</v>
      </c>
      <c r="I199" s="38">
        <v>81</v>
      </c>
      <c r="J199" s="45">
        <v>505</v>
      </c>
      <c r="K199" s="38">
        <v>148</v>
      </c>
      <c r="L199" s="38">
        <v>361</v>
      </c>
      <c r="M199" s="38">
        <v>185</v>
      </c>
      <c r="N199" s="38">
        <v>1206</v>
      </c>
      <c r="O199" s="38">
        <v>246</v>
      </c>
      <c r="P199" s="38">
        <v>460</v>
      </c>
      <c r="Q199" s="38">
        <v>165</v>
      </c>
      <c r="R199" s="46">
        <v>3357</v>
      </c>
      <c r="S199" s="38">
        <v>0.12667</v>
      </c>
      <c r="T199" s="38">
        <v>60</v>
      </c>
      <c r="U199" s="38">
        <v>7.6</v>
      </c>
      <c r="V199" s="38">
        <v>0.08</v>
      </c>
      <c r="W199" s="38">
        <v>8.2100000000000009</v>
      </c>
      <c r="X199" s="38" t="s">
        <v>9250</v>
      </c>
      <c r="Y199" s="38" t="s">
        <v>9251</v>
      </c>
      <c r="Z199" s="38">
        <v>1</v>
      </c>
      <c r="AA199" s="39" t="s">
        <v>8764</v>
      </c>
    </row>
    <row r="200" spans="2:27" ht="50" x14ac:dyDescent="0.35">
      <c r="B200" s="38" t="s">
        <v>3007</v>
      </c>
      <c r="C200" s="38" t="s">
        <v>393</v>
      </c>
      <c r="D200" s="38" t="s">
        <v>1461</v>
      </c>
      <c r="E200" s="38" t="s">
        <v>363</v>
      </c>
      <c r="F200" s="38" t="s">
        <v>97</v>
      </c>
      <c r="G200" s="38" t="s">
        <v>114</v>
      </c>
      <c r="H200" s="38">
        <v>60</v>
      </c>
      <c r="I200" s="38">
        <v>1</v>
      </c>
      <c r="J200" s="45">
        <v>5</v>
      </c>
      <c r="K200" s="38">
        <v>1</v>
      </c>
      <c r="L200" s="38">
        <v>10</v>
      </c>
      <c r="M200" s="38">
        <v>1</v>
      </c>
      <c r="N200" s="38">
        <v>1</v>
      </c>
      <c r="O200" s="38">
        <v>4</v>
      </c>
      <c r="P200" s="38">
        <v>1</v>
      </c>
      <c r="Q200" s="38">
        <v>5</v>
      </c>
      <c r="R200" s="46">
        <v>29</v>
      </c>
      <c r="S200" s="38">
        <v>0.16767000000000001</v>
      </c>
      <c r="T200" s="38">
        <v>60</v>
      </c>
      <c r="U200" s="38">
        <v>10.06</v>
      </c>
      <c r="V200" s="38">
        <v>0.08</v>
      </c>
      <c r="W200" s="38">
        <v>10.86</v>
      </c>
      <c r="X200" s="38" t="s">
        <v>6179</v>
      </c>
      <c r="Y200" s="38" t="s">
        <v>9253</v>
      </c>
      <c r="Z200" s="38">
        <v>1</v>
      </c>
      <c r="AA200" s="39" t="s">
        <v>7586</v>
      </c>
    </row>
    <row r="201" spans="2:27" ht="37.5" x14ac:dyDescent="0.35">
      <c r="B201" s="38" t="s">
        <v>3008</v>
      </c>
      <c r="C201" s="38" t="s">
        <v>393</v>
      </c>
      <c r="D201" s="38" t="s">
        <v>1764</v>
      </c>
      <c r="E201" s="38" t="s">
        <v>101</v>
      </c>
      <c r="F201" s="38" t="s">
        <v>266</v>
      </c>
      <c r="G201" s="38" t="s">
        <v>105</v>
      </c>
      <c r="H201" s="38">
        <v>20</v>
      </c>
      <c r="I201" s="12">
        <v>6</v>
      </c>
      <c r="J201" s="45">
        <v>5</v>
      </c>
      <c r="K201" s="12">
        <v>34</v>
      </c>
      <c r="L201" s="12">
        <v>24</v>
      </c>
      <c r="M201" s="38">
        <v>1</v>
      </c>
      <c r="N201" s="38">
        <v>1</v>
      </c>
      <c r="O201" s="38">
        <v>7</v>
      </c>
      <c r="P201" s="38">
        <v>1</v>
      </c>
      <c r="Q201" s="12">
        <v>5</v>
      </c>
      <c r="R201" s="46">
        <v>84</v>
      </c>
      <c r="S201" s="38">
        <v>0.59799999999999998</v>
      </c>
      <c r="T201" s="38">
        <v>20</v>
      </c>
      <c r="U201" s="38">
        <v>11.96</v>
      </c>
      <c r="V201" s="38">
        <v>0.08</v>
      </c>
      <c r="W201" s="38">
        <v>12.92</v>
      </c>
      <c r="X201" s="38" t="s">
        <v>6181</v>
      </c>
      <c r="Y201" s="38" t="s">
        <v>9254</v>
      </c>
      <c r="Z201" s="38">
        <v>1</v>
      </c>
      <c r="AA201" s="39" t="s">
        <v>7586</v>
      </c>
    </row>
    <row r="202" spans="2:27" ht="37.5" x14ac:dyDescent="0.35">
      <c r="B202" s="38" t="s">
        <v>3021</v>
      </c>
      <c r="C202" s="38" t="s">
        <v>107</v>
      </c>
      <c r="D202" s="38" t="s">
        <v>3657</v>
      </c>
      <c r="E202" s="38" t="s">
        <v>101</v>
      </c>
      <c r="F202" s="38" t="s">
        <v>109</v>
      </c>
      <c r="G202" s="38" t="s">
        <v>143</v>
      </c>
      <c r="H202" s="38">
        <v>10</v>
      </c>
      <c r="I202" s="38">
        <v>1</v>
      </c>
      <c r="J202" s="45">
        <v>1</v>
      </c>
      <c r="K202" s="38">
        <v>1</v>
      </c>
      <c r="L202" s="38">
        <v>1</v>
      </c>
      <c r="M202" s="38">
        <v>1</v>
      </c>
      <c r="N202" s="38">
        <v>1</v>
      </c>
      <c r="O202" s="38">
        <v>1</v>
      </c>
      <c r="P202" s="38">
        <v>1</v>
      </c>
      <c r="Q202" s="38">
        <v>1</v>
      </c>
      <c r="R202" s="46">
        <v>9</v>
      </c>
      <c r="S202" s="38">
        <v>0.29099999999999998</v>
      </c>
      <c r="T202" s="38">
        <v>10</v>
      </c>
      <c r="U202" s="38">
        <v>2.91</v>
      </c>
      <c r="V202" s="38">
        <v>0.08</v>
      </c>
      <c r="W202" s="38">
        <v>3.14</v>
      </c>
      <c r="X202" s="38" t="s">
        <v>6207</v>
      </c>
      <c r="Y202" s="38" t="s">
        <v>9255</v>
      </c>
      <c r="Z202" s="38">
        <v>1</v>
      </c>
      <c r="AA202" s="39" t="s">
        <v>7419</v>
      </c>
    </row>
    <row r="203" spans="2:27" ht="50" x14ac:dyDescent="0.35">
      <c r="B203" s="38" t="s">
        <v>3023</v>
      </c>
      <c r="C203" s="38" t="s">
        <v>1814</v>
      </c>
      <c r="D203" s="38" t="s">
        <v>3658</v>
      </c>
      <c r="E203" s="38" t="s">
        <v>469</v>
      </c>
      <c r="F203" s="38" t="s">
        <v>833</v>
      </c>
      <c r="G203" s="38" t="s">
        <v>833</v>
      </c>
      <c r="H203" s="38">
        <v>1</v>
      </c>
      <c r="I203" s="38">
        <v>2</v>
      </c>
      <c r="J203" s="45">
        <v>1</v>
      </c>
      <c r="K203" s="38">
        <v>1</v>
      </c>
      <c r="L203" s="38">
        <v>1</v>
      </c>
      <c r="M203" s="38">
        <v>1</v>
      </c>
      <c r="N203" s="38">
        <v>1</v>
      </c>
      <c r="O203" s="38">
        <v>1</v>
      </c>
      <c r="P203" s="38">
        <v>1</v>
      </c>
      <c r="Q203" s="38">
        <v>1</v>
      </c>
      <c r="R203" s="46">
        <v>10</v>
      </c>
      <c r="S203" s="38">
        <v>196.23</v>
      </c>
      <c r="T203" s="38">
        <v>1</v>
      </c>
      <c r="U203" s="38">
        <v>196.23</v>
      </c>
      <c r="V203" s="38">
        <v>0.23</v>
      </c>
      <c r="W203" s="38">
        <v>241.36</v>
      </c>
      <c r="X203" s="38" t="s">
        <v>9256</v>
      </c>
      <c r="Y203" s="38" t="s">
        <v>9257</v>
      </c>
      <c r="Z203" s="38">
        <v>1</v>
      </c>
      <c r="AA203" s="39" t="s">
        <v>7955</v>
      </c>
    </row>
    <row r="204" spans="2:27" ht="50" x14ac:dyDescent="0.35">
      <c r="B204" s="38" t="s">
        <v>3040</v>
      </c>
      <c r="C204" s="38" t="s">
        <v>727</v>
      </c>
      <c r="D204" s="38" t="s">
        <v>1974</v>
      </c>
      <c r="E204" s="38" t="s">
        <v>93</v>
      </c>
      <c r="F204" s="38" t="s">
        <v>171</v>
      </c>
      <c r="G204" s="38" t="s">
        <v>114</v>
      </c>
      <c r="H204" s="38">
        <v>60</v>
      </c>
      <c r="I204" s="38">
        <v>58</v>
      </c>
      <c r="J204" s="45">
        <v>28</v>
      </c>
      <c r="K204" s="38">
        <v>104</v>
      </c>
      <c r="L204" s="38">
        <v>2</v>
      </c>
      <c r="M204" s="38">
        <v>113</v>
      </c>
      <c r="N204" s="38">
        <v>1</v>
      </c>
      <c r="O204" s="38">
        <v>2</v>
      </c>
      <c r="P204" s="38">
        <v>16</v>
      </c>
      <c r="Q204" s="38">
        <v>33</v>
      </c>
      <c r="R204" s="46">
        <v>357</v>
      </c>
      <c r="S204" s="38">
        <v>0.25833</v>
      </c>
      <c r="T204" s="38">
        <v>60</v>
      </c>
      <c r="U204" s="38">
        <v>15.5</v>
      </c>
      <c r="V204" s="38">
        <v>0.08</v>
      </c>
      <c r="W204" s="38">
        <v>16.739999999999998</v>
      </c>
      <c r="X204" s="38" t="s">
        <v>9258</v>
      </c>
      <c r="Y204" s="38" t="s">
        <v>9259</v>
      </c>
      <c r="Z204" s="38">
        <v>1</v>
      </c>
      <c r="AA204" s="39" t="s">
        <v>7453</v>
      </c>
    </row>
    <row r="205" spans="2:27" ht="37.5" x14ac:dyDescent="0.35">
      <c r="B205" s="38" t="s">
        <v>3041</v>
      </c>
      <c r="C205" s="38" t="s">
        <v>727</v>
      </c>
      <c r="D205" s="38" t="s">
        <v>1974</v>
      </c>
      <c r="E205" s="38" t="s">
        <v>93</v>
      </c>
      <c r="F205" s="38" t="s">
        <v>341</v>
      </c>
      <c r="G205" s="38" t="s">
        <v>114</v>
      </c>
      <c r="H205" s="38">
        <v>60</v>
      </c>
      <c r="I205" s="38">
        <v>36</v>
      </c>
      <c r="J205" s="45">
        <v>14</v>
      </c>
      <c r="K205" s="38">
        <v>1</v>
      </c>
      <c r="L205" s="38">
        <v>20</v>
      </c>
      <c r="M205" s="38">
        <v>1</v>
      </c>
      <c r="N205" s="38">
        <v>1</v>
      </c>
      <c r="O205" s="38">
        <v>1</v>
      </c>
      <c r="P205" s="38">
        <v>1</v>
      </c>
      <c r="Q205" s="38">
        <v>2</v>
      </c>
      <c r="R205" s="46">
        <v>77</v>
      </c>
      <c r="S205" s="38">
        <v>0.16617000000000001</v>
      </c>
      <c r="T205" s="38">
        <v>60</v>
      </c>
      <c r="U205" s="38">
        <v>9.9700000000000006</v>
      </c>
      <c r="V205" s="38">
        <v>0.08</v>
      </c>
      <c r="W205" s="38">
        <v>10.77</v>
      </c>
      <c r="X205" s="38" t="s">
        <v>9260</v>
      </c>
      <c r="Y205" s="38" t="s">
        <v>9261</v>
      </c>
      <c r="Z205" s="38">
        <v>1</v>
      </c>
      <c r="AA205" s="39" t="s">
        <v>7453</v>
      </c>
    </row>
    <row r="206" spans="2:27" ht="25" x14ac:dyDescent="0.35">
      <c r="B206" s="38" t="s">
        <v>3049</v>
      </c>
      <c r="C206" s="38" t="s">
        <v>1653</v>
      </c>
      <c r="D206" s="38" t="s">
        <v>1651</v>
      </c>
      <c r="E206" s="38" t="s">
        <v>1118</v>
      </c>
      <c r="F206" s="38" t="s">
        <v>1652</v>
      </c>
      <c r="G206" s="38" t="s">
        <v>68</v>
      </c>
      <c r="H206" s="38">
        <v>1</v>
      </c>
      <c r="I206" s="12">
        <v>1</v>
      </c>
      <c r="J206" s="45">
        <v>2</v>
      </c>
      <c r="K206" s="12">
        <v>2</v>
      </c>
      <c r="L206" s="12">
        <v>12</v>
      </c>
      <c r="M206" s="38">
        <v>1</v>
      </c>
      <c r="N206" s="38">
        <v>3</v>
      </c>
      <c r="O206" s="38">
        <v>1</v>
      </c>
      <c r="P206" s="12">
        <v>1</v>
      </c>
      <c r="Q206" s="12">
        <v>1</v>
      </c>
      <c r="R206" s="46">
        <v>24</v>
      </c>
      <c r="S206" s="38">
        <v>16.170000000000002</v>
      </c>
      <c r="T206" s="38">
        <v>1</v>
      </c>
      <c r="U206" s="38">
        <v>16.170000000000002</v>
      </c>
      <c r="V206" s="38">
        <v>0.08</v>
      </c>
      <c r="W206" s="38">
        <v>17.46</v>
      </c>
      <c r="X206" s="38" t="s">
        <v>6265</v>
      </c>
      <c r="Y206" s="38" t="s">
        <v>9263</v>
      </c>
      <c r="Z206" s="38">
        <v>1</v>
      </c>
      <c r="AA206" s="39" t="s">
        <v>7405</v>
      </c>
    </row>
    <row r="207" spans="2:27" ht="50" x14ac:dyDescent="0.35">
      <c r="B207" s="38" t="s">
        <v>3052</v>
      </c>
      <c r="C207" s="38" t="s">
        <v>976</v>
      </c>
      <c r="D207" s="38" t="s">
        <v>985</v>
      </c>
      <c r="E207" s="38" t="s">
        <v>65</v>
      </c>
      <c r="F207" s="38" t="s">
        <v>986</v>
      </c>
      <c r="G207" s="38" t="s">
        <v>2096</v>
      </c>
      <c r="H207" s="38">
        <v>1</v>
      </c>
      <c r="I207" s="38">
        <v>1</v>
      </c>
      <c r="J207" s="45">
        <v>70</v>
      </c>
      <c r="K207" s="38">
        <v>1</v>
      </c>
      <c r="L207" s="38">
        <v>1</v>
      </c>
      <c r="M207" s="38">
        <v>1</v>
      </c>
      <c r="N207" s="38">
        <v>1</v>
      </c>
      <c r="O207" s="38">
        <v>1</v>
      </c>
      <c r="P207" s="38">
        <v>1</v>
      </c>
      <c r="Q207" s="38">
        <v>1</v>
      </c>
      <c r="R207" s="46">
        <v>78</v>
      </c>
      <c r="S207" s="38">
        <v>19.95</v>
      </c>
      <c r="T207" s="38">
        <v>1</v>
      </c>
      <c r="U207" s="38">
        <v>19.95</v>
      </c>
      <c r="V207" s="38">
        <v>0.23</v>
      </c>
      <c r="W207" s="38">
        <v>24.54</v>
      </c>
      <c r="X207" s="38" t="s">
        <v>9264</v>
      </c>
      <c r="Y207" s="38" t="s">
        <v>9265</v>
      </c>
      <c r="Z207" s="38">
        <v>1</v>
      </c>
      <c r="AA207" s="39" t="s">
        <v>9266</v>
      </c>
    </row>
    <row r="208" spans="2:27" ht="50" x14ac:dyDescent="0.35">
      <c r="B208" s="38" t="s">
        <v>3059</v>
      </c>
      <c r="C208" s="38" t="s">
        <v>1580</v>
      </c>
      <c r="D208" s="38" t="s">
        <v>1578</v>
      </c>
      <c r="E208" s="38" t="s">
        <v>101</v>
      </c>
      <c r="F208" s="38" t="s">
        <v>1579</v>
      </c>
      <c r="G208" s="38" t="s">
        <v>392</v>
      </c>
      <c r="H208" s="38">
        <v>100</v>
      </c>
      <c r="I208" s="92">
        <v>1</v>
      </c>
      <c r="J208" s="45">
        <v>4</v>
      </c>
      <c r="K208" s="92">
        <v>1</v>
      </c>
      <c r="L208" s="38">
        <v>1</v>
      </c>
      <c r="M208" s="38">
        <v>1</v>
      </c>
      <c r="N208" s="38">
        <v>1</v>
      </c>
      <c r="O208" s="38">
        <v>1</v>
      </c>
      <c r="P208" s="38">
        <v>1</v>
      </c>
      <c r="Q208" s="38">
        <v>1</v>
      </c>
      <c r="R208" s="46">
        <v>12</v>
      </c>
      <c r="S208" s="38">
        <v>0.1003</v>
      </c>
      <c r="T208" s="38">
        <v>100</v>
      </c>
      <c r="U208" s="38">
        <v>10.029999999999999</v>
      </c>
      <c r="V208" s="38">
        <v>0.08</v>
      </c>
      <c r="W208" s="38">
        <v>10.83</v>
      </c>
      <c r="X208" s="38" t="s">
        <v>6288</v>
      </c>
      <c r="Y208" s="38" t="s">
        <v>9268</v>
      </c>
      <c r="Z208" s="38">
        <v>1</v>
      </c>
      <c r="AA208" s="39" t="s">
        <v>7686</v>
      </c>
    </row>
    <row r="209" spans="2:27" ht="50" x14ac:dyDescent="0.35">
      <c r="B209" s="38" t="s">
        <v>3061</v>
      </c>
      <c r="C209" s="38" t="s">
        <v>1207</v>
      </c>
      <c r="D209" s="38" t="s">
        <v>1564</v>
      </c>
      <c r="E209" s="38" t="s">
        <v>1571</v>
      </c>
      <c r="F209" s="38" t="s">
        <v>97</v>
      </c>
      <c r="G209" s="38" t="s">
        <v>95</v>
      </c>
      <c r="H209" s="38">
        <v>30</v>
      </c>
      <c r="I209" s="38">
        <v>1</v>
      </c>
      <c r="J209" s="45">
        <v>1</v>
      </c>
      <c r="K209" s="38">
        <v>1</v>
      </c>
      <c r="L209" s="38">
        <v>2</v>
      </c>
      <c r="M209" s="38">
        <v>1</v>
      </c>
      <c r="N209" s="38">
        <v>5</v>
      </c>
      <c r="O209" s="38">
        <v>1</v>
      </c>
      <c r="P209" s="38">
        <v>1</v>
      </c>
      <c r="Q209" s="38">
        <v>1</v>
      </c>
      <c r="R209" s="46">
        <v>14</v>
      </c>
      <c r="S209" s="38">
        <v>0.35466999999999999</v>
      </c>
      <c r="T209" s="38">
        <v>30</v>
      </c>
      <c r="U209" s="38">
        <v>10.64</v>
      </c>
      <c r="V209" s="38">
        <v>0.08</v>
      </c>
      <c r="W209" s="38">
        <v>11.49</v>
      </c>
      <c r="X209" s="38" t="s">
        <v>6293</v>
      </c>
      <c r="Y209" s="38" t="s">
        <v>9269</v>
      </c>
      <c r="Z209" s="38">
        <v>1</v>
      </c>
      <c r="AA209" s="39" t="s">
        <v>7790</v>
      </c>
    </row>
    <row r="210" spans="2:27" ht="50" x14ac:dyDescent="0.35">
      <c r="B210" s="38" t="s">
        <v>3062</v>
      </c>
      <c r="C210" s="38" t="s">
        <v>1207</v>
      </c>
      <c r="D210" s="38" t="s">
        <v>1206</v>
      </c>
      <c r="E210" s="38" t="s">
        <v>265</v>
      </c>
      <c r="F210" s="38" t="s">
        <v>805</v>
      </c>
      <c r="G210" s="38"/>
      <c r="H210" s="38">
        <v>1</v>
      </c>
      <c r="I210" s="38">
        <v>1</v>
      </c>
      <c r="J210" s="45">
        <v>3</v>
      </c>
      <c r="K210" s="38">
        <v>1</v>
      </c>
      <c r="L210" s="38">
        <v>1</v>
      </c>
      <c r="M210" s="38">
        <v>1</v>
      </c>
      <c r="N210" s="38">
        <v>1</v>
      </c>
      <c r="O210" s="38">
        <v>1</v>
      </c>
      <c r="P210" s="38">
        <v>1</v>
      </c>
      <c r="Q210" s="38">
        <v>1</v>
      </c>
      <c r="R210" s="46">
        <v>11</v>
      </c>
      <c r="S210" s="38">
        <v>3.94</v>
      </c>
      <c r="T210" s="38">
        <v>1</v>
      </c>
      <c r="U210" s="38">
        <v>3.94</v>
      </c>
      <c r="V210" s="38">
        <v>0.08</v>
      </c>
      <c r="W210" s="38">
        <v>4.26</v>
      </c>
      <c r="X210" s="38" t="s">
        <v>6296</v>
      </c>
      <c r="Y210" s="38" t="s">
        <v>9270</v>
      </c>
      <c r="Z210" s="38">
        <v>1</v>
      </c>
      <c r="AA210" s="39" t="s">
        <v>7406</v>
      </c>
    </row>
    <row r="211" spans="2:27" ht="50" x14ac:dyDescent="0.35">
      <c r="B211" s="38" t="s">
        <v>3064</v>
      </c>
      <c r="C211" s="38" t="s">
        <v>1626</v>
      </c>
      <c r="D211" s="38" t="s">
        <v>1624</v>
      </c>
      <c r="E211" s="38" t="s">
        <v>65</v>
      </c>
      <c r="F211" s="38" t="s">
        <v>1625</v>
      </c>
      <c r="G211" s="38" t="s">
        <v>21</v>
      </c>
      <c r="H211" s="38">
        <v>1</v>
      </c>
      <c r="I211" s="38">
        <v>4</v>
      </c>
      <c r="J211" s="45">
        <v>5</v>
      </c>
      <c r="K211" s="38">
        <v>16</v>
      </c>
      <c r="L211" s="38">
        <v>4</v>
      </c>
      <c r="M211" s="38">
        <v>5</v>
      </c>
      <c r="N211" s="38">
        <v>1</v>
      </c>
      <c r="O211" s="38">
        <v>20</v>
      </c>
      <c r="P211" s="38">
        <v>1</v>
      </c>
      <c r="Q211" s="38">
        <v>5</v>
      </c>
      <c r="R211" s="46">
        <v>61</v>
      </c>
      <c r="S211" s="38">
        <v>50.18</v>
      </c>
      <c r="T211" s="38">
        <v>1</v>
      </c>
      <c r="U211" s="38">
        <v>50.18</v>
      </c>
      <c r="V211" s="38">
        <v>0.08</v>
      </c>
      <c r="W211" s="38">
        <v>54.19</v>
      </c>
      <c r="X211" s="38" t="s">
        <v>8170</v>
      </c>
      <c r="Y211" s="38" t="s">
        <v>9271</v>
      </c>
      <c r="Z211" s="38">
        <v>1</v>
      </c>
      <c r="AA211" s="39" t="s">
        <v>7406</v>
      </c>
    </row>
    <row r="212" spans="2:27" ht="50" x14ac:dyDescent="0.35">
      <c r="B212" s="38" t="s">
        <v>3065</v>
      </c>
      <c r="C212" s="38" t="s">
        <v>1626</v>
      </c>
      <c r="D212" s="38" t="s">
        <v>1624</v>
      </c>
      <c r="E212" s="38" t="s">
        <v>65</v>
      </c>
      <c r="F212" s="38" t="s">
        <v>1629</v>
      </c>
      <c r="G212" s="38" t="s">
        <v>21</v>
      </c>
      <c r="H212" s="38">
        <v>1</v>
      </c>
      <c r="I212" s="38">
        <v>3</v>
      </c>
      <c r="J212" s="45">
        <v>6</v>
      </c>
      <c r="K212" s="38">
        <v>20</v>
      </c>
      <c r="L212" s="38">
        <v>6</v>
      </c>
      <c r="M212" s="38">
        <v>1</v>
      </c>
      <c r="N212" s="38">
        <v>1</v>
      </c>
      <c r="O212" s="38">
        <v>1</v>
      </c>
      <c r="P212" s="38">
        <v>1</v>
      </c>
      <c r="Q212" s="38">
        <v>1</v>
      </c>
      <c r="R212" s="46">
        <v>40</v>
      </c>
      <c r="S212" s="38">
        <v>18.59</v>
      </c>
      <c r="T212" s="38">
        <v>1</v>
      </c>
      <c r="U212" s="38">
        <v>18.59</v>
      </c>
      <c r="V212" s="38">
        <v>0.08</v>
      </c>
      <c r="W212" s="38">
        <v>20.079999999999998</v>
      </c>
      <c r="X212" s="38" t="s">
        <v>6301</v>
      </c>
      <c r="Y212" s="38" t="s">
        <v>9272</v>
      </c>
      <c r="Z212" s="38">
        <v>1</v>
      </c>
      <c r="AA212" s="39" t="s">
        <v>7448</v>
      </c>
    </row>
    <row r="213" spans="2:27" ht="37.5" x14ac:dyDescent="0.35">
      <c r="B213" s="38" t="s">
        <v>3072</v>
      </c>
      <c r="C213" s="38" t="s">
        <v>1375</v>
      </c>
      <c r="D213" s="38" t="s">
        <v>1374</v>
      </c>
      <c r="E213" s="38" t="s">
        <v>101</v>
      </c>
      <c r="F213" s="38" t="s">
        <v>111</v>
      </c>
      <c r="G213" s="38" t="s">
        <v>114</v>
      </c>
      <c r="H213" s="38">
        <v>60</v>
      </c>
      <c r="I213" s="38">
        <v>1</v>
      </c>
      <c r="J213" s="45">
        <v>1</v>
      </c>
      <c r="K213" s="38">
        <v>1</v>
      </c>
      <c r="L213" s="38">
        <v>1</v>
      </c>
      <c r="M213" s="38">
        <v>1</v>
      </c>
      <c r="N213" s="38">
        <v>1</v>
      </c>
      <c r="O213" s="38">
        <v>1</v>
      </c>
      <c r="P213" s="38">
        <v>1</v>
      </c>
      <c r="Q213" s="38">
        <v>1</v>
      </c>
      <c r="R213" s="46">
        <v>9</v>
      </c>
      <c r="S213" s="38">
        <v>0.30049999999999999</v>
      </c>
      <c r="T213" s="38">
        <v>60</v>
      </c>
      <c r="U213" s="38">
        <v>18.03</v>
      </c>
      <c r="V213" s="38">
        <v>0.08</v>
      </c>
      <c r="W213" s="38">
        <v>19.47</v>
      </c>
      <c r="X213" s="38" t="s">
        <v>6316</v>
      </c>
      <c r="Y213" s="38" t="s">
        <v>9273</v>
      </c>
      <c r="Z213" s="38">
        <v>1</v>
      </c>
      <c r="AA213" s="39" t="s">
        <v>7419</v>
      </c>
    </row>
    <row r="214" spans="2:27" ht="50" x14ac:dyDescent="0.35">
      <c r="B214" s="38" t="s">
        <v>3078</v>
      </c>
      <c r="C214" s="38" t="s">
        <v>1581</v>
      </c>
      <c r="D214" s="38" t="s">
        <v>3670</v>
      </c>
      <c r="E214" s="38" t="s">
        <v>363</v>
      </c>
      <c r="F214" s="38" t="s">
        <v>97</v>
      </c>
      <c r="G214" s="38" t="s">
        <v>114</v>
      </c>
      <c r="H214" s="38">
        <v>60</v>
      </c>
      <c r="I214" s="12">
        <v>4</v>
      </c>
      <c r="J214" s="45">
        <v>2</v>
      </c>
      <c r="K214" s="12">
        <v>5</v>
      </c>
      <c r="L214" s="38">
        <v>1</v>
      </c>
      <c r="M214" s="38">
        <v>1</v>
      </c>
      <c r="N214" s="38">
        <v>1</v>
      </c>
      <c r="O214" s="38">
        <v>1</v>
      </c>
      <c r="P214" s="12">
        <v>10</v>
      </c>
      <c r="Q214" s="12">
        <v>14</v>
      </c>
      <c r="R214" s="46">
        <v>39</v>
      </c>
      <c r="S214" s="38">
        <v>0.44600000000000001</v>
      </c>
      <c r="T214" s="38">
        <v>60</v>
      </c>
      <c r="U214" s="38">
        <v>26.76</v>
      </c>
      <c r="V214" s="38">
        <v>0.08</v>
      </c>
      <c r="W214" s="38">
        <v>28.9</v>
      </c>
      <c r="X214" s="38" t="s">
        <v>8189</v>
      </c>
      <c r="Y214" s="38" t="s">
        <v>9274</v>
      </c>
      <c r="Z214" s="38">
        <v>1</v>
      </c>
      <c r="AA214" s="39" t="s">
        <v>7406</v>
      </c>
    </row>
    <row r="215" spans="2:27" ht="50" x14ac:dyDescent="0.35">
      <c r="B215" s="38" t="s">
        <v>3079</v>
      </c>
      <c r="C215" s="38" t="s">
        <v>1581</v>
      </c>
      <c r="D215" s="38" t="s">
        <v>3670</v>
      </c>
      <c r="E215" s="38" t="s">
        <v>363</v>
      </c>
      <c r="F215" s="38" t="s">
        <v>150</v>
      </c>
      <c r="G215" s="38" t="s">
        <v>114</v>
      </c>
      <c r="H215" s="38">
        <v>60</v>
      </c>
      <c r="I215" s="38">
        <v>22</v>
      </c>
      <c r="J215" s="45">
        <v>2</v>
      </c>
      <c r="K215" s="38">
        <v>1</v>
      </c>
      <c r="L215" s="38">
        <v>37</v>
      </c>
      <c r="M215" s="38">
        <v>1</v>
      </c>
      <c r="N215" s="38">
        <v>6</v>
      </c>
      <c r="O215" s="38">
        <v>1</v>
      </c>
      <c r="P215" s="38">
        <v>19</v>
      </c>
      <c r="Q215" s="38">
        <v>26</v>
      </c>
      <c r="R215" s="46">
        <v>115</v>
      </c>
      <c r="S215" s="38">
        <v>0.4325</v>
      </c>
      <c r="T215" s="38">
        <v>60</v>
      </c>
      <c r="U215" s="38">
        <v>25.95</v>
      </c>
      <c r="V215" s="38">
        <v>0.08</v>
      </c>
      <c r="W215" s="38">
        <v>28.03</v>
      </c>
      <c r="X215" s="38" t="s">
        <v>8191</v>
      </c>
      <c r="Y215" s="38" t="s">
        <v>9275</v>
      </c>
      <c r="Z215" s="38">
        <v>1</v>
      </c>
      <c r="AA215" s="39" t="s">
        <v>7406</v>
      </c>
    </row>
    <row r="216" spans="2:27" ht="50" x14ac:dyDescent="0.35">
      <c r="B216" s="38" t="s">
        <v>3080</v>
      </c>
      <c r="C216" s="38" t="s">
        <v>1581</v>
      </c>
      <c r="D216" s="38" t="s">
        <v>3670</v>
      </c>
      <c r="E216" s="38" t="s">
        <v>363</v>
      </c>
      <c r="F216" s="38" t="s">
        <v>358</v>
      </c>
      <c r="G216" s="38" t="s">
        <v>114</v>
      </c>
      <c r="H216" s="38">
        <v>60</v>
      </c>
      <c r="I216" s="12">
        <v>22</v>
      </c>
      <c r="J216" s="45">
        <v>1</v>
      </c>
      <c r="K216" s="12">
        <v>94</v>
      </c>
      <c r="L216" s="12">
        <v>35</v>
      </c>
      <c r="M216" s="38">
        <v>1</v>
      </c>
      <c r="N216" s="38">
        <v>5</v>
      </c>
      <c r="O216" s="38">
        <v>1</v>
      </c>
      <c r="P216" s="12">
        <v>16</v>
      </c>
      <c r="Q216" s="12">
        <v>60</v>
      </c>
      <c r="R216" s="46">
        <v>235</v>
      </c>
      <c r="S216" s="38">
        <v>0.30232999999999999</v>
      </c>
      <c r="T216" s="38">
        <v>60</v>
      </c>
      <c r="U216" s="38">
        <v>18.14</v>
      </c>
      <c r="V216" s="38">
        <v>0.08</v>
      </c>
      <c r="W216" s="38">
        <v>19.59</v>
      </c>
      <c r="X216" s="38" t="s">
        <v>8193</v>
      </c>
      <c r="Y216" s="38" t="s">
        <v>9276</v>
      </c>
      <c r="Z216" s="38">
        <v>1</v>
      </c>
      <c r="AA216" s="39" t="s">
        <v>7406</v>
      </c>
    </row>
    <row r="217" spans="2:27" ht="37.5" x14ac:dyDescent="0.35">
      <c r="B217" s="38" t="s">
        <v>3081</v>
      </c>
      <c r="C217" s="38" t="s">
        <v>1593</v>
      </c>
      <c r="D217" s="38" t="s">
        <v>1661</v>
      </c>
      <c r="E217" s="38" t="s">
        <v>363</v>
      </c>
      <c r="F217" s="38" t="s">
        <v>57</v>
      </c>
      <c r="G217" s="38" t="s">
        <v>105</v>
      </c>
      <c r="H217" s="38">
        <v>20</v>
      </c>
      <c r="I217" s="38">
        <v>3</v>
      </c>
      <c r="J217" s="45">
        <v>3</v>
      </c>
      <c r="K217" s="38">
        <v>1</v>
      </c>
      <c r="L217" s="38">
        <v>1</v>
      </c>
      <c r="M217" s="38">
        <v>3</v>
      </c>
      <c r="N217" s="38">
        <v>1</v>
      </c>
      <c r="O217" s="38">
        <v>3</v>
      </c>
      <c r="P217" s="38">
        <v>3</v>
      </c>
      <c r="Q217" s="38">
        <v>1</v>
      </c>
      <c r="R217" s="46">
        <v>19</v>
      </c>
      <c r="S217" s="38">
        <v>0.96150000000000002</v>
      </c>
      <c r="T217" s="38">
        <v>20</v>
      </c>
      <c r="U217" s="38">
        <v>19.23</v>
      </c>
      <c r="V217" s="38">
        <v>0.08</v>
      </c>
      <c r="W217" s="38">
        <v>20.77</v>
      </c>
      <c r="X217" s="38" t="s">
        <v>6324</v>
      </c>
      <c r="Y217" s="38" t="s">
        <v>9277</v>
      </c>
      <c r="Z217" s="38">
        <v>1</v>
      </c>
      <c r="AA217" s="39" t="s">
        <v>7405</v>
      </c>
    </row>
    <row r="218" spans="2:27" ht="37.5" x14ac:dyDescent="0.35">
      <c r="B218" s="38" t="s">
        <v>3082</v>
      </c>
      <c r="C218" s="38" t="s">
        <v>1593</v>
      </c>
      <c r="D218" s="38" t="s">
        <v>1661</v>
      </c>
      <c r="E218" s="38" t="s">
        <v>363</v>
      </c>
      <c r="F218" s="38" t="s">
        <v>358</v>
      </c>
      <c r="G218" s="38" t="s">
        <v>105</v>
      </c>
      <c r="H218" s="38">
        <v>20</v>
      </c>
      <c r="I218" s="38">
        <v>10</v>
      </c>
      <c r="J218" s="45">
        <v>2</v>
      </c>
      <c r="K218" s="38">
        <v>1</v>
      </c>
      <c r="L218" s="38">
        <v>3</v>
      </c>
      <c r="M218" s="38">
        <v>1</v>
      </c>
      <c r="N218" s="38">
        <v>4</v>
      </c>
      <c r="O218" s="38">
        <v>2</v>
      </c>
      <c r="P218" s="38">
        <v>3</v>
      </c>
      <c r="Q218" s="38">
        <v>1</v>
      </c>
      <c r="R218" s="46">
        <v>27</v>
      </c>
      <c r="S218" s="38">
        <v>1.0620000000000001</v>
      </c>
      <c r="T218" s="38">
        <v>20</v>
      </c>
      <c r="U218" s="38">
        <v>21.24</v>
      </c>
      <c r="V218" s="38">
        <v>0.08</v>
      </c>
      <c r="W218" s="38">
        <v>22.94</v>
      </c>
      <c r="X218" s="38" t="s">
        <v>6326</v>
      </c>
      <c r="Y218" s="38" t="s">
        <v>9278</v>
      </c>
      <c r="Z218" s="38">
        <v>1</v>
      </c>
      <c r="AA218" s="39" t="s">
        <v>7405</v>
      </c>
    </row>
    <row r="219" spans="2:27" ht="37.5" x14ac:dyDescent="0.35">
      <c r="B219" s="38" t="s">
        <v>3083</v>
      </c>
      <c r="C219" s="38" t="s">
        <v>1593</v>
      </c>
      <c r="D219" s="38" t="s">
        <v>1591</v>
      </c>
      <c r="E219" s="38" t="s">
        <v>190</v>
      </c>
      <c r="F219" s="38" t="s">
        <v>1592</v>
      </c>
      <c r="G219" s="38" t="s">
        <v>1594</v>
      </c>
      <c r="H219" s="38">
        <v>1</v>
      </c>
      <c r="I219" s="12">
        <v>2</v>
      </c>
      <c r="J219" s="45">
        <v>7</v>
      </c>
      <c r="K219" s="12">
        <v>1</v>
      </c>
      <c r="L219" s="38">
        <v>1</v>
      </c>
      <c r="M219" s="38">
        <v>1</v>
      </c>
      <c r="N219" s="38">
        <v>1</v>
      </c>
      <c r="O219" s="38">
        <v>1</v>
      </c>
      <c r="P219" s="12">
        <v>10</v>
      </c>
      <c r="Q219" s="12">
        <v>1</v>
      </c>
      <c r="R219" s="46">
        <v>25</v>
      </c>
      <c r="S219" s="38">
        <v>13.96</v>
      </c>
      <c r="T219" s="38">
        <v>1</v>
      </c>
      <c r="U219" s="38">
        <v>13.96</v>
      </c>
      <c r="V219" s="38">
        <v>0.08</v>
      </c>
      <c r="W219" s="38">
        <v>15.08</v>
      </c>
      <c r="X219" s="38" t="s">
        <v>6328</v>
      </c>
      <c r="Y219" s="38" t="s">
        <v>9279</v>
      </c>
      <c r="Z219" s="38">
        <v>1</v>
      </c>
      <c r="AA219" s="39" t="s">
        <v>7383</v>
      </c>
    </row>
    <row r="220" spans="2:27" ht="37.5" x14ac:dyDescent="0.35">
      <c r="B220" s="38" t="s">
        <v>3090</v>
      </c>
      <c r="C220" s="38" t="s">
        <v>504</v>
      </c>
      <c r="D220" s="38" t="s">
        <v>503</v>
      </c>
      <c r="E220" s="38" t="s">
        <v>101</v>
      </c>
      <c r="F220" s="38" t="s">
        <v>150</v>
      </c>
      <c r="G220" s="38" t="s">
        <v>1601</v>
      </c>
      <c r="H220" s="38">
        <v>90</v>
      </c>
      <c r="I220" s="38">
        <v>2</v>
      </c>
      <c r="J220" s="45">
        <v>1</v>
      </c>
      <c r="K220" s="38">
        <v>1</v>
      </c>
      <c r="L220" s="38">
        <v>1</v>
      </c>
      <c r="M220" s="38">
        <v>1</v>
      </c>
      <c r="N220" s="38">
        <v>1</v>
      </c>
      <c r="O220" s="38">
        <v>1</v>
      </c>
      <c r="P220" s="38">
        <v>1</v>
      </c>
      <c r="Q220" s="38">
        <v>1</v>
      </c>
      <c r="R220" s="46">
        <v>10</v>
      </c>
      <c r="S220" s="38">
        <v>0.47377999999999998</v>
      </c>
      <c r="T220" s="38">
        <v>90</v>
      </c>
      <c r="U220" s="38">
        <v>42.64</v>
      </c>
      <c r="V220" s="38">
        <v>0.08</v>
      </c>
      <c r="W220" s="38">
        <v>46.05</v>
      </c>
      <c r="X220" s="38" t="s">
        <v>6339</v>
      </c>
      <c r="Y220" s="38" t="s">
        <v>9283</v>
      </c>
      <c r="Z220" s="38">
        <v>1</v>
      </c>
      <c r="AA220" s="39" t="s">
        <v>7704</v>
      </c>
    </row>
    <row r="221" spans="2:27" ht="37.5" x14ac:dyDescent="0.35">
      <c r="B221" s="38" t="s">
        <v>3091</v>
      </c>
      <c r="C221" s="38" t="s">
        <v>1678</v>
      </c>
      <c r="D221" s="38" t="s">
        <v>1679</v>
      </c>
      <c r="E221" s="38" t="s">
        <v>5</v>
      </c>
      <c r="F221" s="38" t="s">
        <v>81</v>
      </c>
      <c r="G221" s="38" t="s">
        <v>584</v>
      </c>
      <c r="H221" s="38">
        <v>1</v>
      </c>
      <c r="I221" s="38">
        <v>1</v>
      </c>
      <c r="J221" s="45">
        <v>1</v>
      </c>
      <c r="K221" s="38">
        <v>1</v>
      </c>
      <c r="L221" s="38">
        <v>1</v>
      </c>
      <c r="M221" s="38">
        <v>1</v>
      </c>
      <c r="N221" s="38">
        <v>1</v>
      </c>
      <c r="O221" s="38">
        <v>1</v>
      </c>
      <c r="P221" s="38">
        <v>1</v>
      </c>
      <c r="Q221" s="38">
        <v>1</v>
      </c>
      <c r="R221" s="46">
        <v>9</v>
      </c>
      <c r="S221" s="38">
        <v>33.6</v>
      </c>
      <c r="T221" s="38">
        <v>10</v>
      </c>
      <c r="U221" s="38">
        <v>336</v>
      </c>
      <c r="V221" s="38">
        <v>0.08</v>
      </c>
      <c r="W221" s="38">
        <v>362.88</v>
      </c>
      <c r="X221" s="38" t="s">
        <v>8201</v>
      </c>
      <c r="Y221" s="38" t="s">
        <v>9284</v>
      </c>
      <c r="Z221" s="38">
        <v>1</v>
      </c>
      <c r="AA221" s="39" t="s">
        <v>8203</v>
      </c>
    </row>
    <row r="222" spans="2:27" ht="37.5" x14ac:dyDescent="0.35">
      <c r="B222" s="38" t="s">
        <v>3092</v>
      </c>
      <c r="C222" s="38" t="s">
        <v>1674</v>
      </c>
      <c r="D222" s="38" t="s">
        <v>1672</v>
      </c>
      <c r="E222" s="38" t="s">
        <v>423</v>
      </c>
      <c r="F222" s="38" t="s">
        <v>1673</v>
      </c>
      <c r="G222" s="38" t="s">
        <v>1043</v>
      </c>
      <c r="H222" s="38">
        <v>1</v>
      </c>
      <c r="I222" s="38">
        <v>1</v>
      </c>
      <c r="J222" s="45">
        <v>10</v>
      </c>
      <c r="K222" s="38">
        <v>170</v>
      </c>
      <c r="L222" s="38">
        <v>3</v>
      </c>
      <c r="M222" s="38">
        <v>1</v>
      </c>
      <c r="N222" s="38">
        <v>1</v>
      </c>
      <c r="O222" s="38">
        <v>6</v>
      </c>
      <c r="P222" s="38">
        <v>1</v>
      </c>
      <c r="Q222" s="38">
        <v>33</v>
      </c>
      <c r="R222" s="46">
        <v>226</v>
      </c>
      <c r="S222" s="38">
        <v>20.5</v>
      </c>
      <c r="T222" s="38">
        <v>1</v>
      </c>
      <c r="U222" s="38">
        <v>20.5</v>
      </c>
      <c r="V222" s="38">
        <v>0.08</v>
      </c>
      <c r="W222" s="38">
        <v>22.14</v>
      </c>
      <c r="X222" s="38" t="s">
        <v>6341</v>
      </c>
      <c r="Y222" s="38" t="s">
        <v>9285</v>
      </c>
      <c r="Z222" s="38">
        <v>1</v>
      </c>
      <c r="AA222" s="39" t="s">
        <v>7590</v>
      </c>
    </row>
    <row r="223" spans="2:27" ht="37.5" x14ac:dyDescent="0.35">
      <c r="B223" s="38" t="s">
        <v>3096</v>
      </c>
      <c r="C223" s="38" t="s">
        <v>1098</v>
      </c>
      <c r="D223" s="38" t="s">
        <v>1097</v>
      </c>
      <c r="E223" s="38" t="s">
        <v>101</v>
      </c>
      <c r="F223" s="38" t="s">
        <v>150</v>
      </c>
      <c r="G223" s="38" t="s">
        <v>158</v>
      </c>
      <c r="H223" s="38">
        <v>50</v>
      </c>
      <c r="I223" s="12">
        <v>1</v>
      </c>
      <c r="J223" s="45">
        <v>1</v>
      </c>
      <c r="K223" s="12">
        <v>16</v>
      </c>
      <c r="L223" s="12">
        <v>4</v>
      </c>
      <c r="M223" s="38">
        <v>1</v>
      </c>
      <c r="N223" s="38">
        <v>1</v>
      </c>
      <c r="O223" s="38">
        <v>1</v>
      </c>
      <c r="P223" s="12">
        <v>1</v>
      </c>
      <c r="Q223" s="12">
        <v>4</v>
      </c>
      <c r="R223" s="46">
        <v>30</v>
      </c>
      <c r="S223" s="38">
        <v>4.8599999999999997E-2</v>
      </c>
      <c r="T223" s="38">
        <v>50</v>
      </c>
      <c r="U223" s="38">
        <v>2.4300000000000002</v>
      </c>
      <c r="V223" s="38">
        <v>0.08</v>
      </c>
      <c r="W223" s="38">
        <v>2.62</v>
      </c>
      <c r="X223" s="38" t="s">
        <v>6350</v>
      </c>
      <c r="Y223" s="38" t="s">
        <v>9286</v>
      </c>
      <c r="Z223" s="38">
        <v>1</v>
      </c>
      <c r="AA223" s="39" t="s">
        <v>7383</v>
      </c>
    </row>
    <row r="224" spans="2:27" ht="50" x14ac:dyDescent="0.35">
      <c r="B224" s="38" t="s">
        <v>3114</v>
      </c>
      <c r="C224" s="12" t="s">
        <v>1606</v>
      </c>
      <c r="D224" s="12" t="s">
        <v>1926</v>
      </c>
      <c r="E224" s="12" t="s">
        <v>121</v>
      </c>
      <c r="F224" s="12" t="s">
        <v>1927</v>
      </c>
      <c r="G224" s="12" t="s">
        <v>1129</v>
      </c>
      <c r="H224" s="12">
        <v>1</v>
      </c>
      <c r="I224" s="38">
        <v>1</v>
      </c>
      <c r="J224" s="45">
        <v>1</v>
      </c>
      <c r="K224" s="12">
        <v>7</v>
      </c>
      <c r="L224" s="38">
        <v>1</v>
      </c>
      <c r="M224" s="38">
        <v>2</v>
      </c>
      <c r="N224" s="38">
        <v>1</v>
      </c>
      <c r="O224" s="38">
        <v>1</v>
      </c>
      <c r="P224" s="38">
        <v>1</v>
      </c>
      <c r="Q224" s="38">
        <v>1</v>
      </c>
      <c r="R224" s="46">
        <v>16</v>
      </c>
      <c r="S224" s="38">
        <v>2.7</v>
      </c>
      <c r="T224" s="38">
        <v>1</v>
      </c>
      <c r="U224" s="38">
        <v>2.7</v>
      </c>
      <c r="V224" s="38">
        <v>0.08</v>
      </c>
      <c r="W224" s="38">
        <v>2.92</v>
      </c>
      <c r="X224" s="38" t="s">
        <v>6378</v>
      </c>
      <c r="Y224" s="38" t="s">
        <v>9291</v>
      </c>
      <c r="Z224" s="38">
        <v>1</v>
      </c>
      <c r="AA224" s="39" t="s">
        <v>7406</v>
      </c>
    </row>
    <row r="225" spans="2:27" ht="37.5" x14ac:dyDescent="0.35">
      <c r="B225" s="38" t="s">
        <v>3124</v>
      </c>
      <c r="C225" s="38" t="s">
        <v>509</v>
      </c>
      <c r="D225" s="38" t="s">
        <v>508</v>
      </c>
      <c r="E225" s="38" t="s">
        <v>93</v>
      </c>
      <c r="F225" s="38" t="s">
        <v>304</v>
      </c>
      <c r="G225" s="38" t="s">
        <v>114</v>
      </c>
      <c r="H225" s="38">
        <v>60</v>
      </c>
      <c r="I225" s="38">
        <v>1</v>
      </c>
      <c r="J225" s="45">
        <v>1</v>
      </c>
      <c r="K225" s="38">
        <v>1</v>
      </c>
      <c r="L225" s="38">
        <v>1</v>
      </c>
      <c r="M225" s="38">
        <v>1</v>
      </c>
      <c r="N225" s="38">
        <v>1</v>
      </c>
      <c r="O225" s="38">
        <v>1</v>
      </c>
      <c r="P225" s="38">
        <v>1</v>
      </c>
      <c r="Q225" s="38">
        <v>1</v>
      </c>
      <c r="R225" s="46">
        <v>9</v>
      </c>
      <c r="S225" s="38">
        <v>0.45067000000000002</v>
      </c>
      <c r="T225" s="38">
        <v>60</v>
      </c>
      <c r="U225" s="38">
        <v>27.04</v>
      </c>
      <c r="V225" s="38">
        <v>0.08</v>
      </c>
      <c r="W225" s="38">
        <v>29.2</v>
      </c>
      <c r="X225" s="38" t="s">
        <v>6397</v>
      </c>
      <c r="Y225" s="38" t="s">
        <v>9293</v>
      </c>
      <c r="Z225" s="38">
        <v>1</v>
      </c>
      <c r="AA225" s="39" t="s">
        <v>7430</v>
      </c>
    </row>
    <row r="226" spans="2:27" ht="37.5" x14ac:dyDescent="0.35">
      <c r="B226" s="38" t="s">
        <v>3143</v>
      </c>
      <c r="C226" s="38" t="s">
        <v>1846</v>
      </c>
      <c r="D226" s="38" t="s">
        <v>1113</v>
      </c>
      <c r="E226" s="38" t="s">
        <v>156</v>
      </c>
      <c r="F226" s="38"/>
      <c r="G226" s="38" t="s">
        <v>1343</v>
      </c>
      <c r="H226" s="38">
        <v>50</v>
      </c>
      <c r="I226" s="38">
        <v>325</v>
      </c>
      <c r="J226" s="45">
        <v>100</v>
      </c>
      <c r="K226" s="38">
        <v>1</v>
      </c>
      <c r="L226" s="38">
        <v>26</v>
      </c>
      <c r="M226" s="38">
        <v>110</v>
      </c>
      <c r="N226" s="38">
        <v>1</v>
      </c>
      <c r="O226" s="38">
        <v>3</v>
      </c>
      <c r="P226" s="38">
        <v>1</v>
      </c>
      <c r="Q226" s="38">
        <v>2</v>
      </c>
      <c r="R226" s="46">
        <v>569</v>
      </c>
      <c r="S226" s="38">
        <v>0.80659999999999998</v>
      </c>
      <c r="T226" s="38">
        <v>50</v>
      </c>
      <c r="U226" s="38">
        <v>40.33</v>
      </c>
      <c r="V226" s="38">
        <v>0.08</v>
      </c>
      <c r="W226" s="38">
        <v>43.56</v>
      </c>
      <c r="X226" s="38" t="s">
        <v>6433</v>
      </c>
      <c r="Y226" s="38" t="s">
        <v>9295</v>
      </c>
      <c r="Z226" s="38">
        <v>1</v>
      </c>
      <c r="AA226" s="39" t="s">
        <v>6436</v>
      </c>
    </row>
    <row r="227" spans="2:27" ht="37.5" x14ac:dyDescent="0.35">
      <c r="B227" s="38" t="s">
        <v>3144</v>
      </c>
      <c r="C227" s="38" t="s">
        <v>1846</v>
      </c>
      <c r="D227" s="38" t="s">
        <v>1634</v>
      </c>
      <c r="E227" s="38" t="s">
        <v>156</v>
      </c>
      <c r="F227" s="38"/>
      <c r="G227" s="38" t="s">
        <v>157</v>
      </c>
      <c r="H227" s="38">
        <v>20</v>
      </c>
      <c r="I227" s="38">
        <v>1</v>
      </c>
      <c r="J227" s="45">
        <v>10</v>
      </c>
      <c r="K227" s="38">
        <v>1</v>
      </c>
      <c r="L227" s="38">
        <v>1</v>
      </c>
      <c r="M227" s="38">
        <v>1</v>
      </c>
      <c r="N227" s="38">
        <v>1</v>
      </c>
      <c r="O227" s="38">
        <v>1</v>
      </c>
      <c r="P227" s="38">
        <v>1</v>
      </c>
      <c r="Q227" s="38">
        <v>1</v>
      </c>
      <c r="R227" s="46">
        <v>18</v>
      </c>
      <c r="S227" s="38">
        <v>0.92149999999999999</v>
      </c>
      <c r="T227" s="38">
        <v>20</v>
      </c>
      <c r="U227" s="38">
        <v>18.43</v>
      </c>
      <c r="V227" s="38">
        <v>0.08</v>
      </c>
      <c r="W227" s="38">
        <v>19.899999999999999</v>
      </c>
      <c r="X227" s="38" t="s">
        <v>9296</v>
      </c>
      <c r="Y227" s="38" t="s">
        <v>9297</v>
      </c>
      <c r="Z227" s="38">
        <v>1</v>
      </c>
      <c r="AA227" s="39" t="s">
        <v>8938</v>
      </c>
    </row>
    <row r="228" spans="2:27" ht="50" x14ac:dyDescent="0.35">
      <c r="B228" s="38" t="s">
        <v>3150</v>
      </c>
      <c r="C228" s="38" t="s">
        <v>475</v>
      </c>
      <c r="D228" s="38" t="s">
        <v>474</v>
      </c>
      <c r="E228" s="38" t="s">
        <v>65</v>
      </c>
      <c r="F228" s="38" t="s">
        <v>476</v>
      </c>
      <c r="G228" s="38" t="s">
        <v>21</v>
      </c>
      <c r="H228" s="38">
        <v>1</v>
      </c>
      <c r="I228" s="38">
        <v>1</v>
      </c>
      <c r="J228" s="45">
        <v>40</v>
      </c>
      <c r="K228" s="38">
        <v>13</v>
      </c>
      <c r="L228" s="38">
        <v>1</v>
      </c>
      <c r="M228" s="38">
        <v>1</v>
      </c>
      <c r="N228" s="38">
        <v>1</v>
      </c>
      <c r="O228" s="38">
        <v>20</v>
      </c>
      <c r="P228" s="38">
        <v>1</v>
      </c>
      <c r="Q228" s="38">
        <v>1</v>
      </c>
      <c r="R228" s="46">
        <v>79</v>
      </c>
      <c r="S228" s="38">
        <v>0.86</v>
      </c>
      <c r="T228" s="38">
        <v>1</v>
      </c>
      <c r="U228" s="38">
        <v>0.86</v>
      </c>
      <c r="V228" s="38">
        <v>0.08</v>
      </c>
      <c r="W228" s="38">
        <v>0.93</v>
      </c>
      <c r="X228" s="38" t="s">
        <v>9300</v>
      </c>
      <c r="Y228" s="38" t="s">
        <v>9301</v>
      </c>
      <c r="Z228" s="38">
        <v>1</v>
      </c>
      <c r="AA228" s="39" t="s">
        <v>8800</v>
      </c>
    </row>
    <row r="229" spans="2:27" ht="37.5" x14ac:dyDescent="0.35">
      <c r="B229" s="38" t="s">
        <v>3152</v>
      </c>
      <c r="C229" s="12" t="s">
        <v>3678</v>
      </c>
      <c r="D229" s="12" t="s">
        <v>3679</v>
      </c>
      <c r="E229" s="12" t="s">
        <v>3680</v>
      </c>
      <c r="F229" s="12" t="s">
        <v>3681</v>
      </c>
      <c r="G229" s="12" t="s">
        <v>531</v>
      </c>
      <c r="H229" s="12">
        <v>1</v>
      </c>
      <c r="I229" s="12">
        <v>1</v>
      </c>
      <c r="J229" s="45">
        <v>1</v>
      </c>
      <c r="K229" s="12">
        <v>1</v>
      </c>
      <c r="L229" s="38">
        <v>1</v>
      </c>
      <c r="M229" s="38">
        <v>1</v>
      </c>
      <c r="N229" s="38">
        <v>1</v>
      </c>
      <c r="O229" s="38">
        <v>1</v>
      </c>
      <c r="P229" s="38">
        <v>1</v>
      </c>
      <c r="Q229" s="12">
        <v>5</v>
      </c>
      <c r="R229" s="46">
        <v>13</v>
      </c>
      <c r="S229" s="38">
        <v>15.17</v>
      </c>
      <c r="T229" s="38">
        <v>1</v>
      </c>
      <c r="U229" s="38">
        <v>15.17</v>
      </c>
      <c r="V229" s="38">
        <v>0.08</v>
      </c>
      <c r="W229" s="38">
        <v>16.38</v>
      </c>
      <c r="X229" s="38" t="s">
        <v>9303</v>
      </c>
      <c r="Y229" s="38" t="s">
        <v>9304</v>
      </c>
      <c r="Z229" s="38">
        <v>1</v>
      </c>
      <c r="AA229" s="39" t="s">
        <v>7405</v>
      </c>
    </row>
    <row r="230" spans="2:27" ht="37.5" x14ac:dyDescent="0.35">
      <c r="B230" s="38" t="s">
        <v>3153</v>
      </c>
      <c r="C230" s="38" t="s">
        <v>1010</v>
      </c>
      <c r="D230" s="38" t="s">
        <v>1002</v>
      </c>
      <c r="E230" s="38" t="s">
        <v>121</v>
      </c>
      <c r="F230" s="38" t="s">
        <v>809</v>
      </c>
      <c r="G230" s="38" t="s">
        <v>68</v>
      </c>
      <c r="H230" s="38">
        <v>1</v>
      </c>
      <c r="I230" s="38">
        <v>1</v>
      </c>
      <c r="J230" s="45">
        <v>1</v>
      </c>
      <c r="K230" s="38">
        <v>1</v>
      </c>
      <c r="L230" s="38">
        <v>1</v>
      </c>
      <c r="M230" s="38">
        <v>1</v>
      </c>
      <c r="N230" s="38">
        <v>1</v>
      </c>
      <c r="O230" s="38">
        <v>1</v>
      </c>
      <c r="P230" s="38">
        <v>1</v>
      </c>
      <c r="Q230" s="38">
        <v>1</v>
      </c>
      <c r="R230" s="46">
        <v>9</v>
      </c>
      <c r="S230" s="38">
        <v>11.93</v>
      </c>
      <c r="T230" s="38">
        <v>1</v>
      </c>
      <c r="U230" s="38">
        <v>11.93</v>
      </c>
      <c r="V230" s="38">
        <v>0.08</v>
      </c>
      <c r="W230" s="38">
        <v>12.88</v>
      </c>
      <c r="X230" s="38" t="s">
        <v>6449</v>
      </c>
      <c r="Y230" s="38" t="s">
        <v>9305</v>
      </c>
      <c r="Z230" s="38">
        <v>1</v>
      </c>
      <c r="AA230" s="39" t="s">
        <v>7406</v>
      </c>
    </row>
    <row r="231" spans="2:27" ht="37.5" x14ac:dyDescent="0.35">
      <c r="B231" s="38" t="s">
        <v>3159</v>
      </c>
      <c r="C231" s="38" t="s">
        <v>444</v>
      </c>
      <c r="D231" s="38" t="s">
        <v>445</v>
      </c>
      <c r="E231" s="38" t="s">
        <v>65</v>
      </c>
      <c r="F231" s="38" t="s">
        <v>446</v>
      </c>
      <c r="G231" s="38" t="s">
        <v>21</v>
      </c>
      <c r="H231" s="38">
        <v>1</v>
      </c>
      <c r="I231" s="38">
        <v>24</v>
      </c>
      <c r="J231" s="45">
        <v>100</v>
      </c>
      <c r="K231" s="38">
        <v>7</v>
      </c>
      <c r="L231" s="38">
        <v>19</v>
      </c>
      <c r="M231" s="38">
        <v>55</v>
      </c>
      <c r="N231" s="38">
        <v>3</v>
      </c>
      <c r="O231" s="38">
        <v>10</v>
      </c>
      <c r="P231" s="38">
        <v>1</v>
      </c>
      <c r="Q231" s="38">
        <v>65</v>
      </c>
      <c r="R231" s="46">
        <v>284</v>
      </c>
      <c r="S231" s="38">
        <v>380.76</v>
      </c>
      <c r="T231" s="38">
        <v>1</v>
      </c>
      <c r="U231" s="38">
        <v>380.76</v>
      </c>
      <c r="V231" s="38">
        <v>0.08</v>
      </c>
      <c r="W231" s="38">
        <v>411.22</v>
      </c>
      <c r="X231" s="38" t="s">
        <v>6460</v>
      </c>
      <c r="Y231" s="38" t="s">
        <v>9307</v>
      </c>
      <c r="Z231" s="38">
        <v>1</v>
      </c>
      <c r="AA231" s="39" t="s">
        <v>9308</v>
      </c>
    </row>
    <row r="232" spans="2:27" ht="37.5" x14ac:dyDescent="0.35">
      <c r="B232" s="38" t="s">
        <v>3162</v>
      </c>
      <c r="C232" s="38" t="s">
        <v>1370</v>
      </c>
      <c r="D232" s="38" t="s">
        <v>1369</v>
      </c>
      <c r="E232" s="38" t="s">
        <v>156</v>
      </c>
      <c r="F232" s="38" t="s">
        <v>1005</v>
      </c>
      <c r="G232" s="38" t="s">
        <v>196</v>
      </c>
      <c r="H232" s="38">
        <v>30</v>
      </c>
      <c r="I232" s="38">
        <v>1</v>
      </c>
      <c r="J232" s="45">
        <v>1</v>
      </c>
      <c r="K232" s="38">
        <v>1</v>
      </c>
      <c r="L232" s="38">
        <v>1</v>
      </c>
      <c r="M232" s="38">
        <v>1</v>
      </c>
      <c r="N232" s="38">
        <v>1</v>
      </c>
      <c r="O232" s="38">
        <v>1</v>
      </c>
      <c r="P232" s="38">
        <v>27</v>
      </c>
      <c r="Q232" s="38">
        <v>1</v>
      </c>
      <c r="R232" s="46">
        <v>35</v>
      </c>
      <c r="S232" s="38">
        <v>0.18532999999999999</v>
      </c>
      <c r="T232" s="38">
        <v>30</v>
      </c>
      <c r="U232" s="38">
        <v>5.56</v>
      </c>
      <c r="V232" s="38">
        <v>0.08</v>
      </c>
      <c r="W232" s="38">
        <v>6</v>
      </c>
      <c r="X232" s="38" t="s">
        <v>6463</v>
      </c>
      <c r="Y232" s="38" t="s">
        <v>9311</v>
      </c>
      <c r="Z232" s="38">
        <v>1</v>
      </c>
      <c r="AA232" s="39" t="s">
        <v>4882</v>
      </c>
    </row>
    <row r="233" spans="2:27" ht="37.5" x14ac:dyDescent="0.35">
      <c r="B233" s="38" t="s">
        <v>3167</v>
      </c>
      <c r="C233" s="38" t="s">
        <v>569</v>
      </c>
      <c r="D233" s="38" t="s">
        <v>568</v>
      </c>
      <c r="E233" s="38" t="s">
        <v>570</v>
      </c>
      <c r="F233" s="38" t="s">
        <v>455</v>
      </c>
      <c r="G233" s="38" t="s">
        <v>21</v>
      </c>
      <c r="H233" s="38">
        <v>1</v>
      </c>
      <c r="I233" s="12">
        <v>10</v>
      </c>
      <c r="J233" s="45">
        <v>5</v>
      </c>
      <c r="K233" s="12">
        <v>1</v>
      </c>
      <c r="L233" s="38">
        <v>1</v>
      </c>
      <c r="M233" s="12">
        <v>1</v>
      </c>
      <c r="N233" s="38">
        <v>1</v>
      </c>
      <c r="O233" s="38">
        <v>1</v>
      </c>
      <c r="P233" s="12">
        <v>30</v>
      </c>
      <c r="Q233" s="12">
        <v>12</v>
      </c>
      <c r="R233" s="46">
        <v>62</v>
      </c>
      <c r="S233" s="38">
        <v>12.16</v>
      </c>
      <c r="T233" s="38">
        <v>1</v>
      </c>
      <c r="U233" s="38">
        <v>12.16</v>
      </c>
      <c r="V233" s="38">
        <v>0.08</v>
      </c>
      <c r="W233" s="38">
        <v>13.13</v>
      </c>
      <c r="X233" s="38" t="s">
        <v>6477</v>
      </c>
      <c r="Y233" s="38" t="s">
        <v>9312</v>
      </c>
      <c r="Z233" s="38">
        <v>1</v>
      </c>
      <c r="AA233" s="39" t="s">
        <v>7709</v>
      </c>
    </row>
    <row r="234" spans="2:27" ht="50" x14ac:dyDescent="0.35">
      <c r="B234" s="38" t="s">
        <v>3168</v>
      </c>
      <c r="C234" s="38" t="s">
        <v>569</v>
      </c>
      <c r="D234" s="38" t="s">
        <v>568</v>
      </c>
      <c r="E234" s="38" t="s">
        <v>156</v>
      </c>
      <c r="F234" s="38" t="s">
        <v>141</v>
      </c>
      <c r="G234" s="38" t="s">
        <v>406</v>
      </c>
      <c r="H234" s="38">
        <v>100</v>
      </c>
      <c r="I234" s="38">
        <v>56</v>
      </c>
      <c r="J234" s="45">
        <v>4</v>
      </c>
      <c r="K234" s="38">
        <v>1</v>
      </c>
      <c r="L234" s="38">
        <v>14</v>
      </c>
      <c r="M234" s="38">
        <v>37</v>
      </c>
      <c r="N234" s="38">
        <v>44</v>
      </c>
      <c r="O234" s="38">
        <v>6</v>
      </c>
      <c r="P234" s="38">
        <v>5</v>
      </c>
      <c r="Q234" s="38">
        <v>30</v>
      </c>
      <c r="R234" s="46">
        <v>197</v>
      </c>
      <c r="S234" s="38">
        <v>0.1236</v>
      </c>
      <c r="T234" s="38">
        <v>100</v>
      </c>
      <c r="U234" s="38">
        <v>12.36</v>
      </c>
      <c r="V234" s="38">
        <v>0.08</v>
      </c>
      <c r="W234" s="38">
        <v>13.35</v>
      </c>
      <c r="X234" s="38" t="s">
        <v>6479</v>
      </c>
      <c r="Y234" s="38" t="s">
        <v>9313</v>
      </c>
      <c r="Z234" s="38">
        <v>1</v>
      </c>
      <c r="AA234" s="39" t="s">
        <v>7709</v>
      </c>
    </row>
    <row r="235" spans="2:27" ht="37.5" x14ac:dyDescent="0.35">
      <c r="B235" s="38" t="s">
        <v>3204</v>
      </c>
      <c r="C235" s="38" t="s">
        <v>1158</v>
      </c>
      <c r="D235" s="38" t="s">
        <v>1157</v>
      </c>
      <c r="E235" s="38" t="s">
        <v>101</v>
      </c>
      <c r="F235" s="38" t="s">
        <v>1089</v>
      </c>
      <c r="G235" s="38" t="s">
        <v>169</v>
      </c>
      <c r="H235" s="38">
        <v>28</v>
      </c>
      <c r="I235" s="12">
        <v>27</v>
      </c>
      <c r="J235" s="45">
        <v>20</v>
      </c>
      <c r="K235" s="12">
        <v>31</v>
      </c>
      <c r="L235" s="12">
        <v>34</v>
      </c>
      <c r="M235" s="12">
        <v>7</v>
      </c>
      <c r="N235" s="38">
        <v>20</v>
      </c>
      <c r="O235" s="38">
        <v>15</v>
      </c>
      <c r="P235" s="12">
        <v>10</v>
      </c>
      <c r="Q235" s="12">
        <v>50</v>
      </c>
      <c r="R235" s="46">
        <v>214</v>
      </c>
      <c r="S235" s="38">
        <v>0.28393000000000002</v>
      </c>
      <c r="T235" s="38">
        <v>28</v>
      </c>
      <c r="U235" s="38">
        <v>7.95</v>
      </c>
      <c r="V235" s="38">
        <v>0.08</v>
      </c>
      <c r="W235" s="38">
        <v>8.59</v>
      </c>
      <c r="X235" s="38" t="s">
        <v>9319</v>
      </c>
      <c r="Y235" s="38" t="s">
        <v>9320</v>
      </c>
      <c r="Z235" s="38">
        <v>1</v>
      </c>
      <c r="AA235" s="39" t="s">
        <v>8764</v>
      </c>
    </row>
    <row r="236" spans="2:27" ht="37.5" x14ac:dyDescent="0.35">
      <c r="B236" s="38" t="s">
        <v>3205</v>
      </c>
      <c r="C236" s="38" t="s">
        <v>452</v>
      </c>
      <c r="D236" s="38" t="s">
        <v>491</v>
      </c>
      <c r="E236" s="38" t="s">
        <v>66</v>
      </c>
      <c r="F236" s="38" t="s">
        <v>492</v>
      </c>
      <c r="G236" s="38" t="s">
        <v>1148</v>
      </c>
      <c r="H236" s="38">
        <v>1</v>
      </c>
      <c r="I236" s="12">
        <v>4</v>
      </c>
      <c r="J236" s="45">
        <v>1</v>
      </c>
      <c r="K236" s="12">
        <v>1</v>
      </c>
      <c r="L236" s="38">
        <v>1</v>
      </c>
      <c r="M236" s="38">
        <v>1</v>
      </c>
      <c r="N236" s="38">
        <v>1</v>
      </c>
      <c r="O236" s="38">
        <v>1</v>
      </c>
      <c r="P236" s="12">
        <v>1</v>
      </c>
      <c r="Q236" s="12">
        <v>1</v>
      </c>
      <c r="R236" s="46">
        <v>12</v>
      </c>
      <c r="S236" s="38">
        <v>19.72</v>
      </c>
      <c r="T236" s="38">
        <v>1</v>
      </c>
      <c r="U236" s="38">
        <v>19.72</v>
      </c>
      <c r="V236" s="38">
        <v>0.08</v>
      </c>
      <c r="W236" s="38">
        <v>21.3</v>
      </c>
      <c r="X236" s="38" t="s">
        <v>6550</v>
      </c>
      <c r="Y236" s="38" t="s">
        <v>9321</v>
      </c>
      <c r="Z236" s="38">
        <v>1</v>
      </c>
      <c r="AA236" s="39" t="s">
        <v>9322</v>
      </c>
    </row>
    <row r="237" spans="2:27" ht="37.5" x14ac:dyDescent="0.35">
      <c r="B237" s="38" t="s">
        <v>3214</v>
      </c>
      <c r="C237" s="38" t="s">
        <v>18</v>
      </c>
      <c r="D237" s="38" t="s">
        <v>614</v>
      </c>
      <c r="E237" s="38" t="s">
        <v>5</v>
      </c>
      <c r="F237" s="38" t="s">
        <v>180</v>
      </c>
      <c r="G237" s="38" t="s">
        <v>33</v>
      </c>
      <c r="H237" s="38">
        <v>5</v>
      </c>
      <c r="I237" s="38">
        <v>348</v>
      </c>
      <c r="J237" s="45">
        <v>60</v>
      </c>
      <c r="K237" s="38">
        <v>71</v>
      </c>
      <c r="L237" s="38">
        <v>34</v>
      </c>
      <c r="M237" s="38">
        <v>35</v>
      </c>
      <c r="N237" s="38">
        <v>85</v>
      </c>
      <c r="O237" s="38">
        <v>140</v>
      </c>
      <c r="P237" s="38">
        <v>31</v>
      </c>
      <c r="Q237" s="38">
        <v>45</v>
      </c>
      <c r="R237" s="46">
        <v>849</v>
      </c>
      <c r="S237" s="38">
        <v>3.9660000000000002</v>
      </c>
      <c r="T237" s="38">
        <v>5</v>
      </c>
      <c r="U237" s="38">
        <v>19.829999999999998</v>
      </c>
      <c r="V237" s="38">
        <v>0.08</v>
      </c>
      <c r="W237" s="38">
        <v>21.42</v>
      </c>
      <c r="X237" s="38" t="s">
        <v>6566</v>
      </c>
      <c r="Y237" s="38" t="s">
        <v>9324</v>
      </c>
      <c r="Z237" s="38">
        <v>1</v>
      </c>
      <c r="AA237" s="39" t="s">
        <v>7453</v>
      </c>
    </row>
    <row r="238" spans="2:27" ht="37.5" x14ac:dyDescent="0.35">
      <c r="B238" s="38" t="s">
        <v>3218</v>
      </c>
      <c r="C238" s="38" t="s">
        <v>1152</v>
      </c>
      <c r="D238" s="38" t="s">
        <v>1151</v>
      </c>
      <c r="E238" s="38" t="s">
        <v>93</v>
      </c>
      <c r="F238" s="38" t="s">
        <v>187</v>
      </c>
      <c r="G238" s="38" t="s">
        <v>158</v>
      </c>
      <c r="H238" s="38">
        <v>50</v>
      </c>
      <c r="I238" s="38">
        <v>6</v>
      </c>
      <c r="J238" s="45">
        <v>4</v>
      </c>
      <c r="K238" s="38">
        <v>3</v>
      </c>
      <c r="L238" s="38">
        <v>2</v>
      </c>
      <c r="M238" s="38">
        <v>1</v>
      </c>
      <c r="N238" s="38">
        <v>3</v>
      </c>
      <c r="O238" s="38">
        <v>1</v>
      </c>
      <c r="P238" s="38">
        <v>1</v>
      </c>
      <c r="Q238" s="38">
        <v>2</v>
      </c>
      <c r="R238" s="46">
        <v>23</v>
      </c>
      <c r="S238" s="38">
        <v>0.44059999999999999</v>
      </c>
      <c r="T238" s="38">
        <v>50</v>
      </c>
      <c r="U238" s="38">
        <v>22.03</v>
      </c>
      <c r="V238" s="38">
        <v>0.08</v>
      </c>
      <c r="W238" s="38">
        <v>23.79</v>
      </c>
      <c r="X238" s="38" t="s">
        <v>6573</v>
      </c>
      <c r="Y238" s="38" t="s">
        <v>9326</v>
      </c>
      <c r="Z238" s="38">
        <v>1</v>
      </c>
      <c r="AA238" s="39" t="s">
        <v>7686</v>
      </c>
    </row>
    <row r="239" spans="2:27" ht="37.5" x14ac:dyDescent="0.35">
      <c r="B239" s="38" t="s">
        <v>3219</v>
      </c>
      <c r="C239" s="38" t="s">
        <v>1152</v>
      </c>
      <c r="D239" s="38" t="s">
        <v>1151</v>
      </c>
      <c r="E239" s="38" t="s">
        <v>93</v>
      </c>
      <c r="F239" s="38" t="s">
        <v>57</v>
      </c>
      <c r="G239" s="38" t="s">
        <v>158</v>
      </c>
      <c r="H239" s="38">
        <v>50</v>
      </c>
      <c r="I239" s="38">
        <v>12</v>
      </c>
      <c r="J239" s="45">
        <v>1</v>
      </c>
      <c r="K239" s="38">
        <v>4</v>
      </c>
      <c r="L239" s="38">
        <v>10</v>
      </c>
      <c r="M239" s="38">
        <v>1</v>
      </c>
      <c r="N239" s="38">
        <v>1</v>
      </c>
      <c r="O239" s="38">
        <v>1</v>
      </c>
      <c r="P239" s="38">
        <v>1</v>
      </c>
      <c r="Q239" s="38">
        <v>1</v>
      </c>
      <c r="R239" s="46">
        <v>32</v>
      </c>
      <c r="S239" s="38">
        <v>0.32840000000000003</v>
      </c>
      <c r="T239" s="38">
        <v>50</v>
      </c>
      <c r="U239" s="38">
        <v>16.420000000000002</v>
      </c>
      <c r="V239" s="38">
        <v>0.08</v>
      </c>
      <c r="W239" s="38">
        <v>17.73</v>
      </c>
      <c r="X239" s="38" t="s">
        <v>6575</v>
      </c>
      <c r="Y239" s="38" t="s">
        <v>9327</v>
      </c>
      <c r="Z239" s="38">
        <v>1</v>
      </c>
      <c r="AA239" s="39" t="s">
        <v>7686</v>
      </c>
    </row>
    <row r="240" spans="2:27" ht="37.5" x14ac:dyDescent="0.35">
      <c r="B240" s="38" t="s">
        <v>3226</v>
      </c>
      <c r="C240" s="38" t="s">
        <v>1165</v>
      </c>
      <c r="D240" s="38" t="s">
        <v>1164</v>
      </c>
      <c r="E240" s="38" t="s">
        <v>5</v>
      </c>
      <c r="F240" s="38" t="s">
        <v>1167</v>
      </c>
      <c r="G240" s="38" t="s">
        <v>33</v>
      </c>
      <c r="H240" s="38">
        <v>5</v>
      </c>
      <c r="I240" s="38">
        <v>1</v>
      </c>
      <c r="J240" s="45">
        <v>5</v>
      </c>
      <c r="K240" s="38">
        <v>14</v>
      </c>
      <c r="L240" s="38">
        <v>1</v>
      </c>
      <c r="M240" s="38">
        <v>2</v>
      </c>
      <c r="N240" s="38">
        <v>1</v>
      </c>
      <c r="O240" s="38">
        <v>1</v>
      </c>
      <c r="P240" s="27">
        <v>1</v>
      </c>
      <c r="Q240" s="38">
        <v>1</v>
      </c>
      <c r="R240" s="46">
        <v>27</v>
      </c>
      <c r="S240" s="38">
        <v>3.6659999999999999</v>
      </c>
      <c r="T240" s="38">
        <v>5</v>
      </c>
      <c r="U240" s="38">
        <v>18.329999999999998</v>
      </c>
      <c r="V240" s="38">
        <v>0.08</v>
      </c>
      <c r="W240" s="38">
        <v>19.8</v>
      </c>
      <c r="X240" s="38" t="s">
        <v>6582</v>
      </c>
      <c r="Y240" s="38" t="s">
        <v>9328</v>
      </c>
      <c r="Z240" s="38">
        <v>1</v>
      </c>
      <c r="AA240" s="39" t="s">
        <v>7856</v>
      </c>
    </row>
    <row r="241" spans="2:27" ht="37.5" x14ac:dyDescent="0.35">
      <c r="B241" s="38" t="s">
        <v>3231</v>
      </c>
      <c r="C241" s="38" t="s">
        <v>520</v>
      </c>
      <c r="D241" s="38" t="s">
        <v>518</v>
      </c>
      <c r="E241" s="38" t="s">
        <v>519</v>
      </c>
      <c r="F241" s="38" t="s">
        <v>521</v>
      </c>
      <c r="G241" s="38" t="s">
        <v>522</v>
      </c>
      <c r="H241" s="38">
        <v>1</v>
      </c>
      <c r="I241" s="38">
        <v>19</v>
      </c>
      <c r="J241" s="45">
        <v>1</v>
      </c>
      <c r="K241" s="38">
        <v>1</v>
      </c>
      <c r="L241" s="38">
        <v>15</v>
      </c>
      <c r="M241" s="38">
        <v>1</v>
      </c>
      <c r="N241" s="38">
        <v>1</v>
      </c>
      <c r="O241" s="38">
        <v>1</v>
      </c>
      <c r="P241" s="38">
        <v>1</v>
      </c>
      <c r="Q241" s="38">
        <v>1</v>
      </c>
      <c r="R241" s="46">
        <v>41</v>
      </c>
      <c r="S241" s="38">
        <v>292.89999999999998</v>
      </c>
      <c r="T241" s="38">
        <v>1</v>
      </c>
      <c r="U241" s="38">
        <v>292.89999999999998</v>
      </c>
      <c r="V241" s="38">
        <v>0.08</v>
      </c>
      <c r="W241" s="38">
        <v>316.33</v>
      </c>
      <c r="X241" s="38" t="s">
        <v>6590</v>
      </c>
      <c r="Y241" s="38" t="s">
        <v>9329</v>
      </c>
      <c r="Z241" s="38">
        <v>1</v>
      </c>
      <c r="AA241" s="39" t="s">
        <v>7634</v>
      </c>
    </row>
    <row r="242" spans="2:27" ht="50" x14ac:dyDescent="0.35">
      <c r="B242" s="38" t="s">
        <v>3234</v>
      </c>
      <c r="C242" s="38" t="s">
        <v>1761</v>
      </c>
      <c r="D242" s="38" t="s">
        <v>1760</v>
      </c>
      <c r="E242" s="38" t="s">
        <v>5</v>
      </c>
      <c r="F242" s="38" t="s">
        <v>1762</v>
      </c>
      <c r="G242" s="38" t="s">
        <v>215</v>
      </c>
      <c r="H242" s="38">
        <v>1</v>
      </c>
      <c r="I242" s="12">
        <v>1</v>
      </c>
      <c r="J242" s="45">
        <v>1</v>
      </c>
      <c r="K242" s="12">
        <v>1</v>
      </c>
      <c r="L242" s="38">
        <v>1</v>
      </c>
      <c r="M242" s="38">
        <v>1</v>
      </c>
      <c r="N242" s="38">
        <v>20</v>
      </c>
      <c r="O242" s="38">
        <v>1</v>
      </c>
      <c r="P242" s="12">
        <v>1</v>
      </c>
      <c r="Q242" s="12">
        <v>38</v>
      </c>
      <c r="R242" s="46">
        <v>65</v>
      </c>
      <c r="S242" s="38">
        <v>99.75</v>
      </c>
      <c r="T242" s="38">
        <v>1</v>
      </c>
      <c r="U242" s="38">
        <v>99.75</v>
      </c>
      <c r="V242" s="38">
        <v>0.08</v>
      </c>
      <c r="W242" s="38">
        <v>107.73</v>
      </c>
      <c r="X242" s="38" t="s">
        <v>9330</v>
      </c>
      <c r="Y242" s="38" t="s">
        <v>9331</v>
      </c>
      <c r="Z242" s="38">
        <v>1</v>
      </c>
      <c r="AA242" s="39" t="s">
        <v>8775</v>
      </c>
    </row>
    <row r="243" spans="2:27" ht="50" x14ac:dyDescent="0.35">
      <c r="B243" s="38" t="s">
        <v>3240</v>
      </c>
      <c r="C243" s="38" t="s">
        <v>1408</v>
      </c>
      <c r="D243" s="38" t="s">
        <v>1407</v>
      </c>
      <c r="E243" s="38" t="s">
        <v>101</v>
      </c>
      <c r="F243" s="38" t="s">
        <v>97</v>
      </c>
      <c r="G243" s="38" t="s">
        <v>392</v>
      </c>
      <c r="H243" s="38">
        <v>100</v>
      </c>
      <c r="I243" s="38">
        <v>98</v>
      </c>
      <c r="J243" s="45">
        <v>1</v>
      </c>
      <c r="K243" s="38">
        <v>38</v>
      </c>
      <c r="L243" s="38">
        <v>8</v>
      </c>
      <c r="M243" s="38">
        <v>50</v>
      </c>
      <c r="N243" s="38">
        <v>1</v>
      </c>
      <c r="O243" s="38">
        <v>25</v>
      </c>
      <c r="P243" s="12">
        <v>1</v>
      </c>
      <c r="Q243" s="38">
        <v>40</v>
      </c>
      <c r="R243" s="46">
        <v>262</v>
      </c>
      <c r="S243" s="38">
        <v>0.75960000000000005</v>
      </c>
      <c r="T243" s="38">
        <v>100</v>
      </c>
      <c r="U243" s="38">
        <v>75.959999999999994</v>
      </c>
      <c r="V243" s="38">
        <v>0.08</v>
      </c>
      <c r="W243" s="38">
        <v>82.04</v>
      </c>
      <c r="X243" s="38" t="s">
        <v>6604</v>
      </c>
      <c r="Y243" s="38" t="s">
        <v>9332</v>
      </c>
      <c r="Z243" s="38">
        <v>1</v>
      </c>
      <c r="AA243" s="39" t="s">
        <v>7405</v>
      </c>
    </row>
    <row r="244" spans="2:27" ht="37.5" x14ac:dyDescent="0.35">
      <c r="B244" s="38" t="s">
        <v>3241</v>
      </c>
      <c r="C244" s="38" t="s">
        <v>769</v>
      </c>
      <c r="D244" s="38" t="s">
        <v>768</v>
      </c>
      <c r="E244" s="38" t="s">
        <v>570</v>
      </c>
      <c r="F244" s="38" t="s">
        <v>770</v>
      </c>
      <c r="G244" s="38" t="s">
        <v>2096</v>
      </c>
      <c r="H244" s="38">
        <v>1</v>
      </c>
      <c r="I244" s="38">
        <v>1</v>
      </c>
      <c r="J244" s="45">
        <v>1</v>
      </c>
      <c r="K244" s="38">
        <v>2</v>
      </c>
      <c r="L244" s="38">
        <v>1</v>
      </c>
      <c r="M244" s="38">
        <v>1</v>
      </c>
      <c r="N244" s="38">
        <v>1</v>
      </c>
      <c r="O244" s="38">
        <v>1</v>
      </c>
      <c r="P244" s="12">
        <v>1</v>
      </c>
      <c r="Q244" s="38">
        <v>5</v>
      </c>
      <c r="R244" s="46">
        <v>14</v>
      </c>
      <c r="S244" s="38">
        <v>2.17</v>
      </c>
      <c r="T244" s="38">
        <v>1</v>
      </c>
      <c r="U244" s="38">
        <v>2.17</v>
      </c>
      <c r="V244" s="38">
        <v>0.08</v>
      </c>
      <c r="W244" s="38">
        <v>2.34</v>
      </c>
      <c r="X244" s="38" t="s">
        <v>6605</v>
      </c>
      <c r="Y244" s="38" t="s">
        <v>9333</v>
      </c>
      <c r="Z244" s="38">
        <v>1</v>
      </c>
      <c r="AA244" s="39" t="s">
        <v>7406</v>
      </c>
    </row>
    <row r="245" spans="2:27" ht="37.5" x14ac:dyDescent="0.35">
      <c r="B245" s="38" t="s">
        <v>3242</v>
      </c>
      <c r="C245" s="38" t="s">
        <v>1412</v>
      </c>
      <c r="D245" s="38" t="s">
        <v>1409</v>
      </c>
      <c r="E245" s="38" t="s">
        <v>156</v>
      </c>
      <c r="F245" s="38" t="s">
        <v>1411</v>
      </c>
      <c r="G245" s="38" t="s">
        <v>1410</v>
      </c>
      <c r="H245" s="38">
        <v>90</v>
      </c>
      <c r="I245" s="12">
        <v>10</v>
      </c>
      <c r="J245" s="45">
        <v>46</v>
      </c>
      <c r="K245" s="12">
        <v>1</v>
      </c>
      <c r="L245" s="12">
        <v>4</v>
      </c>
      <c r="M245" s="12">
        <v>4</v>
      </c>
      <c r="N245" s="38">
        <v>2</v>
      </c>
      <c r="O245" s="38">
        <v>1</v>
      </c>
      <c r="P245" s="12">
        <v>1</v>
      </c>
      <c r="Q245" s="12">
        <v>1</v>
      </c>
      <c r="R245" s="46">
        <v>70</v>
      </c>
      <c r="S245" s="38">
        <v>0.99689000000000005</v>
      </c>
      <c r="T245" s="38">
        <v>90</v>
      </c>
      <c r="U245" s="38">
        <v>89.72</v>
      </c>
      <c r="V245" s="38">
        <v>0.08</v>
      </c>
      <c r="W245" s="38">
        <v>96.9</v>
      </c>
      <c r="X245" s="38" t="s">
        <v>6607</v>
      </c>
      <c r="Y245" s="38" t="s">
        <v>9334</v>
      </c>
      <c r="Z245" s="38">
        <v>1</v>
      </c>
      <c r="AA245" s="39" t="s">
        <v>8776</v>
      </c>
    </row>
    <row r="246" spans="2:27" ht="37.5" x14ac:dyDescent="0.35">
      <c r="B246" s="38" t="s">
        <v>3251</v>
      </c>
      <c r="C246" s="38" t="s">
        <v>454</v>
      </c>
      <c r="D246" s="38" t="s">
        <v>453</v>
      </c>
      <c r="E246" s="38" t="s">
        <v>93</v>
      </c>
      <c r="F246" s="38" t="s">
        <v>150</v>
      </c>
      <c r="G246" s="38" t="s">
        <v>169</v>
      </c>
      <c r="H246" s="38">
        <v>28</v>
      </c>
      <c r="I246" s="38">
        <v>2</v>
      </c>
      <c r="J246" s="45">
        <v>3</v>
      </c>
      <c r="K246" s="38">
        <v>1</v>
      </c>
      <c r="L246" s="38">
        <v>1</v>
      </c>
      <c r="M246" s="38">
        <v>1</v>
      </c>
      <c r="N246" s="38">
        <v>1</v>
      </c>
      <c r="O246" s="38">
        <v>1</v>
      </c>
      <c r="P246" s="12">
        <v>1</v>
      </c>
      <c r="Q246" s="38">
        <v>21</v>
      </c>
      <c r="R246" s="46">
        <v>32</v>
      </c>
      <c r="S246" s="38">
        <v>0.48566999999999999</v>
      </c>
      <c r="T246" s="38">
        <v>30</v>
      </c>
      <c r="U246" s="38">
        <v>14.57</v>
      </c>
      <c r="V246" s="38">
        <v>0.08</v>
      </c>
      <c r="W246" s="38">
        <v>15.74</v>
      </c>
      <c r="X246" s="38" t="s">
        <v>9337</v>
      </c>
      <c r="Y246" s="38" t="s">
        <v>9338</v>
      </c>
      <c r="Z246" s="38">
        <v>1</v>
      </c>
      <c r="AA246" s="39" t="s">
        <v>8339</v>
      </c>
    </row>
    <row r="247" spans="2:27" ht="37.5" x14ac:dyDescent="0.35">
      <c r="B247" s="38" t="s">
        <v>3252</v>
      </c>
      <c r="C247" s="38" t="s">
        <v>667</v>
      </c>
      <c r="D247" s="38" t="s">
        <v>1073</v>
      </c>
      <c r="E247" s="38" t="s">
        <v>101</v>
      </c>
      <c r="F247" s="38" t="s">
        <v>57</v>
      </c>
      <c r="G247" s="38" t="s">
        <v>95</v>
      </c>
      <c r="H247" s="38">
        <v>30</v>
      </c>
      <c r="I247" s="38">
        <v>43</v>
      </c>
      <c r="J247" s="45">
        <v>2</v>
      </c>
      <c r="K247" s="38">
        <v>32</v>
      </c>
      <c r="L247" s="38">
        <v>85</v>
      </c>
      <c r="M247" s="38">
        <v>40</v>
      </c>
      <c r="N247" s="38">
        <v>45</v>
      </c>
      <c r="O247" s="38">
        <v>60</v>
      </c>
      <c r="P247" s="38">
        <v>59</v>
      </c>
      <c r="Q247" s="38">
        <v>120</v>
      </c>
      <c r="R247" s="46">
        <v>486</v>
      </c>
      <c r="S247" s="38">
        <v>0.108</v>
      </c>
      <c r="T247" s="38">
        <v>30</v>
      </c>
      <c r="U247" s="38">
        <v>3.24</v>
      </c>
      <c r="V247" s="38">
        <v>0.08</v>
      </c>
      <c r="W247" s="38">
        <v>3.5</v>
      </c>
      <c r="X247" s="38" t="s">
        <v>6628</v>
      </c>
      <c r="Y247" s="38" t="s">
        <v>9339</v>
      </c>
      <c r="Z247" s="38">
        <v>1</v>
      </c>
      <c r="AA247" s="39" t="s">
        <v>7709</v>
      </c>
    </row>
    <row r="248" spans="2:27" ht="37.5" x14ac:dyDescent="0.35">
      <c r="B248" s="38" t="s">
        <v>3253</v>
      </c>
      <c r="C248" s="38" t="s">
        <v>667</v>
      </c>
      <c r="D248" s="38" t="s">
        <v>666</v>
      </c>
      <c r="E248" s="38" t="s">
        <v>101</v>
      </c>
      <c r="F248" s="38" t="s">
        <v>117</v>
      </c>
      <c r="G248" s="38" t="s">
        <v>95</v>
      </c>
      <c r="H248" s="38">
        <v>30</v>
      </c>
      <c r="I248" s="12">
        <v>164</v>
      </c>
      <c r="J248" s="45">
        <v>7</v>
      </c>
      <c r="K248" s="12">
        <v>74</v>
      </c>
      <c r="L248" s="12">
        <v>117</v>
      </c>
      <c r="M248" s="12">
        <v>94</v>
      </c>
      <c r="N248" s="38">
        <v>120</v>
      </c>
      <c r="O248" s="38">
        <v>46</v>
      </c>
      <c r="P248" s="12">
        <v>49</v>
      </c>
      <c r="Q248" s="12">
        <v>55</v>
      </c>
      <c r="R248" s="46">
        <v>726</v>
      </c>
      <c r="S248" s="38">
        <v>7.7670000000000003E-2</v>
      </c>
      <c r="T248" s="38">
        <v>30</v>
      </c>
      <c r="U248" s="38">
        <v>2.33</v>
      </c>
      <c r="V248" s="38">
        <v>0.08</v>
      </c>
      <c r="W248" s="38">
        <v>2.52</v>
      </c>
      <c r="X248" s="38" t="s">
        <v>6630</v>
      </c>
      <c r="Y248" s="38" t="s">
        <v>9340</v>
      </c>
      <c r="Z248" s="38">
        <v>1</v>
      </c>
      <c r="AA248" s="39" t="s">
        <v>7709</v>
      </c>
    </row>
    <row r="249" spans="2:27" ht="37.5" x14ac:dyDescent="0.35">
      <c r="B249" s="38" t="s">
        <v>3254</v>
      </c>
      <c r="C249" s="38" t="s">
        <v>667</v>
      </c>
      <c r="D249" s="38" t="s">
        <v>666</v>
      </c>
      <c r="E249" s="38" t="s">
        <v>101</v>
      </c>
      <c r="F249" s="38" t="s">
        <v>183</v>
      </c>
      <c r="G249" s="38" t="s">
        <v>105</v>
      </c>
      <c r="H249" s="38">
        <v>20</v>
      </c>
      <c r="I249" s="12">
        <v>1</v>
      </c>
      <c r="J249" s="45">
        <v>1</v>
      </c>
      <c r="K249" s="12">
        <v>1</v>
      </c>
      <c r="L249" s="38">
        <v>1</v>
      </c>
      <c r="M249" s="38">
        <v>1</v>
      </c>
      <c r="N249" s="38">
        <v>1</v>
      </c>
      <c r="O249" s="38">
        <v>1</v>
      </c>
      <c r="P249" s="12">
        <v>1</v>
      </c>
      <c r="Q249" s="12">
        <v>15</v>
      </c>
      <c r="R249" s="46">
        <v>23</v>
      </c>
      <c r="S249" s="38">
        <v>3.11</v>
      </c>
      <c r="T249" s="38">
        <v>20</v>
      </c>
      <c r="U249" s="38">
        <v>62.2</v>
      </c>
      <c r="V249" s="38">
        <v>0.08</v>
      </c>
      <c r="W249" s="38">
        <v>67.180000000000007</v>
      </c>
      <c r="X249" s="38" t="s">
        <v>6631</v>
      </c>
      <c r="Y249" s="38" t="s">
        <v>9341</v>
      </c>
      <c r="Z249" s="38">
        <v>1</v>
      </c>
      <c r="AA249" s="39" t="s">
        <v>7709</v>
      </c>
    </row>
    <row r="250" spans="2:27" ht="50" x14ac:dyDescent="0.35">
      <c r="B250" s="38" t="s">
        <v>3255</v>
      </c>
      <c r="C250" s="38" t="s">
        <v>667</v>
      </c>
      <c r="D250" s="38" t="s">
        <v>666</v>
      </c>
      <c r="E250" s="38" t="s">
        <v>5</v>
      </c>
      <c r="F250" s="38" t="s">
        <v>774</v>
      </c>
      <c r="G250" s="38" t="s">
        <v>33</v>
      </c>
      <c r="H250" s="38">
        <v>5</v>
      </c>
      <c r="I250" s="38">
        <v>534</v>
      </c>
      <c r="J250" s="45">
        <v>115</v>
      </c>
      <c r="K250" s="38">
        <v>327</v>
      </c>
      <c r="L250" s="38">
        <v>26</v>
      </c>
      <c r="M250" s="38">
        <v>142</v>
      </c>
      <c r="N250" s="38">
        <v>85</v>
      </c>
      <c r="O250" s="38">
        <v>1</v>
      </c>
      <c r="P250" s="38">
        <v>1</v>
      </c>
      <c r="Q250" s="38">
        <v>40</v>
      </c>
      <c r="R250" s="46">
        <v>1271</v>
      </c>
      <c r="S250" s="38">
        <v>3.8239999999999998</v>
      </c>
      <c r="T250" s="38">
        <v>5</v>
      </c>
      <c r="U250" s="38">
        <v>19.12</v>
      </c>
      <c r="V250" s="38">
        <v>0.08</v>
      </c>
      <c r="W250" s="38">
        <v>20.65</v>
      </c>
      <c r="X250" s="38" t="s">
        <v>6633</v>
      </c>
      <c r="Y250" s="38" t="s">
        <v>9342</v>
      </c>
      <c r="Z250" s="38">
        <v>1</v>
      </c>
      <c r="AA250" s="39" t="s">
        <v>7709</v>
      </c>
    </row>
    <row r="251" spans="2:27" ht="50" x14ac:dyDescent="0.35">
      <c r="B251" s="38" t="s">
        <v>3256</v>
      </c>
      <c r="C251" s="38" t="s">
        <v>1864</v>
      </c>
      <c r="D251" s="38" t="s">
        <v>1982</v>
      </c>
      <c r="E251" s="38" t="s">
        <v>121</v>
      </c>
      <c r="F251" s="38" t="s">
        <v>122</v>
      </c>
      <c r="G251" s="38" t="s">
        <v>68</v>
      </c>
      <c r="H251" s="38">
        <v>1</v>
      </c>
      <c r="I251" s="38">
        <v>1</v>
      </c>
      <c r="J251" s="45">
        <v>33</v>
      </c>
      <c r="K251" s="38">
        <v>1</v>
      </c>
      <c r="L251" s="38">
        <v>1</v>
      </c>
      <c r="M251" s="38">
        <v>1</v>
      </c>
      <c r="N251" s="38">
        <v>1</v>
      </c>
      <c r="O251" s="38">
        <v>21</v>
      </c>
      <c r="P251" s="38">
        <v>24</v>
      </c>
      <c r="Q251" s="38">
        <v>40</v>
      </c>
      <c r="R251" s="46">
        <v>123</v>
      </c>
      <c r="S251" s="38">
        <v>3.2</v>
      </c>
      <c r="T251" s="38">
        <v>1</v>
      </c>
      <c r="U251" s="38">
        <v>3.2</v>
      </c>
      <c r="V251" s="38">
        <v>0.08</v>
      </c>
      <c r="W251" s="38">
        <v>3.46</v>
      </c>
      <c r="X251" s="38" t="s">
        <v>9343</v>
      </c>
      <c r="Y251" s="38" t="s">
        <v>9344</v>
      </c>
      <c r="Z251" s="38">
        <v>1</v>
      </c>
      <c r="AA251" s="39" t="s">
        <v>7410</v>
      </c>
    </row>
    <row r="252" spans="2:27" ht="37.5" x14ac:dyDescent="0.35">
      <c r="B252" s="38" t="s">
        <v>3257</v>
      </c>
      <c r="C252" s="12" t="s">
        <v>620</v>
      </c>
      <c r="D252" s="12" t="s">
        <v>619</v>
      </c>
      <c r="E252" s="12" t="s">
        <v>101</v>
      </c>
      <c r="F252" s="12" t="s">
        <v>183</v>
      </c>
      <c r="G252" s="12" t="s">
        <v>158</v>
      </c>
      <c r="H252" s="12">
        <v>50</v>
      </c>
      <c r="I252" s="12">
        <v>1</v>
      </c>
      <c r="J252" s="45">
        <v>2</v>
      </c>
      <c r="K252" s="12">
        <v>1</v>
      </c>
      <c r="L252" s="12">
        <v>1</v>
      </c>
      <c r="M252" s="38">
        <v>1</v>
      </c>
      <c r="N252" s="38">
        <v>1</v>
      </c>
      <c r="O252" s="38">
        <v>1</v>
      </c>
      <c r="P252" s="12">
        <v>1</v>
      </c>
      <c r="Q252" s="12">
        <v>1</v>
      </c>
      <c r="R252" s="46">
        <v>10</v>
      </c>
      <c r="S252" s="38">
        <v>0.98780000000000001</v>
      </c>
      <c r="T252" s="38">
        <v>50</v>
      </c>
      <c r="U252" s="38">
        <v>49.39</v>
      </c>
      <c r="V252" s="38">
        <v>0.08</v>
      </c>
      <c r="W252" s="38">
        <v>53.34</v>
      </c>
      <c r="X252" s="38" t="s">
        <v>6636</v>
      </c>
      <c r="Y252" s="38" t="s">
        <v>9345</v>
      </c>
      <c r="Z252" s="38">
        <v>1</v>
      </c>
      <c r="AA252" s="39" t="s">
        <v>8852</v>
      </c>
    </row>
    <row r="253" spans="2:27" ht="37.5" x14ac:dyDescent="0.35">
      <c r="B253" s="38" t="s">
        <v>3264</v>
      </c>
      <c r="C253" s="38" t="s">
        <v>1729</v>
      </c>
      <c r="D253" s="38" t="s">
        <v>1728</v>
      </c>
      <c r="E253" s="38" t="s">
        <v>156</v>
      </c>
      <c r="F253" s="38" t="s">
        <v>288</v>
      </c>
      <c r="G253" s="38" t="s">
        <v>425</v>
      </c>
      <c r="H253" s="38">
        <v>28</v>
      </c>
      <c r="I253" s="12">
        <v>1</v>
      </c>
      <c r="J253" s="45">
        <v>1</v>
      </c>
      <c r="K253" s="12">
        <v>1</v>
      </c>
      <c r="L253" s="38">
        <v>1</v>
      </c>
      <c r="M253" s="38">
        <v>1</v>
      </c>
      <c r="N253" s="38">
        <v>4</v>
      </c>
      <c r="O253" s="38">
        <v>1</v>
      </c>
      <c r="P253" s="12">
        <v>1</v>
      </c>
      <c r="Q253" s="12">
        <v>1</v>
      </c>
      <c r="R253" s="46">
        <v>12</v>
      </c>
      <c r="S253" s="38">
        <v>0.33213999999999999</v>
      </c>
      <c r="T253" s="38">
        <v>28</v>
      </c>
      <c r="U253" s="38">
        <v>9.3000000000000007</v>
      </c>
      <c r="V253" s="38">
        <v>0.08</v>
      </c>
      <c r="W253" s="38">
        <v>10.039999999999999</v>
      </c>
      <c r="X253" s="38" t="s">
        <v>6646</v>
      </c>
      <c r="Y253" s="38" t="s">
        <v>9352</v>
      </c>
      <c r="Z253" s="38">
        <v>1</v>
      </c>
      <c r="AA253" s="39" t="s">
        <v>8816</v>
      </c>
    </row>
    <row r="254" spans="2:27" ht="37.5" x14ac:dyDescent="0.35">
      <c r="B254" s="38" t="s">
        <v>3265</v>
      </c>
      <c r="C254" s="38" t="s">
        <v>1729</v>
      </c>
      <c r="D254" s="38" t="s">
        <v>1728</v>
      </c>
      <c r="E254" s="38" t="s">
        <v>156</v>
      </c>
      <c r="F254" s="38" t="s">
        <v>366</v>
      </c>
      <c r="G254" s="38" t="s">
        <v>425</v>
      </c>
      <c r="H254" s="38">
        <v>28</v>
      </c>
      <c r="I254" s="12">
        <v>2</v>
      </c>
      <c r="J254" s="45">
        <v>1</v>
      </c>
      <c r="K254" s="12">
        <v>1</v>
      </c>
      <c r="L254" s="38">
        <v>1</v>
      </c>
      <c r="M254" s="38">
        <v>1</v>
      </c>
      <c r="N254" s="38">
        <v>1</v>
      </c>
      <c r="O254" s="38">
        <v>1</v>
      </c>
      <c r="P254" s="12">
        <v>1</v>
      </c>
      <c r="Q254" s="12">
        <v>1</v>
      </c>
      <c r="R254" s="46">
        <v>10</v>
      </c>
      <c r="S254" s="38">
        <v>0.31429000000000001</v>
      </c>
      <c r="T254" s="38">
        <v>28</v>
      </c>
      <c r="U254" s="38">
        <v>8.8000000000000007</v>
      </c>
      <c r="V254" s="38">
        <v>0.08</v>
      </c>
      <c r="W254" s="38">
        <v>9.5</v>
      </c>
      <c r="X254" s="38" t="s">
        <v>6649</v>
      </c>
      <c r="Y254" s="38" t="s">
        <v>9353</v>
      </c>
      <c r="Z254" s="38">
        <v>1</v>
      </c>
      <c r="AA254" s="39" t="s">
        <v>8816</v>
      </c>
    </row>
    <row r="255" spans="2:27" ht="37.5" x14ac:dyDescent="0.35">
      <c r="B255" s="38" t="s">
        <v>3272</v>
      </c>
      <c r="C255" s="38" t="s">
        <v>648</v>
      </c>
      <c r="D255" s="38" t="s">
        <v>647</v>
      </c>
      <c r="E255" s="38" t="s">
        <v>101</v>
      </c>
      <c r="F255" s="38" t="s">
        <v>97</v>
      </c>
      <c r="G255" s="38" t="s">
        <v>392</v>
      </c>
      <c r="H255" s="38">
        <v>100</v>
      </c>
      <c r="I255" s="38">
        <v>2</v>
      </c>
      <c r="J255" s="45">
        <v>1</v>
      </c>
      <c r="K255" s="38">
        <v>1</v>
      </c>
      <c r="L255" s="38">
        <v>28</v>
      </c>
      <c r="M255" s="38">
        <v>2</v>
      </c>
      <c r="N255" s="38">
        <v>2</v>
      </c>
      <c r="O255" s="38">
        <v>1</v>
      </c>
      <c r="P255" s="38">
        <v>3</v>
      </c>
      <c r="Q255" s="38">
        <v>5</v>
      </c>
      <c r="R255" s="46">
        <v>45</v>
      </c>
      <c r="S255" s="38">
        <v>0.13189999999999999</v>
      </c>
      <c r="T255" s="38">
        <v>100</v>
      </c>
      <c r="U255" s="38">
        <v>13.19</v>
      </c>
      <c r="V255" s="38">
        <v>0.08</v>
      </c>
      <c r="W255" s="38">
        <v>14.25</v>
      </c>
      <c r="X255" s="38" t="s">
        <v>6665</v>
      </c>
      <c r="Y255" s="38" t="s">
        <v>9354</v>
      </c>
      <c r="Z255" s="38">
        <v>1</v>
      </c>
      <c r="AA255" s="39" t="s">
        <v>7383</v>
      </c>
    </row>
    <row r="256" spans="2:27" ht="37.5" x14ac:dyDescent="0.35">
      <c r="B256" s="38" t="s">
        <v>3283</v>
      </c>
      <c r="C256" s="38" t="s">
        <v>1736</v>
      </c>
      <c r="D256" s="38" t="s">
        <v>1735</v>
      </c>
      <c r="E256" s="38" t="s">
        <v>156</v>
      </c>
      <c r="F256" s="38" t="s">
        <v>94</v>
      </c>
      <c r="G256" s="38" t="s">
        <v>1343</v>
      </c>
      <c r="H256" s="38">
        <v>50</v>
      </c>
      <c r="I256" s="12">
        <v>5</v>
      </c>
      <c r="J256" s="45">
        <v>1</v>
      </c>
      <c r="K256" s="12">
        <v>1</v>
      </c>
      <c r="L256" s="38">
        <v>1</v>
      </c>
      <c r="M256" s="12">
        <v>2</v>
      </c>
      <c r="N256" s="38">
        <v>1</v>
      </c>
      <c r="O256" s="38">
        <v>1</v>
      </c>
      <c r="P256" s="38">
        <v>1</v>
      </c>
      <c r="Q256" s="12">
        <v>1</v>
      </c>
      <c r="R256" s="46">
        <v>14</v>
      </c>
      <c r="S256" s="38">
        <v>0.46600000000000003</v>
      </c>
      <c r="T256" s="38">
        <v>50</v>
      </c>
      <c r="U256" s="38">
        <v>23.3</v>
      </c>
      <c r="V256" s="38">
        <v>0.08</v>
      </c>
      <c r="W256" s="38">
        <v>25.16</v>
      </c>
      <c r="X256" s="38" t="s">
        <v>6686</v>
      </c>
      <c r="Y256" s="38" t="s">
        <v>9358</v>
      </c>
      <c r="Z256" s="38">
        <v>1</v>
      </c>
      <c r="AA256" s="39" t="s">
        <v>7405</v>
      </c>
    </row>
    <row r="257" spans="2:27" ht="37.5" x14ac:dyDescent="0.35">
      <c r="B257" s="38" t="s">
        <v>3301</v>
      </c>
      <c r="C257" s="38" t="s">
        <v>652</v>
      </c>
      <c r="D257" s="38" t="s">
        <v>651</v>
      </c>
      <c r="E257" s="38" t="s">
        <v>156</v>
      </c>
      <c r="F257" s="38" t="s">
        <v>653</v>
      </c>
      <c r="G257" s="38" t="s">
        <v>425</v>
      </c>
      <c r="H257" s="38">
        <v>28</v>
      </c>
      <c r="I257" s="12">
        <v>5</v>
      </c>
      <c r="J257" s="45">
        <v>20</v>
      </c>
      <c r="K257" s="38">
        <v>1</v>
      </c>
      <c r="L257" s="12">
        <v>4</v>
      </c>
      <c r="M257" s="38">
        <v>1</v>
      </c>
      <c r="N257" s="38">
        <v>10</v>
      </c>
      <c r="O257" s="38">
        <v>2</v>
      </c>
      <c r="P257" s="38">
        <v>1</v>
      </c>
      <c r="Q257" s="12">
        <v>1</v>
      </c>
      <c r="R257" s="46">
        <v>45</v>
      </c>
      <c r="S257" s="38">
        <v>0.20071</v>
      </c>
      <c r="T257" s="38">
        <v>28</v>
      </c>
      <c r="U257" s="38">
        <v>5.62</v>
      </c>
      <c r="V257" s="38">
        <v>0.08</v>
      </c>
      <c r="W257" s="38">
        <v>6.07</v>
      </c>
      <c r="X257" s="38" t="s">
        <v>6719</v>
      </c>
      <c r="Y257" s="38" t="s">
        <v>9365</v>
      </c>
      <c r="Z257" s="38">
        <v>1</v>
      </c>
      <c r="AA257" s="39" t="s">
        <v>7300</v>
      </c>
    </row>
    <row r="258" spans="2:27" ht="37.5" x14ac:dyDescent="0.35">
      <c r="B258" s="38" t="s">
        <v>3302</v>
      </c>
      <c r="C258" s="38" t="s">
        <v>652</v>
      </c>
      <c r="D258" s="38" t="s">
        <v>652</v>
      </c>
      <c r="E258" s="38" t="s">
        <v>156</v>
      </c>
      <c r="F258" s="38" t="s">
        <v>548</v>
      </c>
      <c r="G258" s="38" t="s">
        <v>425</v>
      </c>
      <c r="H258" s="38">
        <v>28</v>
      </c>
      <c r="I258" s="38">
        <v>2</v>
      </c>
      <c r="J258" s="45">
        <v>45</v>
      </c>
      <c r="K258" s="12">
        <v>8</v>
      </c>
      <c r="L258" s="38">
        <v>16</v>
      </c>
      <c r="M258" s="38">
        <v>1</v>
      </c>
      <c r="N258" s="38">
        <v>4</v>
      </c>
      <c r="O258" s="38">
        <v>1</v>
      </c>
      <c r="P258" s="12">
        <v>1</v>
      </c>
      <c r="Q258" s="38">
        <v>23</v>
      </c>
      <c r="R258" s="46">
        <v>101</v>
      </c>
      <c r="S258" s="38">
        <v>0.26107000000000002</v>
      </c>
      <c r="T258" s="38">
        <v>28</v>
      </c>
      <c r="U258" s="38">
        <v>7.31</v>
      </c>
      <c r="V258" s="38">
        <v>0.08</v>
      </c>
      <c r="W258" s="38">
        <v>7.89</v>
      </c>
      <c r="X258" s="38" t="s">
        <v>6722</v>
      </c>
      <c r="Y258" s="38" t="s">
        <v>9366</v>
      </c>
      <c r="Z258" s="38">
        <v>1</v>
      </c>
      <c r="AA258" s="39" t="s">
        <v>7300</v>
      </c>
    </row>
    <row r="259" spans="2:27" ht="50" x14ac:dyDescent="0.35">
      <c r="B259" s="38" t="s">
        <v>3317</v>
      </c>
      <c r="C259" s="38" t="s">
        <v>1175</v>
      </c>
      <c r="D259" s="38" t="s">
        <v>1616</v>
      </c>
      <c r="E259" s="38" t="s">
        <v>859</v>
      </c>
      <c r="F259" s="38" t="s">
        <v>1146</v>
      </c>
      <c r="G259" s="38" t="s">
        <v>1043</v>
      </c>
      <c r="H259" s="38">
        <v>1</v>
      </c>
      <c r="I259" s="12">
        <v>1</v>
      </c>
      <c r="J259" s="45">
        <v>1</v>
      </c>
      <c r="K259" s="12">
        <v>1</v>
      </c>
      <c r="L259" s="38">
        <v>1</v>
      </c>
      <c r="M259" s="38">
        <v>1</v>
      </c>
      <c r="N259" s="38">
        <v>1</v>
      </c>
      <c r="O259" s="38">
        <v>1</v>
      </c>
      <c r="P259" s="38">
        <v>1</v>
      </c>
      <c r="Q259" s="12">
        <v>1</v>
      </c>
      <c r="R259" s="46">
        <v>9</v>
      </c>
      <c r="S259" s="38">
        <v>3.17</v>
      </c>
      <c r="T259" s="38">
        <v>1</v>
      </c>
      <c r="U259" s="38">
        <v>3.17</v>
      </c>
      <c r="V259" s="38">
        <v>0.08</v>
      </c>
      <c r="W259" s="38">
        <v>3.42</v>
      </c>
      <c r="X259" s="38" t="s">
        <v>9371</v>
      </c>
      <c r="Y259" s="38" t="s">
        <v>9372</v>
      </c>
      <c r="Z259" s="38">
        <v>1</v>
      </c>
      <c r="AA259" s="39" t="s">
        <v>7405</v>
      </c>
    </row>
    <row r="260" spans="2:27" ht="50" x14ac:dyDescent="0.35">
      <c r="B260" s="38" t="s">
        <v>3318</v>
      </c>
      <c r="C260" s="38" t="s">
        <v>1175</v>
      </c>
      <c r="D260" s="38" t="s">
        <v>1616</v>
      </c>
      <c r="E260" s="38" t="s">
        <v>859</v>
      </c>
      <c r="F260" s="38" t="s">
        <v>1617</v>
      </c>
      <c r="G260" s="38" t="s">
        <v>1043</v>
      </c>
      <c r="H260" s="38">
        <v>1</v>
      </c>
      <c r="I260" s="12">
        <v>1</v>
      </c>
      <c r="J260" s="45">
        <v>4</v>
      </c>
      <c r="K260" s="12">
        <v>1</v>
      </c>
      <c r="L260" s="38">
        <v>1</v>
      </c>
      <c r="M260" s="12">
        <v>2</v>
      </c>
      <c r="N260" s="38">
        <v>1</v>
      </c>
      <c r="O260" s="38">
        <v>1</v>
      </c>
      <c r="P260" s="38">
        <v>1</v>
      </c>
      <c r="Q260" s="12">
        <v>1</v>
      </c>
      <c r="R260" s="46">
        <v>13</v>
      </c>
      <c r="S260" s="38">
        <v>3.52</v>
      </c>
      <c r="T260" s="38">
        <v>1</v>
      </c>
      <c r="U260" s="38">
        <v>3.52</v>
      </c>
      <c r="V260" s="38">
        <v>0.08</v>
      </c>
      <c r="W260" s="38">
        <v>3.8</v>
      </c>
      <c r="X260" s="38" t="s">
        <v>9373</v>
      </c>
      <c r="Y260" s="38" t="s">
        <v>9374</v>
      </c>
      <c r="Z260" s="38">
        <v>1</v>
      </c>
      <c r="AA260" s="39" t="s">
        <v>7405</v>
      </c>
    </row>
    <row r="261" spans="2:27" ht="37.5" x14ac:dyDescent="0.35">
      <c r="B261" s="38" t="s">
        <v>3321</v>
      </c>
      <c r="C261" s="38" t="s">
        <v>660</v>
      </c>
      <c r="D261" s="38" t="s">
        <v>659</v>
      </c>
      <c r="E261" s="38" t="s">
        <v>93</v>
      </c>
      <c r="F261" s="38" t="s">
        <v>612</v>
      </c>
      <c r="G261" s="38" t="s">
        <v>169</v>
      </c>
      <c r="H261" s="38">
        <v>28</v>
      </c>
      <c r="I261" s="12">
        <v>31</v>
      </c>
      <c r="J261" s="45">
        <v>1</v>
      </c>
      <c r="K261" s="12">
        <v>1</v>
      </c>
      <c r="L261" s="12">
        <v>16</v>
      </c>
      <c r="M261" s="12">
        <v>12</v>
      </c>
      <c r="N261" s="38">
        <v>1</v>
      </c>
      <c r="O261" s="38">
        <v>1</v>
      </c>
      <c r="P261" s="38">
        <v>1</v>
      </c>
      <c r="Q261" s="12">
        <v>13</v>
      </c>
      <c r="R261" s="46">
        <v>77</v>
      </c>
      <c r="S261" s="38">
        <v>0.21643000000000001</v>
      </c>
      <c r="T261" s="38">
        <v>28</v>
      </c>
      <c r="U261" s="38">
        <v>6.06</v>
      </c>
      <c r="V261" s="38">
        <v>0.08</v>
      </c>
      <c r="W261" s="38">
        <v>6.54</v>
      </c>
      <c r="X261" s="38" t="s">
        <v>6752</v>
      </c>
      <c r="Y261" s="38" t="s">
        <v>9379</v>
      </c>
      <c r="Z261" s="38">
        <v>1</v>
      </c>
      <c r="AA261" s="39" t="s">
        <v>7709</v>
      </c>
    </row>
    <row r="262" spans="2:27" ht="37.5" x14ac:dyDescent="0.35">
      <c r="B262" s="38" t="s">
        <v>3322</v>
      </c>
      <c r="C262" s="38" t="s">
        <v>660</v>
      </c>
      <c r="D262" s="38" t="s">
        <v>659</v>
      </c>
      <c r="E262" s="38" t="s">
        <v>93</v>
      </c>
      <c r="F262" s="38" t="s">
        <v>389</v>
      </c>
      <c r="G262" s="38" t="s">
        <v>169</v>
      </c>
      <c r="H262" s="38">
        <v>28</v>
      </c>
      <c r="I262" s="38">
        <v>27</v>
      </c>
      <c r="J262" s="45">
        <v>1</v>
      </c>
      <c r="K262" s="38">
        <v>1</v>
      </c>
      <c r="L262" s="38">
        <v>20</v>
      </c>
      <c r="M262" s="38">
        <v>1</v>
      </c>
      <c r="N262" s="38">
        <v>1</v>
      </c>
      <c r="O262" s="38">
        <v>1</v>
      </c>
      <c r="P262" s="38">
        <v>1</v>
      </c>
      <c r="Q262" s="38">
        <v>5</v>
      </c>
      <c r="R262" s="46">
        <v>58</v>
      </c>
      <c r="S262" s="38">
        <v>0.32463999999999998</v>
      </c>
      <c r="T262" s="38">
        <v>28</v>
      </c>
      <c r="U262" s="38">
        <v>9.09</v>
      </c>
      <c r="V262" s="38">
        <v>0.08</v>
      </c>
      <c r="W262" s="38">
        <v>9.82</v>
      </c>
      <c r="X262" s="38" t="s">
        <v>6754</v>
      </c>
      <c r="Y262" s="38" t="s">
        <v>9380</v>
      </c>
      <c r="Z262" s="38">
        <v>1</v>
      </c>
      <c r="AA262" s="39" t="s">
        <v>7709</v>
      </c>
    </row>
    <row r="263" spans="2:27" ht="37.5" x14ac:dyDescent="0.35">
      <c r="B263" s="38" t="s">
        <v>3333</v>
      </c>
      <c r="C263" s="38"/>
      <c r="D263" s="38" t="s">
        <v>1769</v>
      </c>
      <c r="E263" s="38" t="s">
        <v>65</v>
      </c>
      <c r="F263" s="38" t="s">
        <v>1849</v>
      </c>
      <c r="G263" s="38" t="s">
        <v>1850</v>
      </c>
      <c r="H263" s="38">
        <v>2</v>
      </c>
      <c r="I263" s="12">
        <v>1</v>
      </c>
      <c r="J263" s="45">
        <v>2</v>
      </c>
      <c r="K263" s="12">
        <v>1</v>
      </c>
      <c r="L263" s="38">
        <v>1</v>
      </c>
      <c r="M263" s="38">
        <v>1</v>
      </c>
      <c r="N263" s="38">
        <v>1</v>
      </c>
      <c r="O263" s="38">
        <v>1</v>
      </c>
      <c r="P263" s="38">
        <v>1</v>
      </c>
      <c r="Q263" s="12">
        <v>1</v>
      </c>
      <c r="R263" s="46">
        <v>10</v>
      </c>
      <c r="S263" s="38">
        <v>25.48</v>
      </c>
      <c r="T263" s="38">
        <v>2</v>
      </c>
      <c r="U263" s="38">
        <v>50.96</v>
      </c>
      <c r="V263" s="38">
        <v>0.08</v>
      </c>
      <c r="W263" s="38">
        <v>55.04</v>
      </c>
      <c r="X263" s="38" t="s">
        <v>6771</v>
      </c>
      <c r="Y263" s="38" t="s">
        <v>9384</v>
      </c>
      <c r="Z263" s="38">
        <v>1</v>
      </c>
      <c r="AA263" s="39" t="s">
        <v>8834</v>
      </c>
    </row>
    <row r="264" spans="2:27" ht="50" x14ac:dyDescent="0.35">
      <c r="B264" s="38" t="s">
        <v>3344</v>
      </c>
      <c r="C264" s="38"/>
      <c r="D264" s="38" t="s">
        <v>1171</v>
      </c>
      <c r="E264" s="38" t="s">
        <v>519</v>
      </c>
      <c r="F264" s="38" t="s">
        <v>1170</v>
      </c>
      <c r="G264" s="38" t="s">
        <v>1148</v>
      </c>
      <c r="H264" s="38">
        <v>1</v>
      </c>
      <c r="I264" s="12">
        <v>37</v>
      </c>
      <c r="J264" s="45">
        <v>30</v>
      </c>
      <c r="K264" s="12">
        <v>1</v>
      </c>
      <c r="L264" s="38">
        <v>1</v>
      </c>
      <c r="M264" s="12">
        <v>3</v>
      </c>
      <c r="N264" s="38">
        <v>1</v>
      </c>
      <c r="O264" s="38">
        <v>1</v>
      </c>
      <c r="P264" s="12">
        <v>1</v>
      </c>
      <c r="Q264" s="12">
        <v>40</v>
      </c>
      <c r="R264" s="46">
        <v>115</v>
      </c>
      <c r="S264" s="38">
        <v>6.4219999999999997</v>
      </c>
      <c r="T264" s="38">
        <v>10</v>
      </c>
      <c r="U264" s="38">
        <v>64.22</v>
      </c>
      <c r="V264" s="38">
        <v>0.08</v>
      </c>
      <c r="W264" s="38">
        <v>69.36</v>
      </c>
      <c r="X264" s="38" t="s">
        <v>9387</v>
      </c>
      <c r="Y264" s="38" t="s">
        <v>9388</v>
      </c>
      <c r="Z264" s="38">
        <v>1</v>
      </c>
      <c r="AA264" s="39" t="s">
        <v>9389</v>
      </c>
    </row>
    <row r="265" spans="2:27" ht="50" x14ac:dyDescent="0.35">
      <c r="B265" s="38" t="s">
        <v>3346</v>
      </c>
      <c r="C265" s="12"/>
      <c r="D265" s="12" t="s">
        <v>1981</v>
      </c>
      <c r="E265" s="12" t="s">
        <v>66</v>
      </c>
      <c r="F265" s="12" t="s">
        <v>1619</v>
      </c>
      <c r="G265" s="12"/>
      <c r="H265" s="12">
        <v>1</v>
      </c>
      <c r="I265" s="12">
        <v>1</v>
      </c>
      <c r="J265" s="45">
        <v>1</v>
      </c>
      <c r="K265" s="12">
        <v>1</v>
      </c>
      <c r="L265" s="38">
        <v>1</v>
      </c>
      <c r="M265" s="38">
        <v>1</v>
      </c>
      <c r="N265" s="38">
        <v>2</v>
      </c>
      <c r="O265" s="38">
        <v>1</v>
      </c>
      <c r="P265" s="12">
        <v>1</v>
      </c>
      <c r="Q265" s="12">
        <v>1</v>
      </c>
      <c r="R265" s="46">
        <v>10</v>
      </c>
      <c r="S265" s="38">
        <v>32.61</v>
      </c>
      <c r="T265" s="38">
        <v>1</v>
      </c>
      <c r="U265" s="38">
        <v>32.61</v>
      </c>
      <c r="V265" s="38">
        <v>0.23</v>
      </c>
      <c r="W265" s="38">
        <v>40.11</v>
      </c>
      <c r="X265" s="38" t="s">
        <v>6797</v>
      </c>
      <c r="Y265" s="38" t="s">
        <v>9390</v>
      </c>
      <c r="Z265" s="38">
        <v>1</v>
      </c>
      <c r="AA265" s="39" t="s">
        <v>8819</v>
      </c>
    </row>
    <row r="266" spans="2:27" ht="37.5" x14ac:dyDescent="0.35">
      <c r="B266" s="38" t="s">
        <v>3353</v>
      </c>
      <c r="C266" s="12"/>
      <c r="D266" s="12" t="s">
        <v>2066</v>
      </c>
      <c r="E266" s="12" t="s">
        <v>156</v>
      </c>
      <c r="F266" s="12" t="s">
        <v>2096</v>
      </c>
      <c r="G266" s="12" t="s">
        <v>1343</v>
      </c>
      <c r="H266" s="12">
        <v>50</v>
      </c>
      <c r="I266" s="12">
        <v>5</v>
      </c>
      <c r="J266" s="45">
        <v>1</v>
      </c>
      <c r="K266" s="12">
        <v>1</v>
      </c>
      <c r="L266" s="12">
        <v>5</v>
      </c>
      <c r="M266" s="12">
        <v>7</v>
      </c>
      <c r="N266" s="38">
        <v>5</v>
      </c>
      <c r="O266" s="38">
        <v>1</v>
      </c>
      <c r="P266" s="12">
        <v>1</v>
      </c>
      <c r="Q266" s="12">
        <v>2</v>
      </c>
      <c r="R266" s="46">
        <v>28</v>
      </c>
      <c r="S266" s="38">
        <v>0.71650000000000003</v>
      </c>
      <c r="T266" s="38">
        <v>20</v>
      </c>
      <c r="U266" s="38">
        <v>14.33</v>
      </c>
      <c r="V266" s="38">
        <v>0.08</v>
      </c>
      <c r="W266" s="38">
        <v>15.48</v>
      </c>
      <c r="X266" s="38" t="s">
        <v>6140</v>
      </c>
      <c r="Y266" s="38" t="s">
        <v>9247</v>
      </c>
      <c r="Z266" s="38">
        <v>1</v>
      </c>
      <c r="AA266" s="39" t="s">
        <v>7709</v>
      </c>
    </row>
    <row r="267" spans="2:27" ht="37.5" x14ac:dyDescent="0.35">
      <c r="B267" s="38" t="s">
        <v>3356</v>
      </c>
      <c r="C267" s="12"/>
      <c r="D267" s="12" t="s">
        <v>2088</v>
      </c>
      <c r="E267" s="12" t="s">
        <v>66</v>
      </c>
      <c r="F267" s="12" t="s">
        <v>3718</v>
      </c>
      <c r="G267" s="12" t="s">
        <v>1148</v>
      </c>
      <c r="H267" s="12">
        <v>1</v>
      </c>
      <c r="I267" s="12">
        <v>3</v>
      </c>
      <c r="J267" s="45">
        <v>1</v>
      </c>
      <c r="K267" s="12">
        <v>1</v>
      </c>
      <c r="L267" s="38">
        <v>1</v>
      </c>
      <c r="M267" s="38">
        <v>1</v>
      </c>
      <c r="N267" s="38">
        <v>1</v>
      </c>
      <c r="O267" s="38">
        <v>1</v>
      </c>
      <c r="P267" s="12">
        <v>1</v>
      </c>
      <c r="Q267" s="12">
        <v>1</v>
      </c>
      <c r="R267" s="46">
        <v>11</v>
      </c>
      <c r="S267" s="38">
        <v>10.74</v>
      </c>
      <c r="T267" s="38">
        <v>1</v>
      </c>
      <c r="U267" s="38">
        <v>10.74</v>
      </c>
      <c r="V267" s="38">
        <v>0.08</v>
      </c>
      <c r="W267" s="38">
        <v>11.6</v>
      </c>
      <c r="X267" s="38" t="s">
        <v>6818</v>
      </c>
      <c r="Y267" s="38" t="s">
        <v>9394</v>
      </c>
      <c r="Z267" s="38">
        <v>1</v>
      </c>
      <c r="AA267" s="39" t="s">
        <v>7419</v>
      </c>
    </row>
    <row r="268" spans="2:27" ht="37.5" x14ac:dyDescent="0.35">
      <c r="B268" s="38" t="s">
        <v>3357</v>
      </c>
      <c r="C268" s="12"/>
      <c r="D268" s="12" t="s">
        <v>2035</v>
      </c>
      <c r="E268" s="12" t="s">
        <v>363</v>
      </c>
      <c r="F268" s="12"/>
      <c r="G268" s="12" t="s">
        <v>2036</v>
      </c>
      <c r="H268" s="12">
        <v>60</v>
      </c>
      <c r="I268" s="12">
        <v>1</v>
      </c>
      <c r="J268" s="45">
        <v>10</v>
      </c>
      <c r="K268" s="12">
        <v>1</v>
      </c>
      <c r="L268" s="38">
        <v>1</v>
      </c>
      <c r="M268" s="38">
        <v>1</v>
      </c>
      <c r="N268" s="74">
        <v>30</v>
      </c>
      <c r="O268" s="38">
        <v>1</v>
      </c>
      <c r="P268" s="12">
        <v>1</v>
      </c>
      <c r="Q268" s="12">
        <v>1</v>
      </c>
      <c r="R268" s="46">
        <v>47</v>
      </c>
      <c r="S268" s="38">
        <v>0.26267000000000001</v>
      </c>
      <c r="T268" s="38">
        <v>60</v>
      </c>
      <c r="U268" s="38">
        <v>15.76</v>
      </c>
      <c r="V268" s="38">
        <v>0.08</v>
      </c>
      <c r="W268" s="38">
        <v>17.02</v>
      </c>
      <c r="X268" s="38" t="s">
        <v>6820</v>
      </c>
      <c r="Y268" s="38" t="s">
        <v>9395</v>
      </c>
      <c r="Z268" s="38">
        <v>1</v>
      </c>
      <c r="AA268" s="39" t="s">
        <v>7425</v>
      </c>
    </row>
    <row r="269" spans="2:27" ht="37.5" x14ac:dyDescent="0.35">
      <c r="B269" s="38" t="s">
        <v>3359</v>
      </c>
      <c r="C269" s="38"/>
      <c r="D269" s="38" t="s">
        <v>493</v>
      </c>
      <c r="E269" s="38" t="s">
        <v>65</v>
      </c>
      <c r="F269" s="38" t="s">
        <v>494</v>
      </c>
      <c r="G269" s="38" t="s">
        <v>21</v>
      </c>
      <c r="H269" s="38">
        <v>1</v>
      </c>
      <c r="I269" s="12">
        <v>1</v>
      </c>
      <c r="J269" s="45">
        <v>10</v>
      </c>
      <c r="K269" s="12">
        <v>1</v>
      </c>
      <c r="L269" s="38">
        <v>1</v>
      </c>
      <c r="M269" s="12">
        <v>26</v>
      </c>
      <c r="N269" s="38">
        <v>16</v>
      </c>
      <c r="O269" s="38">
        <v>15</v>
      </c>
      <c r="P269" s="12">
        <v>1</v>
      </c>
      <c r="Q269" s="12">
        <v>71</v>
      </c>
      <c r="R269" s="46">
        <v>142</v>
      </c>
      <c r="S269" s="38">
        <v>13.63</v>
      </c>
      <c r="T269" s="38">
        <v>1</v>
      </c>
      <c r="U269" s="38">
        <v>13.63</v>
      </c>
      <c r="V269" s="38">
        <v>0.23</v>
      </c>
      <c r="W269" s="38">
        <v>16.760000000000002</v>
      </c>
      <c r="X269" s="38" t="s">
        <v>8407</v>
      </c>
      <c r="Y269" s="38" t="s">
        <v>9396</v>
      </c>
      <c r="Z269" s="38">
        <v>1</v>
      </c>
      <c r="AA269" s="39" t="s">
        <v>9397</v>
      </c>
    </row>
    <row r="270" spans="2:27" ht="37.5" x14ac:dyDescent="0.35">
      <c r="B270" s="38" t="s">
        <v>3362</v>
      </c>
      <c r="C270" s="38"/>
      <c r="D270" s="38" t="s">
        <v>1385</v>
      </c>
      <c r="E270" s="38" t="s">
        <v>1386</v>
      </c>
      <c r="F270" s="38" t="s">
        <v>1387</v>
      </c>
      <c r="G270" s="38" t="s">
        <v>21</v>
      </c>
      <c r="H270" s="38">
        <v>1</v>
      </c>
      <c r="I270" s="38">
        <v>1</v>
      </c>
      <c r="J270" s="45">
        <v>7</v>
      </c>
      <c r="K270" s="38">
        <v>1</v>
      </c>
      <c r="L270" s="38">
        <v>1</v>
      </c>
      <c r="M270" s="38">
        <v>1</v>
      </c>
      <c r="N270" s="38">
        <v>1</v>
      </c>
      <c r="O270" s="38">
        <v>1</v>
      </c>
      <c r="P270" s="12">
        <v>1</v>
      </c>
      <c r="Q270" s="38">
        <v>1</v>
      </c>
      <c r="R270" s="46">
        <v>15</v>
      </c>
      <c r="S270" s="38">
        <v>12.58</v>
      </c>
      <c r="T270" s="38">
        <v>1</v>
      </c>
      <c r="U270" s="38">
        <v>12.58</v>
      </c>
      <c r="V270" s="38">
        <v>0.08</v>
      </c>
      <c r="W270" s="38">
        <v>13.59</v>
      </c>
      <c r="X270" s="38" t="s">
        <v>9398</v>
      </c>
      <c r="Y270" s="38" t="s">
        <v>9399</v>
      </c>
      <c r="Z270" s="38">
        <v>1</v>
      </c>
      <c r="AA270" s="39" t="s">
        <v>9400</v>
      </c>
    </row>
    <row r="271" spans="2:27" ht="37.5" x14ac:dyDescent="0.35">
      <c r="B271" s="38" t="s">
        <v>3363</v>
      </c>
      <c r="C271" s="38"/>
      <c r="D271" s="38" t="s">
        <v>1631</v>
      </c>
      <c r="E271" s="38" t="s">
        <v>66</v>
      </c>
      <c r="F271" s="38" t="s">
        <v>495</v>
      </c>
      <c r="G271" s="38" t="s">
        <v>2096</v>
      </c>
      <c r="H271" s="38">
        <v>1</v>
      </c>
      <c r="I271" s="12">
        <v>12</v>
      </c>
      <c r="J271" s="45">
        <v>10</v>
      </c>
      <c r="K271" s="12">
        <v>1</v>
      </c>
      <c r="L271" s="12">
        <v>20</v>
      </c>
      <c r="M271" s="38">
        <v>1</v>
      </c>
      <c r="N271" s="38">
        <v>1</v>
      </c>
      <c r="O271" s="38">
        <v>1</v>
      </c>
      <c r="P271" s="12">
        <v>1</v>
      </c>
      <c r="Q271" s="12">
        <v>20</v>
      </c>
      <c r="R271" s="46">
        <v>67</v>
      </c>
      <c r="S271" s="38">
        <v>13.52</v>
      </c>
      <c r="T271" s="38">
        <v>1</v>
      </c>
      <c r="U271" s="38">
        <v>13.52</v>
      </c>
      <c r="V271" s="38">
        <v>0.08</v>
      </c>
      <c r="W271" s="38">
        <v>14.6</v>
      </c>
      <c r="X271" s="38" t="s">
        <v>6825</v>
      </c>
      <c r="Y271" s="38" t="s">
        <v>9401</v>
      </c>
      <c r="Z271" s="38">
        <v>1</v>
      </c>
      <c r="AA271" s="39" t="s">
        <v>9402</v>
      </c>
    </row>
    <row r="272" spans="2:27" ht="37.5" x14ac:dyDescent="0.35">
      <c r="B272" s="38" t="s">
        <v>3365</v>
      </c>
      <c r="C272" s="38"/>
      <c r="D272" s="38" t="s">
        <v>854</v>
      </c>
      <c r="E272" s="38" t="s">
        <v>121</v>
      </c>
      <c r="F272" s="38" t="s">
        <v>531</v>
      </c>
      <c r="G272" s="38" t="s">
        <v>68</v>
      </c>
      <c r="H272" s="38">
        <v>1</v>
      </c>
      <c r="I272" s="12">
        <v>1</v>
      </c>
      <c r="J272" s="45">
        <v>2</v>
      </c>
      <c r="K272" s="12">
        <v>1</v>
      </c>
      <c r="L272" s="38">
        <v>1</v>
      </c>
      <c r="M272" s="38">
        <v>1</v>
      </c>
      <c r="N272" s="38">
        <v>1</v>
      </c>
      <c r="O272" s="38">
        <v>1</v>
      </c>
      <c r="P272" s="12">
        <v>1</v>
      </c>
      <c r="Q272" s="12">
        <v>1</v>
      </c>
      <c r="R272" s="46">
        <v>10</v>
      </c>
      <c r="S272" s="38">
        <v>21.67</v>
      </c>
      <c r="T272" s="38">
        <v>1</v>
      </c>
      <c r="U272" s="38">
        <v>21.67</v>
      </c>
      <c r="V272" s="38">
        <v>0.08</v>
      </c>
      <c r="W272" s="38">
        <v>23.4</v>
      </c>
      <c r="X272" s="38" t="s">
        <v>6829</v>
      </c>
      <c r="Y272" s="38" t="s">
        <v>9403</v>
      </c>
      <c r="Z272" s="38">
        <v>1</v>
      </c>
      <c r="AA272" s="39" t="s">
        <v>6831</v>
      </c>
    </row>
    <row r="273" spans="2:27" ht="25" x14ac:dyDescent="0.35">
      <c r="B273" s="38" t="s">
        <v>3370</v>
      </c>
      <c r="C273" s="57" t="s">
        <v>3604</v>
      </c>
      <c r="D273" s="38" t="s">
        <v>1296</v>
      </c>
      <c r="E273" s="38" t="s">
        <v>67</v>
      </c>
      <c r="F273" s="38" t="s">
        <v>531</v>
      </c>
      <c r="G273" s="38" t="s">
        <v>68</v>
      </c>
      <c r="H273" s="38">
        <v>1</v>
      </c>
      <c r="I273" s="12">
        <v>3</v>
      </c>
      <c r="J273" s="45">
        <v>1</v>
      </c>
      <c r="K273" s="12">
        <v>1</v>
      </c>
      <c r="L273" s="38">
        <v>1</v>
      </c>
      <c r="M273" s="38">
        <v>1</v>
      </c>
      <c r="N273" s="38">
        <v>1</v>
      </c>
      <c r="O273" s="38">
        <v>10</v>
      </c>
      <c r="P273" s="12">
        <v>55</v>
      </c>
      <c r="Q273" s="12">
        <v>1</v>
      </c>
      <c r="R273" s="46">
        <v>74</v>
      </c>
      <c r="S273" s="38">
        <v>7.92</v>
      </c>
      <c r="T273" s="38">
        <v>1</v>
      </c>
      <c r="U273" s="38">
        <v>7.92</v>
      </c>
      <c r="V273" s="38">
        <v>0.08</v>
      </c>
      <c r="W273" s="38">
        <v>8.5500000000000007</v>
      </c>
      <c r="X273" s="38" t="s">
        <v>6836</v>
      </c>
      <c r="Y273" s="38" t="s">
        <v>9405</v>
      </c>
      <c r="Z273" s="38">
        <v>1</v>
      </c>
      <c r="AA273" s="39" t="s">
        <v>7979</v>
      </c>
    </row>
    <row r="274" spans="2:27" ht="25" x14ac:dyDescent="0.35">
      <c r="B274" s="38" t="s">
        <v>3371</v>
      </c>
      <c r="C274" s="57" t="s">
        <v>3604</v>
      </c>
      <c r="D274" s="38" t="s">
        <v>1296</v>
      </c>
      <c r="E274" s="38" t="s">
        <v>121</v>
      </c>
      <c r="F274" s="38" t="s">
        <v>1300</v>
      </c>
      <c r="G274" s="38" t="s">
        <v>68</v>
      </c>
      <c r="H274" s="38">
        <v>1</v>
      </c>
      <c r="I274" s="12">
        <v>7</v>
      </c>
      <c r="J274" s="45">
        <v>10</v>
      </c>
      <c r="K274" s="12">
        <v>75</v>
      </c>
      <c r="L274" s="38">
        <v>1</v>
      </c>
      <c r="M274" s="38">
        <v>1</v>
      </c>
      <c r="N274" s="38">
        <v>1</v>
      </c>
      <c r="O274" s="38">
        <v>20</v>
      </c>
      <c r="P274" s="12">
        <v>15</v>
      </c>
      <c r="Q274" s="12">
        <v>5</v>
      </c>
      <c r="R274" s="46">
        <v>135</v>
      </c>
      <c r="S274" s="38">
        <v>7.92</v>
      </c>
      <c r="T274" s="38">
        <v>1</v>
      </c>
      <c r="U274" s="38">
        <v>7.92</v>
      </c>
      <c r="V274" s="38">
        <v>0.08</v>
      </c>
      <c r="W274" s="38">
        <v>8.5500000000000007</v>
      </c>
      <c r="X274" s="38" t="s">
        <v>6837</v>
      </c>
      <c r="Y274" s="38" t="s">
        <v>9406</v>
      </c>
      <c r="Z274" s="38">
        <v>1</v>
      </c>
      <c r="AA274" s="39" t="s">
        <v>7979</v>
      </c>
    </row>
    <row r="275" spans="2:27" ht="37.5" x14ac:dyDescent="0.35">
      <c r="B275" s="38" t="s">
        <v>3374</v>
      </c>
      <c r="C275" s="38"/>
      <c r="D275" s="38" t="s">
        <v>2007</v>
      </c>
      <c r="E275" s="38" t="s">
        <v>67</v>
      </c>
      <c r="F275" s="38" t="s">
        <v>782</v>
      </c>
      <c r="G275" s="38" t="s">
        <v>3509</v>
      </c>
      <c r="H275" s="38">
        <v>1</v>
      </c>
      <c r="I275" s="12">
        <v>7</v>
      </c>
      <c r="J275" s="45">
        <v>1</v>
      </c>
      <c r="K275" s="12">
        <v>1</v>
      </c>
      <c r="L275" s="38">
        <v>1</v>
      </c>
      <c r="M275" s="12">
        <v>2</v>
      </c>
      <c r="N275" s="38">
        <v>1</v>
      </c>
      <c r="O275" s="38">
        <v>1</v>
      </c>
      <c r="P275" s="12">
        <v>1</v>
      </c>
      <c r="Q275" s="12">
        <v>20</v>
      </c>
      <c r="R275" s="46">
        <v>35</v>
      </c>
      <c r="S275" s="38">
        <v>8.89</v>
      </c>
      <c r="T275" s="38">
        <v>1</v>
      </c>
      <c r="U275" s="38">
        <v>8.89</v>
      </c>
      <c r="V275" s="38">
        <v>0.23</v>
      </c>
      <c r="W275" s="38">
        <v>10.93</v>
      </c>
      <c r="X275" s="38" t="s">
        <v>6843</v>
      </c>
      <c r="Y275" s="38" t="s">
        <v>9409</v>
      </c>
      <c r="Z275" s="38">
        <v>1</v>
      </c>
      <c r="AA275" s="39" t="s">
        <v>6842</v>
      </c>
    </row>
    <row r="276" spans="2:27" ht="50" x14ac:dyDescent="0.35">
      <c r="B276" s="38" t="s">
        <v>3376</v>
      </c>
      <c r="C276" s="38"/>
      <c r="D276" s="38" t="s">
        <v>2009</v>
      </c>
      <c r="E276" s="38" t="s">
        <v>65</v>
      </c>
      <c r="F276" s="38"/>
      <c r="G276" s="38" t="s">
        <v>58</v>
      </c>
      <c r="H276" s="38">
        <v>1</v>
      </c>
      <c r="I276" s="12">
        <v>5</v>
      </c>
      <c r="J276" s="45">
        <v>1</v>
      </c>
      <c r="K276" s="12">
        <v>1</v>
      </c>
      <c r="L276" s="38">
        <v>1</v>
      </c>
      <c r="M276" s="12">
        <v>4</v>
      </c>
      <c r="N276" s="38">
        <v>1</v>
      </c>
      <c r="O276" s="38">
        <v>1</v>
      </c>
      <c r="P276" s="12">
        <v>1</v>
      </c>
      <c r="Q276" s="12">
        <v>1</v>
      </c>
      <c r="R276" s="46">
        <v>16</v>
      </c>
      <c r="S276" s="38">
        <v>16.07</v>
      </c>
      <c r="T276" s="38">
        <v>1</v>
      </c>
      <c r="U276" s="38">
        <v>16.07</v>
      </c>
      <c r="V276" s="38">
        <v>0.08</v>
      </c>
      <c r="W276" s="38">
        <v>17.36</v>
      </c>
      <c r="X276" s="38" t="s">
        <v>9411</v>
      </c>
      <c r="Y276" s="38" t="s">
        <v>9412</v>
      </c>
      <c r="Z276" s="38">
        <v>1</v>
      </c>
      <c r="AA276" s="39" t="s">
        <v>4631</v>
      </c>
    </row>
    <row r="277" spans="2:27" ht="50" x14ac:dyDescent="0.35">
      <c r="B277" s="38" t="s">
        <v>3377</v>
      </c>
      <c r="C277" s="38"/>
      <c r="D277" s="38" t="s">
        <v>1254</v>
      </c>
      <c r="E277" s="38" t="s">
        <v>93</v>
      </c>
      <c r="F277" s="38" t="s">
        <v>341</v>
      </c>
      <c r="G277" s="38" t="s">
        <v>658</v>
      </c>
      <c r="H277" s="38">
        <v>40</v>
      </c>
      <c r="I277" s="12">
        <v>1</v>
      </c>
      <c r="J277" s="45">
        <v>12</v>
      </c>
      <c r="K277" s="12">
        <v>1</v>
      </c>
      <c r="L277" s="12">
        <v>2</v>
      </c>
      <c r="M277" s="38">
        <v>1</v>
      </c>
      <c r="N277" s="38">
        <v>1</v>
      </c>
      <c r="O277" s="38">
        <v>1</v>
      </c>
      <c r="P277" s="12">
        <v>1</v>
      </c>
      <c r="Q277" s="12">
        <v>1</v>
      </c>
      <c r="R277" s="46">
        <v>21</v>
      </c>
      <c r="S277" s="38">
        <v>0.66374999999999995</v>
      </c>
      <c r="T277" s="38">
        <v>40</v>
      </c>
      <c r="U277" s="38">
        <v>26.55</v>
      </c>
      <c r="V277" s="38">
        <v>0.08</v>
      </c>
      <c r="W277" s="38">
        <v>28.67</v>
      </c>
      <c r="X277" s="38" t="s">
        <v>9413</v>
      </c>
      <c r="Y277" s="38" t="s">
        <v>9414</v>
      </c>
      <c r="Z277" s="38">
        <v>1</v>
      </c>
      <c r="AA277" s="39" t="s">
        <v>7163</v>
      </c>
    </row>
    <row r="278" spans="2:27" ht="37.5" x14ac:dyDescent="0.35">
      <c r="B278" s="38" t="s">
        <v>3387</v>
      </c>
      <c r="C278" s="38" t="s">
        <v>1843</v>
      </c>
      <c r="D278" s="12" t="s">
        <v>1453</v>
      </c>
      <c r="E278" s="12" t="s">
        <v>865</v>
      </c>
      <c r="F278" s="12" t="s">
        <v>1896</v>
      </c>
      <c r="G278" s="12"/>
      <c r="H278" s="12">
        <v>1</v>
      </c>
      <c r="I278" s="38">
        <v>1</v>
      </c>
      <c r="J278" s="45">
        <v>1</v>
      </c>
      <c r="K278" s="38">
        <v>1</v>
      </c>
      <c r="L278" s="38">
        <v>1</v>
      </c>
      <c r="M278" s="38">
        <v>1</v>
      </c>
      <c r="N278" s="38">
        <v>1</v>
      </c>
      <c r="O278" s="38">
        <v>1</v>
      </c>
      <c r="P278" s="12">
        <v>1</v>
      </c>
      <c r="Q278" s="12">
        <v>1</v>
      </c>
      <c r="R278" s="46">
        <v>9</v>
      </c>
      <c r="S278" s="38">
        <v>17.760000000000002</v>
      </c>
      <c r="T278" s="38">
        <v>1</v>
      </c>
      <c r="U278" s="38">
        <v>17.760000000000002</v>
      </c>
      <c r="V278" s="38">
        <v>0.08</v>
      </c>
      <c r="W278" s="38">
        <v>19.18</v>
      </c>
      <c r="X278" s="38" t="s">
        <v>6868</v>
      </c>
      <c r="Y278" s="38" t="s">
        <v>9418</v>
      </c>
      <c r="Z278" s="38">
        <v>1</v>
      </c>
      <c r="AA278" s="39" t="s">
        <v>7405</v>
      </c>
    </row>
    <row r="279" spans="2:27" ht="37.5" x14ac:dyDescent="0.35">
      <c r="B279" s="38" t="s">
        <v>3388</v>
      </c>
      <c r="C279" s="12"/>
      <c r="D279" s="12" t="s">
        <v>2001</v>
      </c>
      <c r="E279" s="12" t="s">
        <v>190</v>
      </c>
      <c r="F279" s="12" t="s">
        <v>782</v>
      </c>
      <c r="G279" s="12"/>
      <c r="H279" s="12">
        <v>1</v>
      </c>
      <c r="I279" s="12">
        <v>1</v>
      </c>
      <c r="J279" s="45">
        <v>1</v>
      </c>
      <c r="K279" s="12">
        <v>1</v>
      </c>
      <c r="L279" s="38">
        <v>1</v>
      </c>
      <c r="M279" s="38">
        <v>1</v>
      </c>
      <c r="N279" s="38">
        <v>1</v>
      </c>
      <c r="O279" s="38">
        <v>1</v>
      </c>
      <c r="P279" s="12">
        <v>1</v>
      </c>
      <c r="Q279" s="12">
        <v>1</v>
      </c>
      <c r="R279" s="46">
        <v>9</v>
      </c>
      <c r="S279" s="38">
        <v>23.39</v>
      </c>
      <c r="T279" s="38">
        <v>1</v>
      </c>
      <c r="U279" s="38">
        <v>23.39</v>
      </c>
      <c r="V279" s="38">
        <v>0.08</v>
      </c>
      <c r="W279" s="38">
        <v>25.26</v>
      </c>
      <c r="X279" s="38" t="s">
        <v>6870</v>
      </c>
      <c r="Y279" s="38" t="s">
        <v>9419</v>
      </c>
      <c r="Z279" s="38">
        <v>1</v>
      </c>
      <c r="AA279" s="39" t="s">
        <v>6831</v>
      </c>
    </row>
    <row r="280" spans="2:27" ht="37.5" x14ac:dyDescent="0.35">
      <c r="B280" s="38" t="s">
        <v>3390</v>
      </c>
      <c r="C280" s="12"/>
      <c r="D280" s="12" t="s">
        <v>2025</v>
      </c>
      <c r="E280" s="12" t="s">
        <v>865</v>
      </c>
      <c r="F280" s="12" t="s">
        <v>2026</v>
      </c>
      <c r="G280" s="12"/>
      <c r="H280" s="12">
        <v>1</v>
      </c>
      <c r="I280" s="12">
        <v>1</v>
      </c>
      <c r="J280" s="45">
        <v>1</v>
      </c>
      <c r="K280" s="12">
        <v>1</v>
      </c>
      <c r="L280" s="38">
        <v>1</v>
      </c>
      <c r="M280" s="38">
        <v>1</v>
      </c>
      <c r="N280" s="38">
        <v>1</v>
      </c>
      <c r="O280" s="38">
        <v>1</v>
      </c>
      <c r="P280" s="12">
        <v>1</v>
      </c>
      <c r="Q280" s="12">
        <v>1</v>
      </c>
      <c r="R280" s="46">
        <v>9</v>
      </c>
      <c r="S280" s="38">
        <v>21.78</v>
      </c>
      <c r="T280" s="38">
        <v>1</v>
      </c>
      <c r="U280" s="38">
        <v>21.78</v>
      </c>
      <c r="V280" s="38">
        <v>0.08</v>
      </c>
      <c r="W280" s="38">
        <v>23.52</v>
      </c>
      <c r="X280" s="38" t="s">
        <v>6875</v>
      </c>
      <c r="Y280" s="38" t="s">
        <v>9420</v>
      </c>
      <c r="Z280" s="38">
        <v>1</v>
      </c>
      <c r="AA280" s="39" t="s">
        <v>9015</v>
      </c>
    </row>
    <row r="281" spans="2:27" ht="37.5" x14ac:dyDescent="0.35">
      <c r="B281" s="38" t="s">
        <v>3391</v>
      </c>
      <c r="C281" s="12"/>
      <c r="D281" s="27" t="s">
        <v>2079</v>
      </c>
      <c r="E281" s="12" t="s">
        <v>156</v>
      </c>
      <c r="F281" s="12" t="s">
        <v>2096</v>
      </c>
      <c r="G281" s="12" t="s">
        <v>157</v>
      </c>
      <c r="H281" s="12">
        <v>20</v>
      </c>
      <c r="I281" s="12">
        <v>1</v>
      </c>
      <c r="J281" s="45">
        <v>1</v>
      </c>
      <c r="K281" s="12">
        <v>1</v>
      </c>
      <c r="L281" s="38">
        <v>1</v>
      </c>
      <c r="M281" s="12">
        <v>4</v>
      </c>
      <c r="N281" s="38">
        <v>1</v>
      </c>
      <c r="O281" s="38">
        <v>1</v>
      </c>
      <c r="P281" s="12">
        <v>1</v>
      </c>
      <c r="Q281" s="12">
        <v>10</v>
      </c>
      <c r="R281" s="46">
        <v>21</v>
      </c>
      <c r="S281" s="38">
        <v>0.22</v>
      </c>
      <c r="T281" s="38">
        <v>10</v>
      </c>
      <c r="U281" s="38">
        <v>2.2000000000000002</v>
      </c>
      <c r="V281" s="38">
        <v>0.08</v>
      </c>
      <c r="W281" s="38">
        <v>2.38</v>
      </c>
      <c r="X281" s="38" t="s">
        <v>9421</v>
      </c>
      <c r="Y281" s="38" t="s">
        <v>9422</v>
      </c>
      <c r="Z281" s="38">
        <v>1</v>
      </c>
      <c r="AA281" s="39" t="s">
        <v>8800</v>
      </c>
    </row>
    <row r="282" spans="2:27" ht="37.5" x14ac:dyDescent="0.35">
      <c r="B282" s="38" t="s">
        <v>3392</v>
      </c>
      <c r="C282" s="12"/>
      <c r="D282" s="12" t="s">
        <v>2002</v>
      </c>
      <c r="E282" s="12" t="s">
        <v>125</v>
      </c>
      <c r="F282" s="12" t="s">
        <v>833</v>
      </c>
      <c r="G282" s="12" t="s">
        <v>68</v>
      </c>
      <c r="H282" s="12">
        <v>1</v>
      </c>
      <c r="I282" s="12">
        <v>1</v>
      </c>
      <c r="J282" s="45">
        <v>2</v>
      </c>
      <c r="K282" s="12">
        <v>1</v>
      </c>
      <c r="L282" s="38">
        <v>1</v>
      </c>
      <c r="M282" s="12">
        <v>1</v>
      </c>
      <c r="N282" s="38">
        <v>1</v>
      </c>
      <c r="O282" s="38">
        <v>1</v>
      </c>
      <c r="P282" s="12">
        <v>1</v>
      </c>
      <c r="Q282" s="12">
        <v>1</v>
      </c>
      <c r="R282" s="46">
        <v>10</v>
      </c>
      <c r="S282" s="38">
        <v>16.760000000000002</v>
      </c>
      <c r="T282" s="38">
        <v>1</v>
      </c>
      <c r="U282" s="38">
        <v>16.760000000000002</v>
      </c>
      <c r="V282" s="38">
        <v>0.08</v>
      </c>
      <c r="W282" s="38">
        <v>18.100000000000001</v>
      </c>
      <c r="X282" s="38" t="s">
        <v>6877</v>
      </c>
      <c r="Y282" s="38" t="s">
        <v>9423</v>
      </c>
      <c r="Z282" s="38">
        <v>1</v>
      </c>
      <c r="AA282" s="39" t="s">
        <v>7405</v>
      </c>
    </row>
    <row r="283" spans="2:27" ht="37.5" x14ac:dyDescent="0.35">
      <c r="B283" s="38" t="s">
        <v>3393</v>
      </c>
      <c r="C283" s="12"/>
      <c r="D283" s="12" t="s">
        <v>1897</v>
      </c>
      <c r="E283" s="12" t="s">
        <v>101</v>
      </c>
      <c r="F283" s="12" t="s">
        <v>1763</v>
      </c>
      <c r="G283" s="12" t="s">
        <v>95</v>
      </c>
      <c r="H283" s="12">
        <v>30</v>
      </c>
      <c r="I283" s="12">
        <v>1</v>
      </c>
      <c r="J283" s="45">
        <v>1</v>
      </c>
      <c r="K283" s="12">
        <v>1</v>
      </c>
      <c r="L283" s="12">
        <v>19</v>
      </c>
      <c r="M283" s="38">
        <v>1</v>
      </c>
      <c r="N283" s="38">
        <v>1</v>
      </c>
      <c r="O283" s="38">
        <v>1</v>
      </c>
      <c r="P283" s="12">
        <v>1</v>
      </c>
      <c r="Q283" s="12">
        <v>1</v>
      </c>
      <c r="R283" s="46">
        <v>27</v>
      </c>
      <c r="S283" s="38">
        <v>0.37</v>
      </c>
      <c r="T283" s="38">
        <v>30</v>
      </c>
      <c r="U283" s="38">
        <v>11.1</v>
      </c>
      <c r="V283" s="38">
        <v>0.08</v>
      </c>
      <c r="W283" s="38">
        <v>11.99</v>
      </c>
      <c r="X283" s="38" t="s">
        <v>8430</v>
      </c>
      <c r="Y283" s="38" t="s">
        <v>9424</v>
      </c>
      <c r="Z283" s="38">
        <v>1</v>
      </c>
      <c r="AA283" s="39" t="s">
        <v>7586</v>
      </c>
    </row>
    <row r="284" spans="2:27" ht="37.5" x14ac:dyDescent="0.35">
      <c r="B284" s="38" t="s">
        <v>3400</v>
      </c>
      <c r="C284" s="12"/>
      <c r="D284" s="12" t="s">
        <v>3726</v>
      </c>
      <c r="E284" s="12" t="s">
        <v>156</v>
      </c>
      <c r="F284" s="12"/>
      <c r="G284" s="12" t="s">
        <v>678</v>
      </c>
      <c r="H284" s="12">
        <v>60</v>
      </c>
      <c r="I284" s="12">
        <v>1</v>
      </c>
      <c r="J284" s="45">
        <v>1</v>
      </c>
      <c r="K284" s="12">
        <v>1</v>
      </c>
      <c r="L284" s="38">
        <v>1</v>
      </c>
      <c r="M284" s="38">
        <v>1</v>
      </c>
      <c r="N284" s="38">
        <v>1</v>
      </c>
      <c r="O284" s="38">
        <v>1</v>
      </c>
      <c r="P284" s="12">
        <v>1</v>
      </c>
      <c r="Q284" s="12">
        <v>1</v>
      </c>
      <c r="R284" s="46">
        <v>9</v>
      </c>
      <c r="S284" s="38">
        <v>0.51783000000000001</v>
      </c>
      <c r="T284" s="38">
        <v>60</v>
      </c>
      <c r="U284" s="38">
        <v>31.07</v>
      </c>
      <c r="V284" s="38">
        <v>0.08</v>
      </c>
      <c r="W284" s="38">
        <v>33.56</v>
      </c>
      <c r="X284" s="38" t="s">
        <v>6890</v>
      </c>
      <c r="Y284" s="38" t="s">
        <v>9427</v>
      </c>
      <c r="Z284" s="38">
        <v>1</v>
      </c>
      <c r="AA284" s="39" t="s">
        <v>4708</v>
      </c>
    </row>
    <row r="285" spans="2:27" ht="50" x14ac:dyDescent="0.35">
      <c r="B285" s="38" t="s">
        <v>3401</v>
      </c>
      <c r="C285" s="12"/>
      <c r="D285" s="12" t="s">
        <v>3727</v>
      </c>
      <c r="E285" s="12" t="s">
        <v>3728</v>
      </c>
      <c r="F285" s="12"/>
      <c r="G285" s="12" t="s">
        <v>3729</v>
      </c>
      <c r="H285" s="12">
        <v>1</v>
      </c>
      <c r="I285" s="12">
        <v>1</v>
      </c>
      <c r="J285" s="45">
        <v>8</v>
      </c>
      <c r="K285" s="12">
        <v>1</v>
      </c>
      <c r="L285" s="38">
        <v>1</v>
      </c>
      <c r="M285" s="38">
        <v>1</v>
      </c>
      <c r="N285" s="38">
        <v>1</v>
      </c>
      <c r="O285" s="38">
        <v>1</v>
      </c>
      <c r="P285" s="12">
        <v>1</v>
      </c>
      <c r="Q285" s="12">
        <v>1</v>
      </c>
      <c r="R285" s="46">
        <v>16</v>
      </c>
      <c r="S285" s="38">
        <v>39.83</v>
      </c>
      <c r="T285" s="38">
        <v>1</v>
      </c>
      <c r="U285" s="38">
        <v>39.83</v>
      </c>
      <c r="V285" s="38">
        <v>0.08</v>
      </c>
      <c r="W285" s="38">
        <v>43.02</v>
      </c>
      <c r="X285" s="38" t="s">
        <v>6892</v>
      </c>
      <c r="Y285" s="38" t="s">
        <v>9428</v>
      </c>
      <c r="Z285" s="38">
        <v>1</v>
      </c>
      <c r="AA285" s="39" t="s">
        <v>7405</v>
      </c>
    </row>
    <row r="286" spans="2:27" ht="50" x14ac:dyDescent="0.35">
      <c r="B286" s="38" t="s">
        <v>3409</v>
      </c>
      <c r="C286" s="97"/>
      <c r="D286" s="97" t="s">
        <v>3740</v>
      </c>
      <c r="E286" s="97" t="s">
        <v>423</v>
      </c>
      <c r="F286" s="97" t="s">
        <v>3741</v>
      </c>
      <c r="G286" s="97" t="s">
        <v>1986</v>
      </c>
      <c r="H286" s="97">
        <v>1</v>
      </c>
      <c r="I286" s="97">
        <v>1</v>
      </c>
      <c r="J286" s="98">
        <v>1</v>
      </c>
      <c r="K286" s="97">
        <v>1</v>
      </c>
      <c r="L286" s="38">
        <v>1</v>
      </c>
      <c r="M286" s="97">
        <v>3</v>
      </c>
      <c r="N286" s="38">
        <v>1</v>
      </c>
      <c r="O286" s="38">
        <v>1</v>
      </c>
      <c r="P286" s="97">
        <v>1</v>
      </c>
      <c r="Q286" s="97">
        <v>1</v>
      </c>
      <c r="R286" s="46">
        <v>11</v>
      </c>
      <c r="S286" s="38">
        <v>16</v>
      </c>
      <c r="T286" s="38">
        <v>1</v>
      </c>
      <c r="U286" s="38">
        <v>16</v>
      </c>
      <c r="V286" s="38">
        <v>0.08</v>
      </c>
      <c r="W286" s="38">
        <v>17.28</v>
      </c>
      <c r="X286" s="38" t="s">
        <v>9430</v>
      </c>
      <c r="Y286" s="38" t="s">
        <v>9431</v>
      </c>
      <c r="Z286" s="38">
        <v>1</v>
      </c>
      <c r="AA286" s="39" t="s">
        <v>8764</v>
      </c>
    </row>
    <row r="287" spans="2:27" ht="62.5" x14ac:dyDescent="0.35">
      <c r="B287" s="38" t="s">
        <v>3415</v>
      </c>
      <c r="C287" s="12" t="s">
        <v>1474</v>
      </c>
      <c r="D287" s="12" t="s">
        <v>3751</v>
      </c>
      <c r="E287" s="12" t="s">
        <v>443</v>
      </c>
      <c r="F287" s="12" t="s">
        <v>187</v>
      </c>
      <c r="G287" s="12" t="s">
        <v>169</v>
      </c>
      <c r="H287" s="12">
        <v>28</v>
      </c>
      <c r="I287" s="12">
        <v>1</v>
      </c>
      <c r="J287" s="45">
        <v>1</v>
      </c>
      <c r="K287" s="12">
        <v>1</v>
      </c>
      <c r="L287" s="38">
        <v>1</v>
      </c>
      <c r="M287" s="38">
        <v>1</v>
      </c>
      <c r="N287" s="38">
        <v>1</v>
      </c>
      <c r="O287" s="38">
        <v>1</v>
      </c>
      <c r="P287" s="12">
        <v>1</v>
      </c>
      <c r="Q287" s="12">
        <v>1</v>
      </c>
      <c r="R287" s="46">
        <v>9</v>
      </c>
      <c r="S287" s="38">
        <v>0.65</v>
      </c>
      <c r="T287" s="38">
        <v>28</v>
      </c>
      <c r="U287" s="38">
        <v>18.2</v>
      </c>
      <c r="V287" s="38">
        <v>0.08</v>
      </c>
      <c r="W287" s="38">
        <v>19.66</v>
      </c>
      <c r="X287" s="38" t="s">
        <v>8460</v>
      </c>
      <c r="Y287" s="38" t="s">
        <v>9434</v>
      </c>
      <c r="Z287" s="38">
        <v>1</v>
      </c>
      <c r="AA287" s="39" t="s">
        <v>7586</v>
      </c>
    </row>
    <row r="288" spans="2:27" ht="37.5" x14ac:dyDescent="0.35">
      <c r="B288" s="38" t="s">
        <v>3416</v>
      </c>
      <c r="C288" s="12"/>
      <c r="D288" s="12" t="s">
        <v>3752</v>
      </c>
      <c r="E288" s="12"/>
      <c r="F288" s="12" t="s">
        <v>3753</v>
      </c>
      <c r="G288" s="12" t="s">
        <v>3754</v>
      </c>
      <c r="H288" s="12">
        <v>1</v>
      </c>
      <c r="I288" s="12">
        <v>1</v>
      </c>
      <c r="J288" s="45">
        <v>1</v>
      </c>
      <c r="K288" s="12">
        <v>1</v>
      </c>
      <c r="L288" s="38">
        <v>1</v>
      </c>
      <c r="M288" s="38">
        <v>1</v>
      </c>
      <c r="N288" s="38">
        <v>1</v>
      </c>
      <c r="O288" s="38">
        <v>1</v>
      </c>
      <c r="P288" s="12">
        <v>1</v>
      </c>
      <c r="Q288" s="12">
        <v>1</v>
      </c>
      <c r="R288" s="46">
        <v>9</v>
      </c>
      <c r="S288" s="38">
        <v>14.22</v>
      </c>
      <c r="T288" s="38">
        <v>1</v>
      </c>
      <c r="U288" s="38">
        <v>14.22</v>
      </c>
      <c r="V288" s="38">
        <v>0.08</v>
      </c>
      <c r="W288" s="38">
        <v>15.36</v>
      </c>
      <c r="X288" s="38" t="s">
        <v>6918</v>
      </c>
      <c r="Y288" s="38" t="s">
        <v>9435</v>
      </c>
      <c r="Z288" s="38">
        <v>1</v>
      </c>
      <c r="AA288" s="39" t="s">
        <v>7538</v>
      </c>
    </row>
    <row r="289" spans="2:27" ht="37.5" x14ac:dyDescent="0.35">
      <c r="B289" s="38" t="s">
        <v>3420</v>
      </c>
      <c r="C289" s="12"/>
      <c r="D289" s="12" t="s">
        <v>3761</v>
      </c>
      <c r="E289" s="12" t="s">
        <v>363</v>
      </c>
      <c r="F289" s="12" t="s">
        <v>2096</v>
      </c>
      <c r="G289" s="12" t="s">
        <v>3762</v>
      </c>
      <c r="H289" s="12">
        <v>50</v>
      </c>
      <c r="I289" s="12">
        <v>1</v>
      </c>
      <c r="J289" s="45">
        <v>1</v>
      </c>
      <c r="K289" s="12">
        <v>1</v>
      </c>
      <c r="L289" s="38">
        <v>1</v>
      </c>
      <c r="M289" s="38">
        <v>1</v>
      </c>
      <c r="N289" s="38">
        <v>1</v>
      </c>
      <c r="O289" s="38">
        <v>1</v>
      </c>
      <c r="P289" s="12">
        <v>1</v>
      </c>
      <c r="Q289" s="12">
        <v>1</v>
      </c>
      <c r="R289" s="46">
        <v>9</v>
      </c>
      <c r="S289" s="38">
        <v>0.53879999999999995</v>
      </c>
      <c r="T289" s="38">
        <v>50</v>
      </c>
      <c r="U289" s="38">
        <v>26.94</v>
      </c>
      <c r="V289" s="38">
        <v>0.08</v>
      </c>
      <c r="W289" s="38">
        <v>29.1</v>
      </c>
      <c r="X289" s="38" t="s">
        <v>6927</v>
      </c>
      <c r="Y289" s="38" t="s">
        <v>9438</v>
      </c>
      <c r="Z289" s="38">
        <v>1</v>
      </c>
      <c r="AA289" s="39" t="s">
        <v>8463</v>
      </c>
    </row>
    <row r="290" spans="2:27" ht="37.5" x14ac:dyDescent="0.35">
      <c r="B290" s="38" t="s">
        <v>3431</v>
      </c>
      <c r="C290" s="74" t="s">
        <v>1843</v>
      </c>
      <c r="D290" s="97" t="s">
        <v>1453</v>
      </c>
      <c r="E290" s="97" t="s">
        <v>865</v>
      </c>
      <c r="F290" s="97" t="s">
        <v>3774</v>
      </c>
      <c r="G290" s="97" t="s">
        <v>2096</v>
      </c>
      <c r="H290" s="97">
        <v>1</v>
      </c>
      <c r="I290" s="12">
        <v>1</v>
      </c>
      <c r="J290" s="98">
        <v>1</v>
      </c>
      <c r="K290" s="12">
        <v>1</v>
      </c>
      <c r="L290" s="38">
        <v>1</v>
      </c>
      <c r="M290" s="74">
        <v>1</v>
      </c>
      <c r="N290" s="38">
        <v>1</v>
      </c>
      <c r="O290" s="38">
        <v>1</v>
      </c>
      <c r="P290" s="97">
        <v>1</v>
      </c>
      <c r="Q290" s="97">
        <v>1</v>
      </c>
      <c r="R290" s="46">
        <v>9</v>
      </c>
      <c r="S290" s="38">
        <v>17.760000000000002</v>
      </c>
      <c r="T290" s="38">
        <v>1</v>
      </c>
      <c r="U290" s="38">
        <v>17.760000000000002</v>
      </c>
      <c r="V290" s="38">
        <v>0.08</v>
      </c>
      <c r="W290" s="38">
        <v>19.18</v>
      </c>
      <c r="X290" s="38" t="s">
        <v>6868</v>
      </c>
      <c r="Y290" s="38" t="s">
        <v>9418</v>
      </c>
      <c r="Z290" s="38">
        <v>1</v>
      </c>
      <c r="AA290" s="39" t="s">
        <v>7405</v>
      </c>
    </row>
    <row r="291" spans="2:27" ht="37.5" x14ac:dyDescent="0.35">
      <c r="B291" s="38" t="s">
        <v>3433</v>
      </c>
      <c r="C291" s="12" t="s">
        <v>3776</v>
      </c>
      <c r="D291" s="12" t="s">
        <v>3777</v>
      </c>
      <c r="E291" s="12" t="s">
        <v>101</v>
      </c>
      <c r="F291" s="12" t="s">
        <v>3778</v>
      </c>
      <c r="G291" s="12" t="s">
        <v>130</v>
      </c>
      <c r="H291" s="12">
        <v>14</v>
      </c>
      <c r="I291" s="12">
        <v>20</v>
      </c>
      <c r="J291" s="99">
        <v>1</v>
      </c>
      <c r="K291" s="12">
        <v>1</v>
      </c>
      <c r="L291" s="38">
        <v>1</v>
      </c>
      <c r="M291" s="38">
        <v>1</v>
      </c>
      <c r="N291" s="38">
        <v>1</v>
      </c>
      <c r="O291" s="38">
        <v>1</v>
      </c>
      <c r="P291" s="12">
        <v>1</v>
      </c>
      <c r="Q291" s="12">
        <v>1</v>
      </c>
      <c r="R291" s="46">
        <v>28</v>
      </c>
      <c r="S291" s="38">
        <v>1.2185699999999999</v>
      </c>
      <c r="T291" s="38">
        <v>14</v>
      </c>
      <c r="U291" s="38">
        <v>17.059999999999999</v>
      </c>
      <c r="V291" s="38">
        <v>0.08</v>
      </c>
      <c r="W291" s="38">
        <v>18.420000000000002</v>
      </c>
      <c r="X291" s="38" t="s">
        <v>6951</v>
      </c>
      <c r="Y291" s="38" t="s">
        <v>9448</v>
      </c>
      <c r="Z291" s="38">
        <v>1</v>
      </c>
      <c r="AA291" s="39" t="s">
        <v>7453</v>
      </c>
    </row>
    <row r="292" spans="2:27" ht="50" x14ac:dyDescent="0.35">
      <c r="B292" s="38" t="s">
        <v>3438</v>
      </c>
      <c r="C292" s="12"/>
      <c r="D292" s="12" t="s">
        <v>3786</v>
      </c>
      <c r="E292" s="12" t="s">
        <v>5</v>
      </c>
      <c r="F292" s="38" t="s">
        <v>308</v>
      </c>
      <c r="G292" s="12" t="s">
        <v>3785</v>
      </c>
      <c r="H292" s="12">
        <v>5</v>
      </c>
      <c r="I292" s="12">
        <v>5</v>
      </c>
      <c r="J292" s="45">
        <v>1</v>
      </c>
      <c r="K292" s="12">
        <v>1</v>
      </c>
      <c r="L292" s="38">
        <v>1</v>
      </c>
      <c r="M292" s="38">
        <v>1</v>
      </c>
      <c r="N292" s="38">
        <v>1</v>
      </c>
      <c r="O292" s="38">
        <v>1</v>
      </c>
      <c r="P292" s="12">
        <v>1</v>
      </c>
      <c r="Q292" s="12">
        <v>1</v>
      </c>
      <c r="R292" s="46">
        <v>13</v>
      </c>
      <c r="S292" s="38">
        <v>12.614000000000001</v>
      </c>
      <c r="T292" s="38">
        <v>5</v>
      </c>
      <c r="U292" s="38">
        <v>63.07</v>
      </c>
      <c r="V292" s="38">
        <v>0.08</v>
      </c>
      <c r="W292" s="38">
        <v>68.12</v>
      </c>
      <c r="X292" s="38" t="s">
        <v>9451</v>
      </c>
      <c r="Y292" s="38" t="s">
        <v>9452</v>
      </c>
      <c r="Z292" s="38">
        <v>1</v>
      </c>
      <c r="AA292" s="39" t="s">
        <v>9012</v>
      </c>
    </row>
    <row r="293" spans="2:27" ht="50" x14ac:dyDescent="0.35">
      <c r="B293" s="38" t="s">
        <v>3447</v>
      </c>
      <c r="C293" s="12"/>
      <c r="D293" s="12" t="s">
        <v>3802</v>
      </c>
      <c r="E293" s="12" t="s">
        <v>121</v>
      </c>
      <c r="F293" s="12" t="s">
        <v>1907</v>
      </c>
      <c r="G293" s="12" t="s">
        <v>1148</v>
      </c>
      <c r="H293" s="12">
        <v>1</v>
      </c>
      <c r="I293" s="12">
        <v>5</v>
      </c>
      <c r="J293" s="45">
        <v>1</v>
      </c>
      <c r="K293" s="12">
        <v>1</v>
      </c>
      <c r="L293" s="38">
        <v>1</v>
      </c>
      <c r="M293" s="38">
        <v>1</v>
      </c>
      <c r="N293" s="12">
        <v>1</v>
      </c>
      <c r="O293" s="38">
        <v>1</v>
      </c>
      <c r="P293" s="12">
        <v>1</v>
      </c>
      <c r="Q293" s="12">
        <v>24</v>
      </c>
      <c r="R293" s="46">
        <v>36</v>
      </c>
      <c r="S293" s="38">
        <v>23.59</v>
      </c>
      <c r="T293" s="38">
        <v>1</v>
      </c>
      <c r="U293" s="38">
        <v>23.59</v>
      </c>
      <c r="V293" s="38">
        <v>0.08</v>
      </c>
      <c r="W293" s="38">
        <v>25.48</v>
      </c>
      <c r="X293" s="38" t="s">
        <v>6970</v>
      </c>
      <c r="Y293" s="38" t="s">
        <v>9454</v>
      </c>
      <c r="Z293" s="38">
        <v>1</v>
      </c>
      <c r="AA293" s="39" t="s">
        <v>6972</v>
      </c>
    </row>
    <row r="294" spans="2:27" ht="50" x14ac:dyDescent="0.35">
      <c r="B294" s="38" t="s">
        <v>3448</v>
      </c>
      <c r="C294" s="12"/>
      <c r="D294" s="12" t="s">
        <v>3802</v>
      </c>
      <c r="E294" s="12" t="s">
        <v>2116</v>
      </c>
      <c r="F294" s="12" t="s">
        <v>1619</v>
      </c>
      <c r="G294" s="12" t="s">
        <v>1148</v>
      </c>
      <c r="H294" s="12">
        <v>1</v>
      </c>
      <c r="I294" s="12">
        <v>5</v>
      </c>
      <c r="J294" s="45">
        <v>1</v>
      </c>
      <c r="K294" s="12">
        <v>1</v>
      </c>
      <c r="L294" s="38">
        <v>1</v>
      </c>
      <c r="M294" s="38">
        <v>1</v>
      </c>
      <c r="N294" s="12">
        <v>1</v>
      </c>
      <c r="O294" s="38">
        <v>1</v>
      </c>
      <c r="P294" s="12">
        <v>1</v>
      </c>
      <c r="Q294" s="12">
        <v>24</v>
      </c>
      <c r="R294" s="46">
        <v>36</v>
      </c>
      <c r="S294" s="38">
        <v>27.34</v>
      </c>
      <c r="T294" s="38">
        <v>1</v>
      </c>
      <c r="U294" s="38">
        <v>27.34</v>
      </c>
      <c r="V294" s="38">
        <v>0.08</v>
      </c>
      <c r="W294" s="38">
        <v>29.53</v>
      </c>
      <c r="X294" s="38" t="s">
        <v>6973</v>
      </c>
      <c r="Y294" s="38" t="s">
        <v>9455</v>
      </c>
      <c r="Z294" s="38">
        <v>1</v>
      </c>
      <c r="AA294" s="39" t="s">
        <v>6972</v>
      </c>
    </row>
    <row r="295" spans="2:27" ht="50" x14ac:dyDescent="0.35">
      <c r="B295" s="38" t="s">
        <v>3452</v>
      </c>
      <c r="C295" s="12" t="s">
        <v>3806</v>
      </c>
      <c r="D295" s="12" t="s">
        <v>3807</v>
      </c>
      <c r="E295" s="12" t="s">
        <v>2101</v>
      </c>
      <c r="F295" s="12" t="s">
        <v>3809</v>
      </c>
      <c r="G295" s="12" t="s">
        <v>19</v>
      </c>
      <c r="H295" s="12">
        <v>1</v>
      </c>
      <c r="I295" s="12">
        <v>1</v>
      </c>
      <c r="J295" s="45">
        <v>1</v>
      </c>
      <c r="K295" s="12">
        <v>1</v>
      </c>
      <c r="L295" s="38">
        <v>1</v>
      </c>
      <c r="M295" s="38">
        <v>1</v>
      </c>
      <c r="N295" s="12">
        <v>1</v>
      </c>
      <c r="O295" s="38">
        <v>1</v>
      </c>
      <c r="P295" s="12">
        <v>1</v>
      </c>
      <c r="Q295" s="12">
        <v>1</v>
      </c>
      <c r="R295" s="46">
        <v>9</v>
      </c>
      <c r="S295" s="38">
        <v>196.72</v>
      </c>
      <c r="T295" s="38">
        <v>1</v>
      </c>
      <c r="U295" s="38">
        <v>196.72</v>
      </c>
      <c r="V295" s="38">
        <v>0.08</v>
      </c>
      <c r="W295" s="38">
        <v>212.46</v>
      </c>
      <c r="X295" s="38" t="s">
        <v>6982</v>
      </c>
      <c r="Y295" s="38" t="s">
        <v>9457</v>
      </c>
      <c r="Z295" s="38">
        <v>1</v>
      </c>
      <c r="AA295" s="39" t="s">
        <v>9105</v>
      </c>
    </row>
    <row r="296" spans="2:27" ht="37.5" x14ac:dyDescent="0.35">
      <c r="B296" s="38" t="s">
        <v>3453</v>
      </c>
      <c r="C296" s="12" t="s">
        <v>3806</v>
      </c>
      <c r="D296" s="12" t="s">
        <v>3807</v>
      </c>
      <c r="E296" s="12" t="s">
        <v>2101</v>
      </c>
      <c r="F296" s="12" t="s">
        <v>3810</v>
      </c>
      <c r="G296" s="12" t="s">
        <v>19</v>
      </c>
      <c r="H296" s="12">
        <v>1</v>
      </c>
      <c r="I296" s="12">
        <v>1</v>
      </c>
      <c r="J296" s="45">
        <v>1</v>
      </c>
      <c r="K296" s="12">
        <v>1</v>
      </c>
      <c r="L296" s="38">
        <v>1</v>
      </c>
      <c r="M296" s="38">
        <v>1</v>
      </c>
      <c r="N296" s="12">
        <v>1</v>
      </c>
      <c r="O296" s="38">
        <v>1</v>
      </c>
      <c r="P296" s="12">
        <v>1</v>
      </c>
      <c r="Q296" s="12">
        <v>1</v>
      </c>
      <c r="R296" s="46">
        <v>9</v>
      </c>
      <c r="S296" s="38">
        <v>265.57</v>
      </c>
      <c r="T296" s="38">
        <v>1</v>
      </c>
      <c r="U296" s="38">
        <v>265.57</v>
      </c>
      <c r="V296" s="38">
        <v>0.08</v>
      </c>
      <c r="W296" s="38">
        <v>286.82</v>
      </c>
      <c r="X296" s="38" t="s">
        <v>6984</v>
      </c>
      <c r="Y296" s="38" t="s">
        <v>9458</v>
      </c>
      <c r="Z296" s="38">
        <v>1</v>
      </c>
      <c r="AA296" s="39" t="s">
        <v>9105</v>
      </c>
    </row>
    <row r="297" spans="2:27" ht="50" x14ac:dyDescent="0.35">
      <c r="B297" s="38" t="s">
        <v>3468</v>
      </c>
      <c r="C297" s="12"/>
      <c r="D297" s="12" t="s">
        <v>3836</v>
      </c>
      <c r="E297" s="12" t="s">
        <v>3837</v>
      </c>
      <c r="F297" s="12"/>
      <c r="G297" s="12" t="s">
        <v>3838</v>
      </c>
      <c r="H297" s="12">
        <v>45</v>
      </c>
      <c r="I297" s="12">
        <v>1</v>
      </c>
      <c r="J297" s="45">
        <v>1</v>
      </c>
      <c r="K297" s="12">
        <v>1</v>
      </c>
      <c r="L297" s="38">
        <v>1</v>
      </c>
      <c r="M297" s="38">
        <v>1</v>
      </c>
      <c r="N297" s="12">
        <v>1</v>
      </c>
      <c r="O297" s="38">
        <v>1</v>
      </c>
      <c r="P297" s="12">
        <v>1</v>
      </c>
      <c r="Q297" s="12">
        <v>1</v>
      </c>
      <c r="R297" s="46">
        <v>9</v>
      </c>
      <c r="S297" s="38">
        <v>0.67622000000000004</v>
      </c>
      <c r="T297" s="38">
        <v>45</v>
      </c>
      <c r="U297" s="38">
        <v>30.43</v>
      </c>
      <c r="V297" s="38">
        <v>0.08</v>
      </c>
      <c r="W297" s="38">
        <v>32.86</v>
      </c>
      <c r="X297" s="38" t="s">
        <v>6998</v>
      </c>
      <c r="Y297" s="38" t="s">
        <v>9462</v>
      </c>
      <c r="Z297" s="38">
        <v>1</v>
      </c>
      <c r="AA297" s="39" t="s">
        <v>7538</v>
      </c>
    </row>
    <row r="298" spans="2:27" ht="37.5" x14ac:dyDescent="0.35">
      <c r="B298" s="38" t="s">
        <v>3469</v>
      </c>
      <c r="C298" s="38" t="s">
        <v>1357</v>
      </c>
      <c r="D298" s="12" t="s">
        <v>2099</v>
      </c>
      <c r="E298" s="12" t="s">
        <v>121</v>
      </c>
      <c r="F298" s="12" t="s">
        <v>3839</v>
      </c>
      <c r="G298" s="38" t="s">
        <v>68</v>
      </c>
      <c r="H298" s="38">
        <v>1</v>
      </c>
      <c r="I298" s="12">
        <v>3</v>
      </c>
      <c r="J298" s="45">
        <v>1</v>
      </c>
      <c r="K298" s="12">
        <v>1</v>
      </c>
      <c r="L298" s="38">
        <v>1</v>
      </c>
      <c r="M298" s="12">
        <v>7</v>
      </c>
      <c r="N298" s="12">
        <v>1</v>
      </c>
      <c r="O298" s="38">
        <v>1</v>
      </c>
      <c r="P298" s="12">
        <v>1</v>
      </c>
      <c r="Q298" s="12">
        <v>1</v>
      </c>
      <c r="R298" s="46">
        <v>17</v>
      </c>
      <c r="S298" s="38">
        <v>11.14</v>
      </c>
      <c r="T298" s="38">
        <v>1</v>
      </c>
      <c r="U298" s="38">
        <v>11.14</v>
      </c>
      <c r="V298" s="38">
        <v>0.08</v>
      </c>
      <c r="W298" s="38">
        <v>12.03</v>
      </c>
      <c r="X298" s="38" t="s">
        <v>7001</v>
      </c>
      <c r="Y298" s="38" t="s">
        <v>9463</v>
      </c>
      <c r="Z298" s="38">
        <v>1</v>
      </c>
      <c r="AA298" s="39" t="s">
        <v>7405</v>
      </c>
    </row>
    <row r="299" spans="2:27" ht="37.5" x14ac:dyDescent="0.35">
      <c r="B299" s="38" t="s">
        <v>3477</v>
      </c>
      <c r="C299" s="12" t="s">
        <v>755</v>
      </c>
      <c r="D299" s="12" t="s">
        <v>754</v>
      </c>
      <c r="E299" s="12" t="s">
        <v>5</v>
      </c>
      <c r="F299" s="12" t="s">
        <v>308</v>
      </c>
      <c r="G299" s="12" t="s">
        <v>544</v>
      </c>
      <c r="H299" s="12">
        <v>5</v>
      </c>
      <c r="I299" s="12">
        <v>1</v>
      </c>
      <c r="J299" s="45">
        <v>1</v>
      </c>
      <c r="K299" s="12">
        <v>1</v>
      </c>
      <c r="L299" s="12">
        <v>1</v>
      </c>
      <c r="M299" s="12">
        <v>10</v>
      </c>
      <c r="N299" s="12">
        <v>1</v>
      </c>
      <c r="O299" s="38">
        <v>1</v>
      </c>
      <c r="P299" s="38">
        <v>1</v>
      </c>
      <c r="Q299" s="12">
        <v>5</v>
      </c>
      <c r="R299" s="46">
        <v>22</v>
      </c>
      <c r="S299" s="38">
        <v>4.3579999999999997</v>
      </c>
      <c r="T299" s="38">
        <v>5</v>
      </c>
      <c r="U299" s="38">
        <v>21.79</v>
      </c>
      <c r="V299" s="38">
        <v>0.08</v>
      </c>
      <c r="W299" s="38">
        <v>23.53</v>
      </c>
      <c r="X299" s="38" t="s">
        <v>7013</v>
      </c>
      <c r="Y299" s="38" t="s">
        <v>9464</v>
      </c>
      <c r="Z299" s="38">
        <v>1</v>
      </c>
      <c r="AA299" s="39" t="s">
        <v>9105</v>
      </c>
    </row>
    <row r="300" spans="2:27" ht="25" x14ac:dyDescent="0.35">
      <c r="B300" s="38" t="s">
        <v>3962</v>
      </c>
      <c r="C300" s="10" t="s">
        <v>3963</v>
      </c>
      <c r="D300" s="10" t="s">
        <v>3964</v>
      </c>
      <c r="E300" s="10" t="s">
        <v>423</v>
      </c>
      <c r="F300" s="10" t="s">
        <v>27</v>
      </c>
      <c r="G300" s="10" t="s">
        <v>27</v>
      </c>
      <c r="H300" s="10">
        <v>1</v>
      </c>
      <c r="I300" s="10">
        <v>2</v>
      </c>
      <c r="J300" s="45">
        <v>1</v>
      </c>
      <c r="K300" s="12">
        <v>1</v>
      </c>
      <c r="L300" s="38">
        <v>1</v>
      </c>
      <c r="M300" s="38">
        <v>1</v>
      </c>
      <c r="N300" s="12">
        <v>1</v>
      </c>
      <c r="O300" s="10">
        <v>2</v>
      </c>
      <c r="P300" s="12">
        <v>1</v>
      </c>
      <c r="Q300" s="12">
        <v>1</v>
      </c>
      <c r="R300" s="46">
        <v>11</v>
      </c>
      <c r="S300" s="38">
        <v>24.28</v>
      </c>
      <c r="T300" s="38">
        <v>1</v>
      </c>
      <c r="U300" s="38">
        <v>24.28</v>
      </c>
      <c r="V300" s="38">
        <v>0.08</v>
      </c>
      <c r="W300" s="38">
        <v>26.22</v>
      </c>
      <c r="X300" s="38" t="s">
        <v>7087</v>
      </c>
      <c r="Y300" s="38" t="s">
        <v>9476</v>
      </c>
      <c r="Z300" s="38">
        <v>1</v>
      </c>
      <c r="AA300" s="39" t="s">
        <v>7405</v>
      </c>
    </row>
    <row r="301" spans="2:27" ht="62.5" x14ac:dyDescent="0.35">
      <c r="B301" s="38" t="s">
        <v>4042</v>
      </c>
      <c r="C301" s="12"/>
      <c r="D301" s="12" t="s">
        <v>4043</v>
      </c>
      <c r="E301" s="10" t="s">
        <v>65</v>
      </c>
      <c r="F301" s="10" t="s">
        <v>782</v>
      </c>
      <c r="G301" s="10" t="s">
        <v>2055</v>
      </c>
      <c r="H301" s="10">
        <v>1</v>
      </c>
      <c r="I301" s="10">
        <v>1</v>
      </c>
      <c r="J301" s="12">
        <v>1</v>
      </c>
      <c r="K301" s="12">
        <v>1</v>
      </c>
      <c r="L301" s="38">
        <v>1</v>
      </c>
      <c r="M301" s="12">
        <v>1</v>
      </c>
      <c r="N301" s="12">
        <v>1</v>
      </c>
      <c r="O301" s="12">
        <v>1</v>
      </c>
      <c r="P301" s="12">
        <v>1</v>
      </c>
      <c r="Q301" s="12">
        <v>1</v>
      </c>
      <c r="R301" s="46">
        <v>9</v>
      </c>
      <c r="S301" s="38">
        <v>15.03</v>
      </c>
      <c r="T301" s="38">
        <v>1</v>
      </c>
      <c r="U301" s="38">
        <v>15.03</v>
      </c>
      <c r="V301" s="38">
        <v>0.23</v>
      </c>
      <c r="W301" s="38">
        <v>18.489999999999998</v>
      </c>
      <c r="X301" s="38" t="s">
        <v>7129</v>
      </c>
      <c r="Y301" s="38" t="s">
        <v>9482</v>
      </c>
      <c r="Z301" s="38">
        <v>1</v>
      </c>
      <c r="AA301" s="39" t="s">
        <v>7979</v>
      </c>
    </row>
    <row r="302" spans="2:27" ht="50" x14ac:dyDescent="0.35">
      <c r="B302" s="38" t="s">
        <v>4055</v>
      </c>
      <c r="C302" s="12"/>
      <c r="D302" s="10" t="s">
        <v>4056</v>
      </c>
      <c r="E302" s="10" t="s">
        <v>4057</v>
      </c>
      <c r="F302" s="10"/>
      <c r="G302" s="10" t="s">
        <v>224</v>
      </c>
      <c r="H302" s="10">
        <v>90</v>
      </c>
      <c r="I302" s="10">
        <v>1</v>
      </c>
      <c r="J302" s="12">
        <v>1</v>
      </c>
      <c r="K302" s="12">
        <v>1</v>
      </c>
      <c r="L302" s="38">
        <v>1</v>
      </c>
      <c r="M302" s="12">
        <v>205</v>
      </c>
      <c r="N302" s="12">
        <v>1</v>
      </c>
      <c r="O302" s="38">
        <v>1</v>
      </c>
      <c r="P302" s="12">
        <v>1</v>
      </c>
      <c r="Q302" s="12">
        <v>1</v>
      </c>
      <c r="R302" s="46">
        <v>213</v>
      </c>
      <c r="S302" s="38">
        <v>0.12767000000000001</v>
      </c>
      <c r="T302" s="38">
        <v>90</v>
      </c>
      <c r="U302" s="38">
        <v>11.49</v>
      </c>
      <c r="V302" s="38">
        <v>0.08</v>
      </c>
      <c r="W302" s="38">
        <v>12.41</v>
      </c>
      <c r="X302" s="38" t="s">
        <v>9483</v>
      </c>
      <c r="Y302" s="38" t="s">
        <v>9484</v>
      </c>
      <c r="Z302" s="38">
        <v>1</v>
      </c>
      <c r="AA302" s="39" t="s">
        <v>8764</v>
      </c>
    </row>
    <row r="303" spans="2:27" ht="50" x14ac:dyDescent="0.35">
      <c r="B303" s="38" t="s">
        <v>4058</v>
      </c>
      <c r="C303" s="10" t="s">
        <v>203</v>
      </c>
      <c r="D303" s="10" t="s">
        <v>4059</v>
      </c>
      <c r="E303" s="10" t="s">
        <v>190</v>
      </c>
      <c r="F303" s="10" t="s">
        <v>4060</v>
      </c>
      <c r="G303" s="10" t="s">
        <v>495</v>
      </c>
      <c r="H303" s="10">
        <v>1</v>
      </c>
      <c r="I303" s="10">
        <v>1</v>
      </c>
      <c r="J303" s="12">
        <v>1</v>
      </c>
      <c r="K303" s="12">
        <v>3</v>
      </c>
      <c r="L303" s="38">
        <v>1</v>
      </c>
      <c r="M303" s="12">
        <v>1</v>
      </c>
      <c r="N303" s="12">
        <v>1</v>
      </c>
      <c r="O303" s="12">
        <v>1</v>
      </c>
      <c r="P303" s="12">
        <v>1</v>
      </c>
      <c r="Q303" s="12">
        <v>1</v>
      </c>
      <c r="R303" s="46">
        <v>11</v>
      </c>
      <c r="S303" s="38">
        <v>7.47</v>
      </c>
      <c r="T303" s="38">
        <v>1</v>
      </c>
      <c r="U303" s="38">
        <v>7.47</v>
      </c>
      <c r="V303" s="38">
        <v>0.08</v>
      </c>
      <c r="W303" s="38">
        <v>8.07</v>
      </c>
      <c r="X303" s="38" t="s">
        <v>7144</v>
      </c>
      <c r="Y303" s="38" t="s">
        <v>9485</v>
      </c>
      <c r="Z303" s="38">
        <v>1</v>
      </c>
      <c r="AA303" s="39" t="s">
        <v>7406</v>
      </c>
    </row>
    <row r="304" spans="2:27" ht="43.5" x14ac:dyDescent="0.35">
      <c r="B304" s="38" t="s">
        <v>4065</v>
      </c>
      <c r="C304" s="10" t="s">
        <v>1820</v>
      </c>
      <c r="D304" s="10" t="s">
        <v>1819</v>
      </c>
      <c r="E304" s="10" t="s">
        <v>5</v>
      </c>
      <c r="F304" s="10" t="s">
        <v>1821</v>
      </c>
      <c r="G304" s="10" t="s">
        <v>215</v>
      </c>
      <c r="H304" s="10">
        <v>1</v>
      </c>
      <c r="I304" s="10">
        <v>50</v>
      </c>
      <c r="J304" s="12">
        <v>1</v>
      </c>
      <c r="K304" s="12">
        <v>1</v>
      </c>
      <c r="L304" s="38">
        <v>1</v>
      </c>
      <c r="M304" s="12">
        <v>1</v>
      </c>
      <c r="N304" s="12">
        <v>1</v>
      </c>
      <c r="O304" s="12">
        <v>1</v>
      </c>
      <c r="P304" s="12">
        <v>1</v>
      </c>
      <c r="Q304" s="12">
        <v>1</v>
      </c>
      <c r="R304" s="46">
        <v>58</v>
      </c>
      <c r="S304" s="123">
        <v>139.32000000000002</v>
      </c>
      <c r="T304" s="124">
        <v>1</v>
      </c>
      <c r="U304" s="125">
        <v>139.32000000000002</v>
      </c>
      <c r="V304" s="126">
        <v>0.08</v>
      </c>
      <c r="W304" s="127">
        <v>150.46560000000002</v>
      </c>
      <c r="X304" s="124" t="s">
        <v>9594</v>
      </c>
      <c r="Y304" s="124" t="s">
        <v>9595</v>
      </c>
      <c r="Z304" s="124">
        <v>1</v>
      </c>
      <c r="AA304" s="124" t="s">
        <v>9596</v>
      </c>
    </row>
    <row r="305" spans="2:27" ht="50" x14ac:dyDescent="0.35">
      <c r="B305" s="38" t="s">
        <v>4069</v>
      </c>
      <c r="C305" s="10" t="s">
        <v>949</v>
      </c>
      <c r="D305" s="10" t="s">
        <v>4070</v>
      </c>
      <c r="E305" s="10" t="s">
        <v>273</v>
      </c>
      <c r="F305" s="10" t="s">
        <v>1089</v>
      </c>
      <c r="G305" s="10" t="s">
        <v>95</v>
      </c>
      <c r="H305" s="10">
        <v>30</v>
      </c>
      <c r="I305" s="10">
        <v>4</v>
      </c>
      <c r="J305" s="12">
        <v>1</v>
      </c>
      <c r="K305" s="12">
        <v>1</v>
      </c>
      <c r="L305" s="38">
        <v>1</v>
      </c>
      <c r="M305" s="12">
        <v>1</v>
      </c>
      <c r="N305" s="12">
        <v>1</v>
      </c>
      <c r="O305" s="12">
        <v>1</v>
      </c>
      <c r="P305" s="12">
        <v>1</v>
      </c>
      <c r="Q305" s="12">
        <v>1</v>
      </c>
      <c r="R305" s="46">
        <v>12</v>
      </c>
      <c r="S305" s="38">
        <v>0.37333</v>
      </c>
      <c r="T305" s="38">
        <v>30</v>
      </c>
      <c r="U305" s="38">
        <v>11.2</v>
      </c>
      <c r="V305" s="38">
        <v>0.08</v>
      </c>
      <c r="W305" s="38">
        <v>12.1</v>
      </c>
      <c r="X305" s="38" t="s">
        <v>9486</v>
      </c>
      <c r="Y305" s="38" t="s">
        <v>9487</v>
      </c>
      <c r="Z305" s="38">
        <v>1</v>
      </c>
      <c r="AA305" s="39" t="s">
        <v>8764</v>
      </c>
    </row>
    <row r="306" spans="2:27" ht="62.5" x14ac:dyDescent="0.35">
      <c r="B306" s="38" t="s">
        <v>4080</v>
      </c>
      <c r="C306" s="10" t="s">
        <v>4081</v>
      </c>
      <c r="D306" s="10" t="s">
        <v>4082</v>
      </c>
      <c r="E306" s="10" t="s">
        <v>1127</v>
      </c>
      <c r="F306" s="10" t="s">
        <v>4083</v>
      </c>
      <c r="G306" s="10" t="s">
        <v>130</v>
      </c>
      <c r="H306" s="10">
        <v>14</v>
      </c>
      <c r="I306" s="10">
        <v>1</v>
      </c>
      <c r="J306" s="12">
        <v>1</v>
      </c>
      <c r="K306" s="10">
        <v>6</v>
      </c>
      <c r="L306" s="38">
        <v>1</v>
      </c>
      <c r="M306" s="12">
        <v>1</v>
      </c>
      <c r="N306" s="12">
        <v>1</v>
      </c>
      <c r="O306" s="12">
        <v>1</v>
      </c>
      <c r="P306" s="12">
        <v>1</v>
      </c>
      <c r="Q306" s="12">
        <v>1</v>
      </c>
      <c r="R306" s="46">
        <v>14</v>
      </c>
      <c r="S306" s="38">
        <v>0.15583</v>
      </c>
      <c r="T306" s="38">
        <v>12</v>
      </c>
      <c r="U306" s="38">
        <v>1.87</v>
      </c>
      <c r="V306" s="38">
        <v>0.08</v>
      </c>
      <c r="W306" s="38">
        <v>2.02</v>
      </c>
      <c r="X306" s="38" t="s">
        <v>9489</v>
      </c>
      <c r="Y306" s="38" t="s">
        <v>9490</v>
      </c>
      <c r="Z306" s="38">
        <v>1</v>
      </c>
      <c r="AA306" s="39" t="s">
        <v>8800</v>
      </c>
    </row>
    <row r="307" spans="2:27" ht="25" x14ac:dyDescent="0.35">
      <c r="B307" s="38" t="s">
        <v>4109</v>
      </c>
      <c r="C307" s="10"/>
      <c r="D307" s="10" t="s">
        <v>4110</v>
      </c>
      <c r="E307" s="10" t="s">
        <v>66</v>
      </c>
      <c r="F307" s="10" t="s">
        <v>4111</v>
      </c>
      <c r="G307" s="10"/>
      <c r="H307" s="10">
        <v>1</v>
      </c>
      <c r="I307" s="10">
        <v>1</v>
      </c>
      <c r="J307" s="12">
        <v>1</v>
      </c>
      <c r="K307" s="10">
        <v>1</v>
      </c>
      <c r="L307" s="38">
        <v>1</v>
      </c>
      <c r="M307" s="12">
        <v>1</v>
      </c>
      <c r="N307" s="12">
        <v>1</v>
      </c>
      <c r="O307" s="12">
        <v>1</v>
      </c>
      <c r="P307" s="12">
        <v>1</v>
      </c>
      <c r="Q307" s="12">
        <v>1</v>
      </c>
      <c r="R307" s="46">
        <v>9</v>
      </c>
      <c r="S307" s="38">
        <v>15.8</v>
      </c>
      <c r="T307" s="38">
        <v>1</v>
      </c>
      <c r="U307" s="38">
        <v>15.8</v>
      </c>
      <c r="V307" s="38">
        <v>0.08</v>
      </c>
      <c r="W307" s="38">
        <v>17.059999999999999</v>
      </c>
      <c r="X307" s="38" t="s">
        <v>7168</v>
      </c>
      <c r="Y307" s="38" t="s">
        <v>9492</v>
      </c>
      <c r="Z307" s="38">
        <v>1</v>
      </c>
      <c r="AA307" s="39" t="s">
        <v>7474</v>
      </c>
    </row>
    <row r="308" spans="2:27" ht="50" x14ac:dyDescent="0.35">
      <c r="B308" s="38" t="s">
        <v>4143</v>
      </c>
      <c r="C308" s="10" t="s">
        <v>3575</v>
      </c>
      <c r="D308" s="10" t="s">
        <v>4144</v>
      </c>
      <c r="E308" s="10" t="s">
        <v>423</v>
      </c>
      <c r="F308" s="105">
        <v>1E-3</v>
      </c>
      <c r="G308" s="10" t="s">
        <v>1428</v>
      </c>
      <c r="H308" s="10">
        <v>1</v>
      </c>
      <c r="I308" s="10">
        <v>1</v>
      </c>
      <c r="J308" s="12">
        <v>1</v>
      </c>
      <c r="K308" s="10">
        <v>30</v>
      </c>
      <c r="L308" s="38">
        <v>1</v>
      </c>
      <c r="M308" s="12">
        <v>1</v>
      </c>
      <c r="N308" s="12">
        <v>1</v>
      </c>
      <c r="O308" s="12">
        <v>1</v>
      </c>
      <c r="P308" s="12">
        <v>1</v>
      </c>
      <c r="Q308" s="12">
        <v>1</v>
      </c>
      <c r="R308" s="46">
        <v>38</v>
      </c>
      <c r="S308" s="38">
        <v>37.01</v>
      </c>
      <c r="T308" s="38">
        <v>1</v>
      </c>
      <c r="U308" s="38">
        <v>37.01</v>
      </c>
      <c r="V308" s="38">
        <v>0.08</v>
      </c>
      <c r="W308" s="38">
        <v>39.97</v>
      </c>
      <c r="X308" s="38" t="s">
        <v>8554</v>
      </c>
      <c r="Y308" s="38" t="s">
        <v>9495</v>
      </c>
      <c r="Z308" s="38">
        <v>1</v>
      </c>
      <c r="AA308" s="39" t="s">
        <v>8137</v>
      </c>
    </row>
    <row r="309" spans="2:27" ht="50" x14ac:dyDescent="0.35">
      <c r="B309" s="38" t="s">
        <v>4152</v>
      </c>
      <c r="C309" s="10" t="s">
        <v>433</v>
      </c>
      <c r="D309" s="10" t="s">
        <v>4153</v>
      </c>
      <c r="E309" s="10" t="s">
        <v>423</v>
      </c>
      <c r="F309" s="105">
        <v>5.0000000000000002E-5</v>
      </c>
      <c r="G309" s="10" t="s">
        <v>4154</v>
      </c>
      <c r="H309" s="10">
        <v>1</v>
      </c>
      <c r="I309" s="10">
        <v>1</v>
      </c>
      <c r="J309" s="12">
        <v>1</v>
      </c>
      <c r="K309" s="10">
        <v>4</v>
      </c>
      <c r="L309" s="38">
        <v>1</v>
      </c>
      <c r="M309" s="12">
        <v>1</v>
      </c>
      <c r="N309" s="12">
        <v>1</v>
      </c>
      <c r="O309" s="12">
        <v>1</v>
      </c>
      <c r="P309" s="12">
        <v>1</v>
      </c>
      <c r="Q309" s="12">
        <v>1</v>
      </c>
      <c r="R309" s="46">
        <v>12</v>
      </c>
      <c r="S309" s="38">
        <v>9.5</v>
      </c>
      <c r="T309" s="38">
        <v>1</v>
      </c>
      <c r="U309" s="38">
        <v>9.5</v>
      </c>
      <c r="V309" s="38">
        <v>0.08</v>
      </c>
      <c r="W309" s="38">
        <v>10.26</v>
      </c>
      <c r="X309" s="38" t="s">
        <v>9141</v>
      </c>
      <c r="Y309" s="38" t="s">
        <v>9142</v>
      </c>
      <c r="Z309" s="38">
        <v>1</v>
      </c>
      <c r="AA309" s="39" t="s">
        <v>8764</v>
      </c>
    </row>
    <row r="310" spans="2:27" ht="50" x14ac:dyDescent="0.35">
      <c r="B310" s="38" t="s">
        <v>4181</v>
      </c>
      <c r="C310" s="108" t="s">
        <v>472</v>
      </c>
      <c r="D310" s="108" t="s">
        <v>471</v>
      </c>
      <c r="E310" s="108" t="s">
        <v>65</v>
      </c>
      <c r="F310" s="109">
        <v>0.1</v>
      </c>
      <c r="G310" s="108" t="s">
        <v>4182</v>
      </c>
      <c r="H310" s="108">
        <v>1</v>
      </c>
      <c r="I310" s="10">
        <v>1</v>
      </c>
      <c r="J310" s="12">
        <v>1</v>
      </c>
      <c r="K310" s="108">
        <v>10</v>
      </c>
      <c r="L310" s="38">
        <v>1</v>
      </c>
      <c r="M310" s="12">
        <v>1</v>
      </c>
      <c r="N310" s="12">
        <v>1</v>
      </c>
      <c r="O310" s="12">
        <v>1</v>
      </c>
      <c r="P310" s="12">
        <v>1</v>
      </c>
      <c r="Q310" s="12">
        <v>1</v>
      </c>
      <c r="R310" s="46">
        <v>18</v>
      </c>
      <c r="S310" s="38">
        <v>2.16</v>
      </c>
      <c r="T310" s="38">
        <v>1</v>
      </c>
      <c r="U310" s="38">
        <v>2.16</v>
      </c>
      <c r="V310" s="38">
        <v>0.08</v>
      </c>
      <c r="W310" s="38">
        <v>2.33</v>
      </c>
      <c r="X310" s="38" t="s">
        <v>7190</v>
      </c>
      <c r="Y310" s="38" t="s">
        <v>9499</v>
      </c>
      <c r="Z310" s="38">
        <v>1</v>
      </c>
      <c r="AA310" s="39" t="s">
        <v>7406</v>
      </c>
    </row>
    <row r="311" spans="2:27" ht="37.5" x14ac:dyDescent="0.35">
      <c r="B311" s="38" t="s">
        <v>4242</v>
      </c>
      <c r="C311" s="25" t="s">
        <v>4252</v>
      </c>
      <c r="D311" s="25" t="s">
        <v>4253</v>
      </c>
      <c r="E311" s="25" t="s">
        <v>4248</v>
      </c>
      <c r="F311" s="25" t="s">
        <v>4254</v>
      </c>
      <c r="G311" s="25" t="s">
        <v>4250</v>
      </c>
      <c r="H311" s="25">
        <v>28</v>
      </c>
      <c r="I311" s="25"/>
      <c r="J311" s="25"/>
      <c r="K311" s="25">
        <v>5</v>
      </c>
      <c r="L311" s="12"/>
      <c r="M311" s="25">
        <v>5</v>
      </c>
      <c r="N311" s="12"/>
      <c r="O311" s="12"/>
      <c r="P311" s="12"/>
      <c r="Q311" s="12"/>
      <c r="R311" s="12">
        <f>SUM(J311:Q311)</f>
        <v>10</v>
      </c>
      <c r="S311" s="38">
        <v>0.35286000000000001</v>
      </c>
      <c r="T311" s="38">
        <v>56</v>
      </c>
      <c r="U311" s="38">
        <v>19.760000000000002</v>
      </c>
      <c r="V311" s="38">
        <v>0.08</v>
      </c>
      <c r="W311" s="38">
        <v>21.34</v>
      </c>
      <c r="X311" s="38" t="s">
        <v>9504</v>
      </c>
      <c r="Y311" s="38" t="s">
        <v>9505</v>
      </c>
      <c r="Z311" s="38">
        <v>1</v>
      </c>
      <c r="AA311" s="39" t="s">
        <v>7300</v>
      </c>
    </row>
    <row r="312" spans="2:27" ht="50" x14ac:dyDescent="0.35">
      <c r="B312" s="27"/>
      <c r="C312" s="25"/>
      <c r="D312" s="25" t="s">
        <v>9536</v>
      </c>
      <c r="E312" s="25" t="s">
        <v>9537</v>
      </c>
      <c r="F312" s="25" t="s">
        <v>9538</v>
      </c>
      <c r="G312" s="25" t="s">
        <v>9539</v>
      </c>
      <c r="H312" s="25" t="s">
        <v>9540</v>
      </c>
      <c r="I312" s="26">
        <v>5</v>
      </c>
      <c r="J312" s="26"/>
      <c r="K312" s="26">
        <v>240</v>
      </c>
      <c r="L312" s="26"/>
      <c r="M312" s="26"/>
      <c r="N312" s="7"/>
      <c r="O312" s="7"/>
      <c r="P312" s="7"/>
      <c r="Q312" s="7"/>
      <c r="R312" s="12">
        <f t="shared" ref="R312:R317" si="2">SUM(J312:Q312)</f>
        <v>240</v>
      </c>
      <c r="S312" s="12">
        <v>4.9629200000000004</v>
      </c>
      <c r="T312" s="12">
        <v>5</v>
      </c>
      <c r="U312" s="12">
        <v>24.814600000000002</v>
      </c>
      <c r="V312" s="12">
        <v>0.08</v>
      </c>
      <c r="W312" s="12">
        <v>26.799768000000004</v>
      </c>
      <c r="X312" s="12" t="s">
        <v>5917</v>
      </c>
      <c r="Y312" s="12" t="s">
        <v>9597</v>
      </c>
      <c r="Z312" s="12">
        <v>1</v>
      </c>
      <c r="AA312" s="128" t="s">
        <v>9598</v>
      </c>
    </row>
    <row r="313" spans="2:27" ht="50" x14ac:dyDescent="0.35">
      <c r="B313" s="27"/>
      <c r="C313" s="12"/>
      <c r="D313" s="12" t="s">
        <v>9536</v>
      </c>
      <c r="E313" s="12" t="s">
        <v>9537</v>
      </c>
      <c r="F313" s="12" t="s">
        <v>9538</v>
      </c>
      <c r="G313" s="25" t="s">
        <v>9541</v>
      </c>
      <c r="H313" s="12" t="s">
        <v>9540</v>
      </c>
      <c r="I313" s="7">
        <v>5</v>
      </c>
      <c r="J313" s="7"/>
      <c r="K313" s="7">
        <v>60</v>
      </c>
      <c r="L313" s="7"/>
      <c r="M313" s="7"/>
      <c r="N313" s="7"/>
      <c r="O313" s="7"/>
      <c r="P313" s="7"/>
      <c r="Q313" s="7"/>
      <c r="R313" s="12">
        <f t="shared" si="2"/>
        <v>60</v>
      </c>
      <c r="S313" s="12">
        <v>3.6697200000000003</v>
      </c>
      <c r="T313" s="12">
        <v>5</v>
      </c>
      <c r="U313" s="12">
        <v>18.348600000000001</v>
      </c>
      <c r="V313" s="12">
        <v>0.08</v>
      </c>
      <c r="W313" s="12">
        <v>19.816488000000003</v>
      </c>
      <c r="X313" s="12" t="s">
        <v>5918</v>
      </c>
      <c r="Y313" s="12" t="s">
        <v>9599</v>
      </c>
      <c r="Z313" s="12">
        <v>1</v>
      </c>
      <c r="AA313" s="129" t="s">
        <v>9598</v>
      </c>
    </row>
    <row r="314" spans="2:27" ht="50" x14ac:dyDescent="0.35">
      <c r="B314" s="27"/>
      <c r="C314" s="12"/>
      <c r="D314" s="12" t="s">
        <v>9547</v>
      </c>
      <c r="E314" s="12" t="s">
        <v>9548</v>
      </c>
      <c r="F314" s="12" t="s">
        <v>4655</v>
      </c>
      <c r="G314" s="25" t="s">
        <v>9549</v>
      </c>
      <c r="H314" s="12" t="s">
        <v>9550</v>
      </c>
      <c r="I314" s="7">
        <v>10</v>
      </c>
      <c r="J314" s="7"/>
      <c r="K314" s="7">
        <v>140</v>
      </c>
      <c r="L314" s="7"/>
      <c r="M314" s="7"/>
      <c r="N314" s="7"/>
      <c r="O314" s="7"/>
      <c r="P314" s="7"/>
      <c r="Q314" s="7"/>
      <c r="R314" s="12">
        <f t="shared" si="2"/>
        <v>140</v>
      </c>
      <c r="S314" s="12">
        <v>23.139182149640291</v>
      </c>
      <c r="T314" s="12">
        <v>10</v>
      </c>
      <c r="U314" s="12">
        <v>231.39182149640291</v>
      </c>
      <c r="V314" s="12">
        <v>0.08</v>
      </c>
      <c r="W314" s="12">
        <v>249.90316721611515</v>
      </c>
      <c r="X314" s="12" t="s">
        <v>6924</v>
      </c>
      <c r="Y314" s="12" t="s">
        <v>9437</v>
      </c>
      <c r="Z314" s="12">
        <v>1</v>
      </c>
      <c r="AA314" s="129" t="s">
        <v>9600</v>
      </c>
    </row>
    <row r="315" spans="2:27" ht="50" x14ac:dyDescent="0.35">
      <c r="B315" s="27"/>
      <c r="C315" s="12"/>
      <c r="D315" s="12" t="s">
        <v>9554</v>
      </c>
      <c r="E315" s="12" t="s">
        <v>9555</v>
      </c>
      <c r="F315" s="12" t="s">
        <v>9556</v>
      </c>
      <c r="G315" s="25" t="s">
        <v>9557</v>
      </c>
      <c r="H315" s="12" t="s">
        <v>4426</v>
      </c>
      <c r="I315" s="7">
        <v>60</v>
      </c>
      <c r="J315" s="7"/>
      <c r="K315" s="7">
        <v>180</v>
      </c>
      <c r="L315" s="7"/>
      <c r="M315" s="7"/>
      <c r="N315" s="7"/>
      <c r="O315" s="7"/>
      <c r="P315" s="7"/>
      <c r="Q315" s="7"/>
      <c r="R315" s="12">
        <f t="shared" si="2"/>
        <v>180</v>
      </c>
      <c r="S315" s="12">
        <v>0.12164166666666668</v>
      </c>
      <c r="T315" s="12">
        <v>60</v>
      </c>
      <c r="U315" s="12">
        <v>7.2985000000000007</v>
      </c>
      <c r="V315" s="12">
        <v>0.08</v>
      </c>
      <c r="W315" s="12">
        <v>7.8823800000000013</v>
      </c>
      <c r="X315" s="12" t="s">
        <v>8162</v>
      </c>
      <c r="Y315" s="12" t="s">
        <v>9267</v>
      </c>
      <c r="Z315" s="12">
        <v>1</v>
      </c>
      <c r="AA315" s="129" t="s">
        <v>7411</v>
      </c>
    </row>
    <row r="316" spans="2:27" ht="37.5" x14ac:dyDescent="0.35">
      <c r="B316" s="27"/>
      <c r="C316" s="12"/>
      <c r="D316" s="12" t="s">
        <v>9558</v>
      </c>
      <c r="E316" s="12" t="s">
        <v>9559</v>
      </c>
      <c r="F316" s="12" t="s">
        <v>9556</v>
      </c>
      <c r="G316" s="25" t="s">
        <v>9560</v>
      </c>
      <c r="H316" s="12" t="s">
        <v>9561</v>
      </c>
      <c r="I316" s="7">
        <v>28</v>
      </c>
      <c r="J316" s="7"/>
      <c r="K316" s="7">
        <v>5</v>
      </c>
      <c r="L316" s="7"/>
      <c r="M316" s="7"/>
      <c r="N316" s="7"/>
      <c r="O316" s="7"/>
      <c r="P316" s="7"/>
      <c r="Q316" s="7"/>
      <c r="R316" s="12">
        <f t="shared" si="2"/>
        <v>5</v>
      </c>
      <c r="S316" s="12">
        <v>1.5675000000000001</v>
      </c>
      <c r="T316" s="12">
        <v>28</v>
      </c>
      <c r="U316" s="12">
        <v>43.89</v>
      </c>
      <c r="V316" s="12">
        <v>0.08</v>
      </c>
      <c r="W316" s="12">
        <v>47.401200000000003</v>
      </c>
      <c r="X316" s="12" t="s">
        <v>6992</v>
      </c>
      <c r="Y316" s="12" t="s">
        <v>9601</v>
      </c>
      <c r="Z316" s="12">
        <v>1</v>
      </c>
      <c r="AA316" s="129" t="s">
        <v>7300</v>
      </c>
    </row>
    <row r="317" spans="2:27" ht="50" x14ac:dyDescent="0.35">
      <c r="B317" s="27"/>
      <c r="C317" s="12"/>
      <c r="D317" s="12" t="s">
        <v>9566</v>
      </c>
      <c r="E317" s="12" t="s">
        <v>9567</v>
      </c>
      <c r="F317" s="12"/>
      <c r="G317" s="25" t="s">
        <v>9568</v>
      </c>
      <c r="H317" s="12" t="s">
        <v>9569</v>
      </c>
      <c r="I317" s="7">
        <v>1</v>
      </c>
      <c r="J317" s="7"/>
      <c r="K317" s="7">
        <v>15</v>
      </c>
      <c r="L317" s="7"/>
      <c r="M317" s="7"/>
      <c r="N317" s="7"/>
      <c r="O317" s="7"/>
      <c r="P317" s="7"/>
      <c r="Q317" s="7"/>
      <c r="R317" s="12">
        <f t="shared" si="2"/>
        <v>15</v>
      </c>
      <c r="S317" s="12">
        <v>30.814200000000003</v>
      </c>
      <c r="T317" s="12">
        <v>1</v>
      </c>
      <c r="U317" s="12">
        <v>30.814200000000003</v>
      </c>
      <c r="V317" s="12">
        <v>0.08</v>
      </c>
      <c r="W317" s="12">
        <v>33.279336000000008</v>
      </c>
      <c r="X317" s="12"/>
      <c r="Y317" s="12" t="s">
        <v>9602</v>
      </c>
      <c r="Z317" s="12">
        <v>1</v>
      </c>
      <c r="AA317" s="129" t="s">
        <v>8775</v>
      </c>
    </row>
    <row r="319" spans="2:27" ht="37.5" x14ac:dyDescent="0.35">
      <c r="B319" s="38" t="s">
        <v>2132</v>
      </c>
      <c r="C319" s="38" t="s">
        <v>124</v>
      </c>
      <c r="D319" s="38" t="s">
        <v>264</v>
      </c>
      <c r="E319" s="38" t="s">
        <v>265</v>
      </c>
      <c r="F319" s="38" t="s">
        <v>183</v>
      </c>
      <c r="G319" s="38" t="s">
        <v>267</v>
      </c>
      <c r="H319" s="38">
        <v>20</v>
      </c>
      <c r="I319" s="12">
        <v>77</v>
      </c>
      <c r="J319" s="45">
        <v>2</v>
      </c>
      <c r="K319" s="12">
        <v>2</v>
      </c>
      <c r="L319" s="12">
        <v>13</v>
      </c>
      <c r="M319" s="38">
        <v>1</v>
      </c>
      <c r="N319" s="38">
        <v>1</v>
      </c>
      <c r="O319" s="38">
        <v>1</v>
      </c>
      <c r="P319" s="12">
        <v>1</v>
      </c>
      <c r="Q319" s="12">
        <v>1</v>
      </c>
      <c r="R319" s="46">
        <v>99</v>
      </c>
      <c r="S319" s="38">
        <v>0.51249999999999996</v>
      </c>
      <c r="T319" s="38">
        <v>20</v>
      </c>
      <c r="U319" s="38">
        <v>10.25</v>
      </c>
      <c r="V319" s="38">
        <v>0.08</v>
      </c>
      <c r="W319" s="38">
        <v>11.07</v>
      </c>
      <c r="X319" s="38" t="s">
        <v>4440</v>
      </c>
      <c r="Y319" s="38" t="s">
        <v>8751</v>
      </c>
      <c r="Z319" s="38">
        <v>1</v>
      </c>
      <c r="AA319" s="39" t="s">
        <v>4443</v>
      </c>
    </row>
    <row r="320" spans="2:27" ht="37.5" x14ac:dyDescent="0.35">
      <c r="B320" s="38" t="s">
        <v>2125</v>
      </c>
      <c r="C320" s="38" t="s">
        <v>124</v>
      </c>
      <c r="D320" s="38" t="s">
        <v>263</v>
      </c>
      <c r="E320" s="38" t="s">
        <v>265</v>
      </c>
      <c r="F320" s="38" t="s">
        <v>266</v>
      </c>
      <c r="G320" s="38" t="s">
        <v>267</v>
      </c>
      <c r="H320" s="38">
        <v>20</v>
      </c>
      <c r="I320" s="12">
        <v>24</v>
      </c>
      <c r="J320" s="45">
        <v>12</v>
      </c>
      <c r="K320" s="12">
        <v>2</v>
      </c>
      <c r="L320" s="12">
        <v>14</v>
      </c>
      <c r="M320" s="38">
        <v>1</v>
      </c>
      <c r="N320" s="38">
        <v>1</v>
      </c>
      <c r="O320" s="38">
        <v>20</v>
      </c>
      <c r="P320" s="12">
        <v>1</v>
      </c>
      <c r="Q320" s="12">
        <v>15</v>
      </c>
      <c r="R320" s="46">
        <v>90</v>
      </c>
      <c r="S320" s="38">
        <v>0.80149999999999999</v>
      </c>
      <c r="T320" s="38">
        <v>20</v>
      </c>
      <c r="U320" s="38">
        <v>16.03</v>
      </c>
      <c r="V320" s="38">
        <v>0.08</v>
      </c>
      <c r="W320" s="38">
        <v>17.309999999999999</v>
      </c>
      <c r="X320" s="38" t="s">
        <v>4444</v>
      </c>
      <c r="Y320" s="38" t="s">
        <v>8752</v>
      </c>
      <c r="Z320" s="38">
        <v>1</v>
      </c>
      <c r="AA320" s="39" t="s">
        <v>4443</v>
      </c>
    </row>
    <row r="321" spans="2:27" ht="37.5" x14ac:dyDescent="0.35">
      <c r="B321" s="38" t="s">
        <v>2160</v>
      </c>
      <c r="C321" s="38" t="s">
        <v>1029</v>
      </c>
      <c r="D321" s="38" t="s">
        <v>1020</v>
      </c>
      <c r="E321" s="38" t="s">
        <v>1030</v>
      </c>
      <c r="F321" s="38" t="s">
        <v>144</v>
      </c>
      <c r="G321" s="38" t="s">
        <v>1009</v>
      </c>
      <c r="H321" s="38">
        <v>1</v>
      </c>
      <c r="I321" s="12">
        <v>1</v>
      </c>
      <c r="J321" s="45">
        <v>1</v>
      </c>
      <c r="K321" s="12">
        <v>1</v>
      </c>
      <c r="L321" s="38">
        <v>1</v>
      </c>
      <c r="M321" s="38">
        <v>1</v>
      </c>
      <c r="N321" s="38">
        <v>1</v>
      </c>
      <c r="O321" s="38">
        <v>1</v>
      </c>
      <c r="P321" s="12">
        <v>22</v>
      </c>
      <c r="Q321" s="12">
        <v>1</v>
      </c>
      <c r="R321" s="46">
        <v>30</v>
      </c>
      <c r="S321" s="38">
        <v>11.445</v>
      </c>
      <c r="T321" s="38">
        <v>1</v>
      </c>
      <c r="U321" s="38">
        <v>11.445</v>
      </c>
      <c r="V321" s="38">
        <v>0.08</v>
      </c>
      <c r="W321" s="38">
        <v>12.36</v>
      </c>
      <c r="X321" s="38" t="s">
        <v>4489</v>
      </c>
      <c r="Y321" s="38" t="s">
        <v>8761</v>
      </c>
      <c r="Z321" s="38">
        <v>1</v>
      </c>
      <c r="AA321" s="39" t="s">
        <v>7411</v>
      </c>
    </row>
    <row r="322" spans="2:27" ht="37.5" x14ac:dyDescent="0.35">
      <c r="B322" s="38" t="s">
        <v>2168</v>
      </c>
      <c r="C322" s="38" t="s">
        <v>1019</v>
      </c>
      <c r="D322" s="38" t="s">
        <v>1018</v>
      </c>
      <c r="E322" s="38" t="s">
        <v>74</v>
      </c>
      <c r="F322" s="38" t="s">
        <v>470</v>
      </c>
      <c r="G322" s="38" t="s">
        <v>1148</v>
      </c>
      <c r="H322" s="38">
        <v>1</v>
      </c>
      <c r="I322" s="38">
        <v>7</v>
      </c>
      <c r="J322" s="45">
        <v>2</v>
      </c>
      <c r="K322" s="38">
        <v>2</v>
      </c>
      <c r="L322" s="38">
        <v>1</v>
      </c>
      <c r="M322" s="38">
        <v>3</v>
      </c>
      <c r="N322" s="38">
        <v>1</v>
      </c>
      <c r="O322" s="38">
        <v>1</v>
      </c>
      <c r="P322" s="38">
        <v>1</v>
      </c>
      <c r="Q322" s="38">
        <v>65</v>
      </c>
      <c r="R322" s="46">
        <v>83</v>
      </c>
      <c r="S322" s="38">
        <v>4.9400000000000004</v>
      </c>
      <c r="T322" s="38">
        <v>1</v>
      </c>
      <c r="U322" s="38">
        <v>4.9400000000000004</v>
      </c>
      <c r="V322" s="38">
        <v>0.23</v>
      </c>
      <c r="W322" s="38">
        <v>6.08</v>
      </c>
      <c r="X322" s="38" t="s">
        <v>8768</v>
      </c>
      <c r="Y322" s="38" t="s">
        <v>8769</v>
      </c>
      <c r="Z322" s="38">
        <v>1</v>
      </c>
      <c r="AA322" s="39" t="s">
        <v>7419</v>
      </c>
    </row>
    <row r="323" spans="2:27" ht="37.5" x14ac:dyDescent="0.35">
      <c r="B323" s="38" t="s">
        <v>2172</v>
      </c>
      <c r="C323" s="38" t="s">
        <v>1032</v>
      </c>
      <c r="D323" s="38" t="s">
        <v>1022</v>
      </c>
      <c r="E323" s="38" t="s">
        <v>101</v>
      </c>
      <c r="F323" s="38" t="s">
        <v>2096</v>
      </c>
      <c r="G323" s="38" t="s">
        <v>95</v>
      </c>
      <c r="H323" s="38">
        <v>30</v>
      </c>
      <c r="I323" s="12">
        <v>1</v>
      </c>
      <c r="J323" s="45">
        <v>1</v>
      </c>
      <c r="K323" s="12">
        <v>1</v>
      </c>
      <c r="L323" s="38">
        <v>1</v>
      </c>
      <c r="M323" s="38">
        <v>1</v>
      </c>
      <c r="N323" s="38">
        <v>1</v>
      </c>
      <c r="O323" s="38">
        <v>1</v>
      </c>
      <c r="P323" s="12">
        <v>1</v>
      </c>
      <c r="Q323" s="12">
        <v>1</v>
      </c>
      <c r="R323" s="46">
        <v>9</v>
      </c>
      <c r="S323" s="38">
        <v>0.27866999999999997</v>
      </c>
      <c r="T323" s="38">
        <v>30</v>
      </c>
      <c r="U323" s="38">
        <v>8.36</v>
      </c>
      <c r="V323" s="38">
        <v>0.08</v>
      </c>
      <c r="W323" s="38">
        <v>9.0299999999999994</v>
      </c>
      <c r="X323" s="38" t="s">
        <v>4524</v>
      </c>
      <c r="Y323" s="38" t="s">
        <v>8771</v>
      </c>
      <c r="Z323" s="38">
        <v>1</v>
      </c>
      <c r="AA323" s="39" t="s">
        <v>7427</v>
      </c>
    </row>
    <row r="324" spans="2:27" ht="37.5" x14ac:dyDescent="0.35">
      <c r="B324" s="38" t="s">
        <v>2173</v>
      </c>
      <c r="C324" s="38" t="s">
        <v>948</v>
      </c>
      <c r="D324" s="38" t="s">
        <v>947</v>
      </c>
      <c r="E324" s="38" t="s">
        <v>101</v>
      </c>
      <c r="F324" s="38" t="s">
        <v>802</v>
      </c>
      <c r="G324" s="38" t="s">
        <v>95</v>
      </c>
      <c r="H324" s="38">
        <v>30</v>
      </c>
      <c r="I324" s="12">
        <v>52</v>
      </c>
      <c r="J324" s="45">
        <v>20</v>
      </c>
      <c r="K324" s="12">
        <v>12</v>
      </c>
      <c r="L324" s="38">
        <v>1</v>
      </c>
      <c r="M324" s="38">
        <v>1</v>
      </c>
      <c r="N324" s="38">
        <v>60</v>
      </c>
      <c r="O324" s="38">
        <v>1</v>
      </c>
      <c r="P324" s="12">
        <v>1</v>
      </c>
      <c r="Q324" s="12">
        <v>1</v>
      </c>
      <c r="R324" s="46">
        <v>149</v>
      </c>
      <c r="S324" s="38">
        <v>0.12132999999999999</v>
      </c>
      <c r="T324" s="38">
        <v>30</v>
      </c>
      <c r="U324" s="38">
        <v>3.64</v>
      </c>
      <c r="V324" s="38">
        <v>0.08</v>
      </c>
      <c r="W324" s="38">
        <v>3.93</v>
      </c>
      <c r="X324" s="38" t="s">
        <v>7428</v>
      </c>
      <c r="Y324" s="38" t="s">
        <v>8772</v>
      </c>
      <c r="Z324" s="38">
        <v>1</v>
      </c>
      <c r="AA324" s="39" t="s">
        <v>7430</v>
      </c>
    </row>
    <row r="325" spans="2:27" ht="37.5" x14ac:dyDescent="0.35">
      <c r="B325" s="38" t="s">
        <v>2174</v>
      </c>
      <c r="C325" s="38" t="s">
        <v>948</v>
      </c>
      <c r="D325" s="38" t="s">
        <v>947</v>
      </c>
      <c r="E325" s="38" t="s">
        <v>101</v>
      </c>
      <c r="F325" s="38" t="s">
        <v>366</v>
      </c>
      <c r="G325" s="38" t="s">
        <v>95</v>
      </c>
      <c r="H325" s="38">
        <v>30</v>
      </c>
      <c r="I325" s="38">
        <v>67</v>
      </c>
      <c r="J325" s="45">
        <v>1</v>
      </c>
      <c r="K325" s="38">
        <v>8</v>
      </c>
      <c r="L325" s="38">
        <v>1</v>
      </c>
      <c r="M325" s="38">
        <v>1</v>
      </c>
      <c r="N325" s="38">
        <v>20</v>
      </c>
      <c r="O325" s="38">
        <v>1</v>
      </c>
      <c r="P325" s="12">
        <v>1</v>
      </c>
      <c r="Q325" s="38">
        <v>1</v>
      </c>
      <c r="R325" s="46">
        <v>101</v>
      </c>
      <c r="S325" s="38">
        <v>0.156</v>
      </c>
      <c r="T325" s="38">
        <v>30</v>
      </c>
      <c r="U325" s="38">
        <v>4.68</v>
      </c>
      <c r="V325" s="38">
        <v>0.08</v>
      </c>
      <c r="W325" s="38">
        <v>5.05</v>
      </c>
      <c r="X325" s="38" t="s">
        <v>7431</v>
      </c>
      <c r="Y325" s="38" t="s">
        <v>8773</v>
      </c>
      <c r="Z325" s="38">
        <v>1</v>
      </c>
      <c r="AA325" s="39" t="s">
        <v>7430</v>
      </c>
    </row>
    <row r="326" spans="2:27" ht="25" x14ac:dyDescent="0.35">
      <c r="B326" s="38" t="s">
        <v>2179</v>
      </c>
      <c r="C326" s="38" t="s">
        <v>127</v>
      </c>
      <c r="D326" s="38" t="s">
        <v>126</v>
      </c>
      <c r="E326" s="38" t="s">
        <v>125</v>
      </c>
      <c r="F326" s="69">
        <v>0.01</v>
      </c>
      <c r="G326" s="38" t="s">
        <v>68</v>
      </c>
      <c r="H326" s="38">
        <v>1</v>
      </c>
      <c r="I326" s="38">
        <v>193</v>
      </c>
      <c r="J326" s="45">
        <v>2</v>
      </c>
      <c r="K326" s="38">
        <v>33</v>
      </c>
      <c r="L326" s="38">
        <v>9</v>
      </c>
      <c r="M326" s="38">
        <v>28</v>
      </c>
      <c r="N326" s="38">
        <v>45</v>
      </c>
      <c r="O326" s="38">
        <v>5</v>
      </c>
      <c r="P326" s="38">
        <v>18</v>
      </c>
      <c r="Q326" s="38">
        <v>165</v>
      </c>
      <c r="R326" s="46">
        <v>498</v>
      </c>
      <c r="S326" s="38">
        <v>5.98</v>
      </c>
      <c r="T326" s="38">
        <v>1</v>
      </c>
      <c r="U326" s="38">
        <v>5.98</v>
      </c>
      <c r="V326" s="38">
        <v>0.08</v>
      </c>
      <c r="W326" s="38">
        <v>6.46</v>
      </c>
      <c r="X326" s="38" t="s">
        <v>7437</v>
      </c>
      <c r="Y326" s="38" t="s">
        <v>8777</v>
      </c>
      <c r="Z326" s="38">
        <v>1</v>
      </c>
      <c r="AA326" s="39" t="s">
        <v>7410</v>
      </c>
    </row>
    <row r="327" spans="2:27" ht="37.5" x14ac:dyDescent="0.35">
      <c r="B327" s="38" t="s">
        <v>2180</v>
      </c>
      <c r="C327" s="38" t="s">
        <v>127</v>
      </c>
      <c r="D327" s="38" t="s">
        <v>126</v>
      </c>
      <c r="E327" s="38" t="s">
        <v>197</v>
      </c>
      <c r="F327" s="38" t="s">
        <v>42</v>
      </c>
      <c r="G327" s="38" t="s">
        <v>100</v>
      </c>
      <c r="H327" s="38">
        <v>6</v>
      </c>
      <c r="I327" s="38">
        <v>105</v>
      </c>
      <c r="J327" s="45">
        <v>1</v>
      </c>
      <c r="K327" s="38">
        <v>1</v>
      </c>
      <c r="L327" s="38">
        <v>39</v>
      </c>
      <c r="M327" s="38">
        <v>10</v>
      </c>
      <c r="N327" s="38">
        <v>1</v>
      </c>
      <c r="O327" s="38">
        <v>45</v>
      </c>
      <c r="P327" s="38">
        <v>39</v>
      </c>
      <c r="Q327" s="38">
        <v>40</v>
      </c>
      <c r="R327" s="46">
        <v>281</v>
      </c>
      <c r="S327" s="38">
        <v>1.2833300000000001</v>
      </c>
      <c r="T327" s="38">
        <v>6</v>
      </c>
      <c r="U327" s="38">
        <v>7.7</v>
      </c>
      <c r="V327" s="38">
        <v>0.08</v>
      </c>
      <c r="W327" s="38">
        <v>8.32</v>
      </c>
      <c r="X327" s="38" t="s">
        <v>4541</v>
      </c>
      <c r="Y327" s="38" t="s">
        <v>8778</v>
      </c>
      <c r="Z327" s="38">
        <v>1</v>
      </c>
      <c r="AA327" s="39" t="s">
        <v>4303</v>
      </c>
    </row>
    <row r="328" spans="2:27" ht="50" x14ac:dyDescent="0.35">
      <c r="B328" s="38" t="s">
        <v>2181</v>
      </c>
      <c r="C328" s="38" t="s">
        <v>1035</v>
      </c>
      <c r="D328" s="38" t="s">
        <v>1034</v>
      </c>
      <c r="E328" s="38" t="s">
        <v>600</v>
      </c>
      <c r="F328" s="38" t="s">
        <v>1025</v>
      </c>
      <c r="G328" s="38" t="s">
        <v>3</v>
      </c>
      <c r="H328" s="38">
        <v>1</v>
      </c>
      <c r="I328" s="38">
        <v>1</v>
      </c>
      <c r="J328" s="45">
        <v>2</v>
      </c>
      <c r="K328" s="38">
        <v>1</v>
      </c>
      <c r="L328" s="38">
        <v>1</v>
      </c>
      <c r="M328" s="38">
        <v>1</v>
      </c>
      <c r="N328" s="38">
        <v>1</v>
      </c>
      <c r="O328" s="38">
        <v>1</v>
      </c>
      <c r="P328" s="38">
        <v>1</v>
      </c>
      <c r="Q328" s="38">
        <v>45</v>
      </c>
      <c r="R328" s="46">
        <v>54</v>
      </c>
      <c r="S328" s="38">
        <v>5.81</v>
      </c>
      <c r="T328" s="38">
        <v>1</v>
      </c>
      <c r="U328" s="38">
        <v>5.81</v>
      </c>
      <c r="V328" s="38">
        <v>0.08</v>
      </c>
      <c r="W328" s="38">
        <v>6.27</v>
      </c>
      <c r="X328" s="38" t="s">
        <v>4543</v>
      </c>
      <c r="Y328" s="38" t="s">
        <v>8779</v>
      </c>
      <c r="Z328" s="38">
        <v>1</v>
      </c>
      <c r="AA328" s="39" t="s">
        <v>7979</v>
      </c>
    </row>
    <row r="329" spans="2:27" ht="37.5" x14ac:dyDescent="0.35">
      <c r="B329" s="38" t="s">
        <v>2230</v>
      </c>
      <c r="C329" s="38" t="s">
        <v>1766</v>
      </c>
      <c r="D329" s="38" t="s">
        <v>1765</v>
      </c>
      <c r="E329" s="38" t="s">
        <v>93</v>
      </c>
      <c r="F329" s="38" t="s">
        <v>170</v>
      </c>
      <c r="G329" s="38" t="s">
        <v>105</v>
      </c>
      <c r="H329" s="38">
        <v>20</v>
      </c>
      <c r="I329" s="12">
        <v>28</v>
      </c>
      <c r="J329" s="45">
        <v>1</v>
      </c>
      <c r="K329" s="12">
        <v>1</v>
      </c>
      <c r="L329" s="12">
        <v>27</v>
      </c>
      <c r="M329" s="12">
        <v>27</v>
      </c>
      <c r="N329" s="38">
        <v>3</v>
      </c>
      <c r="O329" s="38">
        <v>1</v>
      </c>
      <c r="P329" s="12">
        <v>6</v>
      </c>
      <c r="Q329" s="12">
        <v>1</v>
      </c>
      <c r="R329" s="46">
        <v>95</v>
      </c>
      <c r="S329" s="38">
        <v>4.4085000000000001</v>
      </c>
      <c r="T329" s="38">
        <v>20</v>
      </c>
      <c r="U329" s="38">
        <v>88.17</v>
      </c>
      <c r="V329" s="38">
        <v>0.08</v>
      </c>
      <c r="W329" s="38">
        <v>95.22</v>
      </c>
      <c r="X329" s="38" t="s">
        <v>8790</v>
      </c>
      <c r="Y329" s="38" t="s">
        <v>8791</v>
      </c>
      <c r="Z329" s="38">
        <v>1</v>
      </c>
      <c r="AA329" s="39" t="s">
        <v>8775</v>
      </c>
    </row>
    <row r="330" spans="2:27" ht="37.5" x14ac:dyDescent="0.35">
      <c r="B330" s="38" t="s">
        <v>2234</v>
      </c>
      <c r="C330" s="38" t="s">
        <v>173</v>
      </c>
      <c r="D330" s="38" t="s">
        <v>3499</v>
      </c>
      <c r="E330" s="38" t="s">
        <v>101</v>
      </c>
      <c r="F330" s="38" t="s">
        <v>57</v>
      </c>
      <c r="G330" s="38" t="s">
        <v>169</v>
      </c>
      <c r="H330" s="38">
        <v>28</v>
      </c>
      <c r="I330" s="12">
        <v>1</v>
      </c>
      <c r="J330" s="45">
        <v>1</v>
      </c>
      <c r="K330" s="38">
        <v>1</v>
      </c>
      <c r="L330" s="38">
        <v>1</v>
      </c>
      <c r="M330" s="38">
        <v>1</v>
      </c>
      <c r="N330" s="38">
        <v>1</v>
      </c>
      <c r="O330" s="38">
        <v>1</v>
      </c>
      <c r="P330" s="38">
        <v>1</v>
      </c>
      <c r="Q330" s="12">
        <v>1</v>
      </c>
      <c r="R330" s="46">
        <v>9</v>
      </c>
      <c r="S330" s="38">
        <v>0.92857000000000001</v>
      </c>
      <c r="T330" s="38">
        <v>28</v>
      </c>
      <c r="U330" s="38">
        <v>26</v>
      </c>
      <c r="V330" s="38">
        <v>0.08</v>
      </c>
      <c r="W330" s="38">
        <v>28.08</v>
      </c>
      <c r="X330" s="38" t="s">
        <v>8792</v>
      </c>
      <c r="Y330" s="38" t="s">
        <v>8793</v>
      </c>
      <c r="Z330" s="38">
        <v>1</v>
      </c>
      <c r="AA330" s="39" t="s">
        <v>7300</v>
      </c>
    </row>
    <row r="331" spans="2:27" ht="50" x14ac:dyDescent="0.35">
      <c r="B331" s="38" t="s">
        <v>2245</v>
      </c>
      <c r="C331" s="38" t="s">
        <v>284</v>
      </c>
      <c r="D331" s="38" t="s">
        <v>284</v>
      </c>
      <c r="E331" s="38" t="s">
        <v>101</v>
      </c>
      <c r="F331" s="38" t="s">
        <v>285</v>
      </c>
      <c r="G331" s="38" t="s">
        <v>114</v>
      </c>
      <c r="H331" s="38">
        <v>60</v>
      </c>
      <c r="I331" s="38">
        <v>2</v>
      </c>
      <c r="J331" s="45">
        <v>2</v>
      </c>
      <c r="K331" s="38">
        <v>1</v>
      </c>
      <c r="L331" s="38">
        <v>1</v>
      </c>
      <c r="M331" s="38">
        <v>1</v>
      </c>
      <c r="N331" s="38">
        <v>1</v>
      </c>
      <c r="O331" s="38">
        <v>1</v>
      </c>
      <c r="P331" s="38">
        <v>1</v>
      </c>
      <c r="Q331" s="38">
        <v>1</v>
      </c>
      <c r="R331" s="46">
        <v>11</v>
      </c>
      <c r="S331" s="38">
        <v>8.0170000000000005E-2</v>
      </c>
      <c r="T331" s="38">
        <v>60</v>
      </c>
      <c r="U331" s="38">
        <v>4.8099999999999996</v>
      </c>
      <c r="V331" s="38">
        <v>0.08</v>
      </c>
      <c r="W331" s="38">
        <v>5.19</v>
      </c>
      <c r="X331" s="38" t="s">
        <v>4718</v>
      </c>
      <c r="Y331" s="38" t="s">
        <v>8804</v>
      </c>
      <c r="Z331" s="38">
        <v>1</v>
      </c>
      <c r="AA331" s="39" t="s">
        <v>4443</v>
      </c>
    </row>
    <row r="332" spans="2:27" ht="50" x14ac:dyDescent="0.35">
      <c r="B332" s="38" t="s">
        <v>2246</v>
      </c>
      <c r="C332" s="38" t="s">
        <v>284</v>
      </c>
      <c r="D332" s="38" t="s">
        <v>284</v>
      </c>
      <c r="E332" s="38" t="s">
        <v>101</v>
      </c>
      <c r="F332" s="38" t="s">
        <v>150</v>
      </c>
      <c r="G332" s="38" t="s">
        <v>95</v>
      </c>
      <c r="H332" s="38">
        <v>30</v>
      </c>
      <c r="I332" s="12">
        <v>1</v>
      </c>
      <c r="J332" s="45">
        <v>2</v>
      </c>
      <c r="K332" s="12">
        <v>1</v>
      </c>
      <c r="L332" s="38">
        <v>1</v>
      </c>
      <c r="M332" s="38">
        <v>1</v>
      </c>
      <c r="N332" s="38">
        <v>1</v>
      </c>
      <c r="O332" s="38">
        <v>1</v>
      </c>
      <c r="P332" s="12">
        <v>1</v>
      </c>
      <c r="Q332" s="12">
        <v>5</v>
      </c>
      <c r="R332" s="46">
        <v>14</v>
      </c>
      <c r="S332" s="38">
        <v>0.16033</v>
      </c>
      <c r="T332" s="38">
        <v>30</v>
      </c>
      <c r="U332" s="38">
        <v>4.8099999999999996</v>
      </c>
      <c r="V332" s="38">
        <v>0.08</v>
      </c>
      <c r="W332" s="38">
        <v>5.19</v>
      </c>
      <c r="X332" s="38" t="s">
        <v>4720</v>
      </c>
      <c r="Y332" s="38" t="s">
        <v>8805</v>
      </c>
      <c r="Z332" s="38">
        <v>1</v>
      </c>
      <c r="AA332" s="39" t="s">
        <v>4443</v>
      </c>
    </row>
    <row r="333" spans="2:27" ht="37.5" x14ac:dyDescent="0.35">
      <c r="B333" s="38" t="s">
        <v>2252</v>
      </c>
      <c r="C333" s="38" t="s">
        <v>940</v>
      </c>
      <c r="D333" s="38" t="s">
        <v>1057</v>
      </c>
      <c r="E333" s="38" t="s">
        <v>101</v>
      </c>
      <c r="F333" s="38" t="s">
        <v>802</v>
      </c>
      <c r="G333" s="38" t="s">
        <v>105</v>
      </c>
      <c r="H333" s="38">
        <v>20</v>
      </c>
      <c r="I333" s="38">
        <v>1</v>
      </c>
      <c r="J333" s="45">
        <v>1</v>
      </c>
      <c r="K333" s="38">
        <v>1</v>
      </c>
      <c r="L333" s="38">
        <v>1</v>
      </c>
      <c r="M333" s="38">
        <v>1</v>
      </c>
      <c r="N333" s="38">
        <v>1</v>
      </c>
      <c r="O333" s="38">
        <v>1</v>
      </c>
      <c r="P333" s="38">
        <v>1</v>
      </c>
      <c r="Q333" s="38">
        <v>5</v>
      </c>
      <c r="R333" s="46">
        <v>13</v>
      </c>
      <c r="S333" s="38">
        <v>0.36699999999999999</v>
      </c>
      <c r="T333" s="38">
        <v>20</v>
      </c>
      <c r="U333" s="38">
        <v>7.34</v>
      </c>
      <c r="V333" s="38">
        <v>0.08</v>
      </c>
      <c r="W333" s="38">
        <v>7.93</v>
      </c>
      <c r="X333" s="38" t="s">
        <v>4727</v>
      </c>
      <c r="Y333" s="38" t="s">
        <v>8808</v>
      </c>
      <c r="Z333" s="38">
        <v>1</v>
      </c>
      <c r="AA333" s="39" t="s">
        <v>4730</v>
      </c>
    </row>
    <row r="334" spans="2:27" ht="25" x14ac:dyDescent="0.35">
      <c r="B334" s="38" t="s">
        <v>2259</v>
      </c>
      <c r="C334" s="38" t="s">
        <v>1828</v>
      </c>
      <c r="D334" s="38" t="s">
        <v>120</v>
      </c>
      <c r="E334" s="38" t="s">
        <v>121</v>
      </c>
      <c r="F334" s="38" t="s">
        <v>122</v>
      </c>
      <c r="G334" s="38" t="s">
        <v>68</v>
      </c>
      <c r="H334" s="38">
        <v>1</v>
      </c>
      <c r="I334" s="38">
        <v>1</v>
      </c>
      <c r="J334" s="45">
        <v>4</v>
      </c>
      <c r="K334" s="38">
        <v>1</v>
      </c>
      <c r="L334" s="38">
        <v>1</v>
      </c>
      <c r="M334" s="38">
        <v>1</v>
      </c>
      <c r="N334" s="38">
        <v>1</v>
      </c>
      <c r="O334" s="38">
        <v>1</v>
      </c>
      <c r="P334" s="38">
        <v>1</v>
      </c>
      <c r="Q334" s="38">
        <v>1</v>
      </c>
      <c r="R334" s="46">
        <v>12</v>
      </c>
      <c r="S334" s="38">
        <v>11.52</v>
      </c>
      <c r="T334" s="38">
        <v>1</v>
      </c>
      <c r="U334" s="38">
        <v>11.52</v>
      </c>
      <c r="V334" s="38">
        <v>0.08</v>
      </c>
      <c r="W334" s="38">
        <v>12.44</v>
      </c>
      <c r="X334" s="38" t="s">
        <v>4748</v>
      </c>
      <c r="Y334" s="38" t="s">
        <v>8809</v>
      </c>
      <c r="Z334" s="38">
        <v>1</v>
      </c>
      <c r="AA334" s="39" t="s">
        <v>4303</v>
      </c>
    </row>
    <row r="335" spans="2:27" ht="37.5" x14ac:dyDescent="0.35">
      <c r="B335" s="38" t="s">
        <v>2262</v>
      </c>
      <c r="C335" s="38" t="s">
        <v>1833</v>
      </c>
      <c r="D335" s="38" t="s">
        <v>1065</v>
      </c>
      <c r="E335" s="38" t="s">
        <v>121</v>
      </c>
      <c r="F335" s="38" t="s">
        <v>531</v>
      </c>
      <c r="G335" s="38" t="s">
        <v>68</v>
      </c>
      <c r="H335" s="38">
        <v>1</v>
      </c>
      <c r="I335" s="38">
        <v>1</v>
      </c>
      <c r="J335" s="45">
        <v>1</v>
      </c>
      <c r="K335" s="38">
        <v>1</v>
      </c>
      <c r="L335" s="38">
        <v>1</v>
      </c>
      <c r="M335" s="38">
        <v>2</v>
      </c>
      <c r="N335" s="38">
        <v>1</v>
      </c>
      <c r="O335" s="38">
        <v>1</v>
      </c>
      <c r="P335" s="38">
        <v>1</v>
      </c>
      <c r="Q335" s="38">
        <v>100</v>
      </c>
      <c r="R335" s="46">
        <v>109</v>
      </c>
      <c r="S335" s="38">
        <v>9.69</v>
      </c>
      <c r="T335" s="38">
        <v>1</v>
      </c>
      <c r="U335" s="38">
        <v>9.69</v>
      </c>
      <c r="V335" s="38">
        <v>0.08</v>
      </c>
      <c r="W335" s="38">
        <v>10.47</v>
      </c>
      <c r="X335" s="38" t="s">
        <v>4754</v>
      </c>
      <c r="Y335" s="38" t="s">
        <v>8810</v>
      </c>
      <c r="Z335" s="38">
        <v>1</v>
      </c>
      <c r="AA335" s="39" t="s">
        <v>8811</v>
      </c>
    </row>
    <row r="336" spans="2:27" ht="50" x14ac:dyDescent="0.35">
      <c r="B336" s="38" t="s">
        <v>2273</v>
      </c>
      <c r="C336" s="38" t="s">
        <v>1067</v>
      </c>
      <c r="D336" s="38" t="s">
        <v>1066</v>
      </c>
      <c r="E336" s="38" t="s">
        <v>66</v>
      </c>
      <c r="F336" s="38" t="s">
        <v>1068</v>
      </c>
      <c r="G336" s="38" t="s">
        <v>1148</v>
      </c>
      <c r="H336" s="38">
        <v>1</v>
      </c>
      <c r="I336" s="38">
        <v>2</v>
      </c>
      <c r="J336" s="45">
        <v>1</v>
      </c>
      <c r="K336" s="38">
        <v>1</v>
      </c>
      <c r="L336" s="38">
        <v>1</v>
      </c>
      <c r="M336" s="38">
        <v>2</v>
      </c>
      <c r="N336" s="38">
        <v>1</v>
      </c>
      <c r="O336" s="38">
        <v>1</v>
      </c>
      <c r="P336" s="38">
        <v>1</v>
      </c>
      <c r="Q336" s="38">
        <v>1</v>
      </c>
      <c r="R336" s="46">
        <v>11</v>
      </c>
      <c r="S336" s="38">
        <v>10.5</v>
      </c>
      <c r="T336" s="38">
        <v>1</v>
      </c>
      <c r="U336" s="38">
        <v>10.5</v>
      </c>
      <c r="V336" s="38">
        <v>0.08</v>
      </c>
      <c r="W336" s="38">
        <v>11.34</v>
      </c>
      <c r="X336" s="38" t="s">
        <v>4789</v>
      </c>
      <c r="Y336" s="38" t="s">
        <v>8813</v>
      </c>
      <c r="Z336" s="38">
        <v>1</v>
      </c>
      <c r="AA336" s="39" t="s">
        <v>7405</v>
      </c>
    </row>
    <row r="337" spans="2:27" ht="37.5" x14ac:dyDescent="0.35">
      <c r="B337" s="38" t="s">
        <v>2275</v>
      </c>
      <c r="C337" s="38" t="s">
        <v>982</v>
      </c>
      <c r="D337" s="38" t="s">
        <v>983</v>
      </c>
      <c r="E337" s="38" t="s">
        <v>5</v>
      </c>
      <c r="F337" s="38" t="s">
        <v>984</v>
      </c>
      <c r="G337" s="38" t="s">
        <v>19</v>
      </c>
      <c r="H337" s="38">
        <v>1</v>
      </c>
      <c r="I337" s="38">
        <v>1</v>
      </c>
      <c r="J337" s="45">
        <v>1</v>
      </c>
      <c r="K337" s="38">
        <v>1</v>
      </c>
      <c r="L337" s="38">
        <v>1</v>
      </c>
      <c r="M337" s="38">
        <v>1</v>
      </c>
      <c r="N337" s="38">
        <v>1</v>
      </c>
      <c r="O337" s="38">
        <v>1</v>
      </c>
      <c r="P337" s="38">
        <v>1</v>
      </c>
      <c r="Q337" s="38">
        <v>1</v>
      </c>
      <c r="R337" s="46">
        <v>9</v>
      </c>
      <c r="S337" s="38">
        <v>17.53</v>
      </c>
      <c r="T337" s="38">
        <v>1</v>
      </c>
      <c r="U337" s="38">
        <v>17.53</v>
      </c>
      <c r="V337" s="38">
        <v>0.08</v>
      </c>
      <c r="W337" s="38">
        <v>18.93</v>
      </c>
      <c r="X337" s="38" t="s">
        <v>4796</v>
      </c>
      <c r="Y337" s="38" t="s">
        <v>8814</v>
      </c>
      <c r="Z337" s="38">
        <v>1</v>
      </c>
      <c r="AA337" s="39" t="s">
        <v>7474</v>
      </c>
    </row>
    <row r="338" spans="2:27" ht="50" x14ac:dyDescent="0.35">
      <c r="B338" s="38" t="s">
        <v>2276</v>
      </c>
      <c r="C338" s="38" t="s">
        <v>982</v>
      </c>
      <c r="D338" s="38" t="s">
        <v>983</v>
      </c>
      <c r="E338" s="38" t="s">
        <v>5</v>
      </c>
      <c r="F338" s="38" t="s">
        <v>1405</v>
      </c>
      <c r="G338" s="38" t="s">
        <v>19</v>
      </c>
      <c r="H338" s="38">
        <v>1</v>
      </c>
      <c r="I338" s="12">
        <v>1</v>
      </c>
      <c r="J338" s="45">
        <v>1</v>
      </c>
      <c r="K338" s="12">
        <v>1</v>
      </c>
      <c r="L338" s="38">
        <v>1</v>
      </c>
      <c r="M338" s="12">
        <v>216</v>
      </c>
      <c r="N338" s="38">
        <v>1</v>
      </c>
      <c r="O338" s="38">
        <v>1</v>
      </c>
      <c r="P338" s="12">
        <v>1</v>
      </c>
      <c r="Q338" s="12">
        <v>1</v>
      </c>
      <c r="R338" s="46">
        <v>224</v>
      </c>
      <c r="S338" s="38">
        <v>7.98</v>
      </c>
      <c r="T338" s="38">
        <v>1</v>
      </c>
      <c r="U338" s="38">
        <v>7.98</v>
      </c>
      <c r="V338" s="38">
        <v>0.08</v>
      </c>
      <c r="W338" s="38">
        <v>8.6199999999999992</v>
      </c>
      <c r="X338" s="38" t="s">
        <v>4797</v>
      </c>
      <c r="Y338" s="38" t="s">
        <v>8815</v>
      </c>
      <c r="Z338" s="38">
        <v>1</v>
      </c>
      <c r="AA338" s="39" t="s">
        <v>7474</v>
      </c>
    </row>
    <row r="339" spans="2:27" ht="37.5" x14ac:dyDescent="0.35">
      <c r="B339" s="38" t="s">
        <v>2284</v>
      </c>
      <c r="C339" s="38" t="s">
        <v>672</v>
      </c>
      <c r="D339" s="38" t="s">
        <v>1883</v>
      </c>
      <c r="E339" s="38" t="s">
        <v>101</v>
      </c>
      <c r="F339" s="38" t="s">
        <v>187</v>
      </c>
      <c r="G339" s="38" t="s">
        <v>95</v>
      </c>
      <c r="H339" s="38">
        <v>30</v>
      </c>
      <c r="I339" s="38">
        <v>6</v>
      </c>
      <c r="J339" s="45">
        <v>1</v>
      </c>
      <c r="K339" s="38">
        <v>6</v>
      </c>
      <c r="L339" s="38">
        <v>1</v>
      </c>
      <c r="M339" s="38">
        <v>3</v>
      </c>
      <c r="N339" s="38">
        <v>6</v>
      </c>
      <c r="O339" s="38">
        <v>1</v>
      </c>
      <c r="P339" s="38">
        <v>1</v>
      </c>
      <c r="Q339" s="38">
        <v>21</v>
      </c>
      <c r="R339" s="46">
        <v>46</v>
      </c>
      <c r="S339" s="38">
        <v>0.40250000000000002</v>
      </c>
      <c r="T339" s="38">
        <v>28</v>
      </c>
      <c r="U339" s="38">
        <v>11.27</v>
      </c>
      <c r="V339" s="38">
        <v>0.08</v>
      </c>
      <c r="W339" s="38">
        <v>12.17</v>
      </c>
      <c r="X339" s="38" t="s">
        <v>8820</v>
      </c>
      <c r="Y339" s="38" t="s">
        <v>8821</v>
      </c>
      <c r="Z339" s="38">
        <v>1</v>
      </c>
      <c r="AA339" s="39" t="s">
        <v>8816</v>
      </c>
    </row>
    <row r="340" spans="2:27" ht="37.5" x14ac:dyDescent="0.35">
      <c r="B340" s="38" t="s">
        <v>2286</v>
      </c>
      <c r="C340" s="38" t="s">
        <v>1220</v>
      </c>
      <c r="D340" s="38" t="s">
        <v>1219</v>
      </c>
      <c r="E340" s="38" t="s">
        <v>101</v>
      </c>
      <c r="F340" s="38" t="s">
        <v>187</v>
      </c>
      <c r="G340" s="38" t="s">
        <v>95</v>
      </c>
      <c r="H340" s="38">
        <v>30</v>
      </c>
      <c r="I340" s="38">
        <v>10</v>
      </c>
      <c r="J340" s="45">
        <v>1</v>
      </c>
      <c r="K340" s="38">
        <v>1</v>
      </c>
      <c r="L340" s="38">
        <v>5</v>
      </c>
      <c r="M340" s="38">
        <v>1</v>
      </c>
      <c r="N340" s="38">
        <v>1</v>
      </c>
      <c r="O340" s="38">
        <v>1</v>
      </c>
      <c r="P340" s="38">
        <v>48</v>
      </c>
      <c r="Q340" s="38">
        <v>5</v>
      </c>
      <c r="R340" s="46">
        <v>73</v>
      </c>
      <c r="S340" s="38">
        <v>0.83667000000000002</v>
      </c>
      <c r="T340" s="38">
        <v>30</v>
      </c>
      <c r="U340" s="38">
        <v>25.1</v>
      </c>
      <c r="V340" s="38">
        <v>0.08</v>
      </c>
      <c r="W340" s="38">
        <v>27.11</v>
      </c>
      <c r="X340" s="38" t="s">
        <v>4823</v>
      </c>
      <c r="Y340" s="38" t="s">
        <v>8823</v>
      </c>
      <c r="Z340" s="38">
        <v>1</v>
      </c>
      <c r="AA340" s="39" t="s">
        <v>7709</v>
      </c>
    </row>
    <row r="341" spans="2:27" ht="37.5" x14ac:dyDescent="0.35">
      <c r="B341" s="38" t="s">
        <v>2292</v>
      </c>
      <c r="C341" s="38" t="s">
        <v>674</v>
      </c>
      <c r="D341" s="38" t="s">
        <v>674</v>
      </c>
      <c r="E341" s="38" t="s">
        <v>106</v>
      </c>
      <c r="F341" s="38" t="s">
        <v>57</v>
      </c>
      <c r="G341" s="38" t="s">
        <v>90</v>
      </c>
      <c r="H341" s="38">
        <v>5</v>
      </c>
      <c r="I341" s="38">
        <v>238</v>
      </c>
      <c r="J341" s="45">
        <v>18</v>
      </c>
      <c r="K341" s="38">
        <v>5</v>
      </c>
      <c r="L341" s="38">
        <v>160</v>
      </c>
      <c r="M341" s="38">
        <v>26</v>
      </c>
      <c r="N341" s="38">
        <v>1</v>
      </c>
      <c r="O341" s="38">
        <v>1</v>
      </c>
      <c r="P341" s="38">
        <v>2</v>
      </c>
      <c r="Q341" s="38">
        <v>130</v>
      </c>
      <c r="R341" s="46">
        <v>581</v>
      </c>
      <c r="S341" s="38">
        <v>2.4540000000000002</v>
      </c>
      <c r="T341" s="38">
        <v>5</v>
      </c>
      <c r="U341" s="38">
        <v>12.27</v>
      </c>
      <c r="V341" s="38">
        <v>0.08</v>
      </c>
      <c r="W341" s="38">
        <v>13.25</v>
      </c>
      <c r="X341" s="38" t="s">
        <v>4841</v>
      </c>
      <c r="Y341" s="38" t="s">
        <v>8824</v>
      </c>
      <c r="Z341" s="38">
        <v>1</v>
      </c>
      <c r="AA341" s="39" t="s">
        <v>7411</v>
      </c>
    </row>
    <row r="342" spans="2:27" ht="50" x14ac:dyDescent="0.35">
      <c r="B342" s="38" t="s">
        <v>2294</v>
      </c>
      <c r="C342" s="38" t="s">
        <v>132</v>
      </c>
      <c r="D342" s="38" t="s">
        <v>118</v>
      </c>
      <c r="E342" s="38" t="s">
        <v>101</v>
      </c>
      <c r="F342" s="38" t="s">
        <v>170</v>
      </c>
      <c r="G342" s="38" t="s">
        <v>95</v>
      </c>
      <c r="H342" s="38">
        <v>30</v>
      </c>
      <c r="I342" s="38">
        <v>148</v>
      </c>
      <c r="J342" s="45">
        <v>170</v>
      </c>
      <c r="K342" s="38">
        <v>29</v>
      </c>
      <c r="L342" s="38">
        <v>34</v>
      </c>
      <c r="M342" s="38">
        <v>13</v>
      </c>
      <c r="N342" s="38">
        <v>120</v>
      </c>
      <c r="O342" s="38">
        <v>1</v>
      </c>
      <c r="P342" s="38">
        <v>7</v>
      </c>
      <c r="Q342" s="38">
        <v>280</v>
      </c>
      <c r="R342" s="46">
        <v>802</v>
      </c>
      <c r="S342" s="38">
        <v>4.6670000000000003E-2</v>
      </c>
      <c r="T342" s="38">
        <v>30</v>
      </c>
      <c r="U342" s="38">
        <v>1.4</v>
      </c>
      <c r="V342" s="38">
        <v>0.08</v>
      </c>
      <c r="W342" s="38">
        <v>1.51</v>
      </c>
      <c r="X342" s="38" t="s">
        <v>8825</v>
      </c>
      <c r="Y342" s="38" t="s">
        <v>8826</v>
      </c>
      <c r="Z342" s="38">
        <v>1</v>
      </c>
      <c r="AA342" s="39" t="s">
        <v>8764</v>
      </c>
    </row>
    <row r="343" spans="2:27" ht="50" x14ac:dyDescent="0.35">
      <c r="B343" s="38" t="s">
        <v>2295</v>
      </c>
      <c r="C343" s="38" t="s">
        <v>132</v>
      </c>
      <c r="D343" s="38" t="s">
        <v>118</v>
      </c>
      <c r="E343" s="38" t="s">
        <v>101</v>
      </c>
      <c r="F343" s="38" t="s">
        <v>57</v>
      </c>
      <c r="G343" s="38" t="s">
        <v>95</v>
      </c>
      <c r="H343" s="38">
        <v>30</v>
      </c>
      <c r="I343" s="38">
        <v>11</v>
      </c>
      <c r="J343" s="45">
        <v>200</v>
      </c>
      <c r="K343" s="38">
        <v>9</v>
      </c>
      <c r="L343" s="38">
        <v>35</v>
      </c>
      <c r="M343" s="38">
        <v>5</v>
      </c>
      <c r="N343" s="38">
        <v>10</v>
      </c>
      <c r="O343" s="38">
        <v>1</v>
      </c>
      <c r="P343" s="38">
        <v>1</v>
      </c>
      <c r="Q343" s="38">
        <v>20</v>
      </c>
      <c r="R343" s="46">
        <v>292</v>
      </c>
      <c r="S343" s="38">
        <v>6.8330000000000002E-2</v>
      </c>
      <c r="T343" s="38">
        <v>30</v>
      </c>
      <c r="U343" s="38">
        <v>2.0499999999999998</v>
      </c>
      <c r="V343" s="38">
        <v>0.08</v>
      </c>
      <c r="W343" s="38">
        <v>2.21</v>
      </c>
      <c r="X343" s="38" t="s">
        <v>8827</v>
      </c>
      <c r="Y343" s="38" t="s">
        <v>8828</v>
      </c>
      <c r="Z343" s="38">
        <v>1</v>
      </c>
      <c r="AA343" s="39" t="s">
        <v>8764</v>
      </c>
    </row>
    <row r="344" spans="2:27" ht="50" x14ac:dyDescent="0.35">
      <c r="B344" s="38" t="s">
        <v>2298</v>
      </c>
      <c r="C344" s="38" t="s">
        <v>1508</v>
      </c>
      <c r="D344" s="38" t="s">
        <v>1478</v>
      </c>
      <c r="E344" s="38" t="s">
        <v>65</v>
      </c>
      <c r="F344" s="38" t="s">
        <v>1479</v>
      </c>
      <c r="G344" s="38" t="s">
        <v>782</v>
      </c>
      <c r="H344" s="38">
        <v>1</v>
      </c>
      <c r="I344" s="38">
        <v>5</v>
      </c>
      <c r="J344" s="45">
        <v>5</v>
      </c>
      <c r="K344" s="38">
        <v>4</v>
      </c>
      <c r="L344" s="38">
        <v>1</v>
      </c>
      <c r="M344" s="38">
        <v>3</v>
      </c>
      <c r="N344" s="38">
        <v>70</v>
      </c>
      <c r="O344" s="38">
        <v>1</v>
      </c>
      <c r="P344" s="38">
        <v>1</v>
      </c>
      <c r="Q344" s="38">
        <v>1</v>
      </c>
      <c r="R344" s="46">
        <v>91</v>
      </c>
      <c r="S344" s="38">
        <v>6.92</v>
      </c>
      <c r="T344" s="38">
        <v>1</v>
      </c>
      <c r="U344" s="38">
        <v>6.92</v>
      </c>
      <c r="V344" s="38">
        <v>0.08</v>
      </c>
      <c r="W344" s="38">
        <v>7.47</v>
      </c>
      <c r="X344" s="38" t="s">
        <v>4849</v>
      </c>
      <c r="Y344" s="38" t="s">
        <v>8829</v>
      </c>
      <c r="Z344" s="38">
        <v>1</v>
      </c>
      <c r="AA344" s="39" t="s">
        <v>7425</v>
      </c>
    </row>
    <row r="345" spans="2:27" ht="37.5" x14ac:dyDescent="0.35">
      <c r="B345" s="38" t="s">
        <v>2133</v>
      </c>
      <c r="C345" s="38" t="s">
        <v>1508</v>
      </c>
      <c r="D345" s="38" t="s">
        <v>1914</v>
      </c>
      <c r="E345" s="38" t="s">
        <v>121</v>
      </c>
      <c r="F345" s="38" t="s">
        <v>1532</v>
      </c>
      <c r="G345" s="38" t="s">
        <v>68</v>
      </c>
      <c r="H345" s="38">
        <v>1</v>
      </c>
      <c r="I345" s="38">
        <v>3</v>
      </c>
      <c r="J345" s="45">
        <v>1</v>
      </c>
      <c r="K345" s="38">
        <v>1</v>
      </c>
      <c r="L345" s="38">
        <v>123</v>
      </c>
      <c r="M345" s="38">
        <v>1</v>
      </c>
      <c r="N345" s="38">
        <v>1</v>
      </c>
      <c r="O345" s="38">
        <v>1</v>
      </c>
      <c r="P345" s="38">
        <v>1</v>
      </c>
      <c r="Q345" s="38">
        <v>1</v>
      </c>
      <c r="R345" s="46">
        <v>133</v>
      </c>
      <c r="S345" s="38">
        <v>1.97</v>
      </c>
      <c r="T345" s="38">
        <v>1</v>
      </c>
      <c r="U345" s="38">
        <v>1.97</v>
      </c>
      <c r="V345" s="38">
        <v>0.08</v>
      </c>
      <c r="W345" s="38">
        <v>2.13</v>
      </c>
      <c r="X345" s="38" t="s">
        <v>4854</v>
      </c>
      <c r="Y345" s="38" t="s">
        <v>8831</v>
      </c>
      <c r="Z345" s="38">
        <v>1</v>
      </c>
      <c r="AA345" s="39" t="s">
        <v>7441</v>
      </c>
    </row>
    <row r="346" spans="2:27" ht="37.5" x14ac:dyDescent="0.35">
      <c r="B346" s="38" t="s">
        <v>2305</v>
      </c>
      <c r="C346" s="38" t="s">
        <v>1509</v>
      </c>
      <c r="D346" s="38" t="s">
        <v>1480</v>
      </c>
      <c r="E346" s="38" t="s">
        <v>101</v>
      </c>
      <c r="F346" s="38" t="s">
        <v>304</v>
      </c>
      <c r="G346" s="38" t="s">
        <v>95</v>
      </c>
      <c r="H346" s="38">
        <v>30</v>
      </c>
      <c r="I346" s="38">
        <v>1</v>
      </c>
      <c r="J346" s="45">
        <v>2</v>
      </c>
      <c r="K346" s="38">
        <v>1</v>
      </c>
      <c r="L346" s="38">
        <v>1</v>
      </c>
      <c r="M346" s="38">
        <v>1</v>
      </c>
      <c r="N346" s="38">
        <v>1</v>
      </c>
      <c r="O346" s="38">
        <v>1</v>
      </c>
      <c r="P346" s="38">
        <v>1</v>
      </c>
      <c r="Q346" s="38">
        <v>31</v>
      </c>
      <c r="R346" s="46">
        <v>40</v>
      </c>
      <c r="S346" s="38">
        <v>0.57133</v>
      </c>
      <c r="T346" s="38">
        <v>30</v>
      </c>
      <c r="U346" s="38">
        <v>17.14</v>
      </c>
      <c r="V346" s="38">
        <v>0.08</v>
      </c>
      <c r="W346" s="38">
        <v>18.510000000000002</v>
      </c>
      <c r="X346" s="38" t="s">
        <v>4869</v>
      </c>
      <c r="Y346" s="38" t="s">
        <v>8835</v>
      </c>
      <c r="Z346" s="38">
        <v>1</v>
      </c>
      <c r="AA346" s="39" t="s">
        <v>4303</v>
      </c>
    </row>
    <row r="347" spans="2:27" ht="50" x14ac:dyDescent="0.35">
      <c r="B347" s="38" t="s">
        <v>2310</v>
      </c>
      <c r="C347" s="38" t="s">
        <v>1637</v>
      </c>
      <c r="D347" s="38" t="s">
        <v>1640</v>
      </c>
      <c r="E347" s="38" t="s">
        <v>190</v>
      </c>
      <c r="F347" s="38" t="s">
        <v>625</v>
      </c>
      <c r="G347" s="38" t="s">
        <v>782</v>
      </c>
      <c r="H347" s="38">
        <v>1</v>
      </c>
      <c r="I347" s="38">
        <v>2</v>
      </c>
      <c r="J347" s="45">
        <v>1</v>
      </c>
      <c r="K347" s="38">
        <v>1</v>
      </c>
      <c r="L347" s="38">
        <v>9</v>
      </c>
      <c r="M347" s="38">
        <v>1</v>
      </c>
      <c r="N347" s="38">
        <v>1</v>
      </c>
      <c r="O347" s="38">
        <v>1</v>
      </c>
      <c r="P347" s="38">
        <v>23</v>
      </c>
      <c r="Q347" s="38">
        <v>10</v>
      </c>
      <c r="R347" s="46">
        <v>49</v>
      </c>
      <c r="S347" s="38">
        <v>15.37</v>
      </c>
      <c r="T347" s="38">
        <v>1</v>
      </c>
      <c r="U347" s="38">
        <v>15.37</v>
      </c>
      <c r="V347" s="38">
        <v>0.08</v>
      </c>
      <c r="W347" s="38">
        <v>16.600000000000001</v>
      </c>
      <c r="X347" s="38" t="s">
        <v>8840</v>
      </c>
      <c r="Y347" s="38" t="s">
        <v>8841</v>
      </c>
      <c r="Z347" s="38">
        <v>1</v>
      </c>
      <c r="AA347" s="39" t="s">
        <v>8795</v>
      </c>
    </row>
    <row r="348" spans="2:27" ht="50" x14ac:dyDescent="0.35">
      <c r="B348" s="38" t="s">
        <v>2312</v>
      </c>
      <c r="C348" s="38" t="s">
        <v>676</v>
      </c>
      <c r="D348" s="38" t="s">
        <v>1770</v>
      </c>
      <c r="E348" s="38" t="s">
        <v>66</v>
      </c>
      <c r="F348" s="38" t="s">
        <v>996</v>
      </c>
      <c r="G348" s="38" t="s">
        <v>1771</v>
      </c>
      <c r="H348" s="38">
        <v>200</v>
      </c>
      <c r="I348" s="38">
        <v>1</v>
      </c>
      <c r="J348" s="45">
        <v>40</v>
      </c>
      <c r="K348" s="38">
        <v>1</v>
      </c>
      <c r="L348" s="38">
        <v>1</v>
      </c>
      <c r="M348" s="38">
        <v>1</v>
      </c>
      <c r="N348" s="38">
        <v>2</v>
      </c>
      <c r="O348" s="38">
        <v>1</v>
      </c>
      <c r="P348" s="38">
        <v>1</v>
      </c>
      <c r="Q348" s="38">
        <v>1</v>
      </c>
      <c r="R348" s="46">
        <v>49</v>
      </c>
      <c r="S348" s="38">
        <v>0.30830000000000002</v>
      </c>
      <c r="T348" s="38">
        <v>200</v>
      </c>
      <c r="U348" s="38">
        <v>61.66</v>
      </c>
      <c r="V348" s="38">
        <v>0.08</v>
      </c>
      <c r="W348" s="38">
        <v>66.59</v>
      </c>
      <c r="X348" s="38" t="s">
        <v>8842</v>
      </c>
      <c r="Y348" s="38" t="s">
        <v>8843</v>
      </c>
      <c r="Z348" s="38">
        <v>1</v>
      </c>
      <c r="AA348" s="39" t="s">
        <v>7430</v>
      </c>
    </row>
    <row r="349" spans="2:27" ht="50" x14ac:dyDescent="0.35">
      <c r="B349" s="38" t="s">
        <v>2319</v>
      </c>
      <c r="C349" s="38" t="s">
        <v>1334</v>
      </c>
      <c r="D349" s="38" t="s">
        <v>1773</v>
      </c>
      <c r="E349" s="38" t="s">
        <v>5</v>
      </c>
      <c r="F349" s="38" t="s">
        <v>774</v>
      </c>
      <c r="G349" s="38" t="s">
        <v>33</v>
      </c>
      <c r="H349" s="38">
        <v>5</v>
      </c>
      <c r="I349" s="38">
        <v>203</v>
      </c>
      <c r="J349" s="45">
        <v>150</v>
      </c>
      <c r="K349" s="38">
        <v>20</v>
      </c>
      <c r="L349" s="38">
        <v>74</v>
      </c>
      <c r="M349" s="38">
        <v>102</v>
      </c>
      <c r="N349" s="38">
        <v>110</v>
      </c>
      <c r="O349" s="38">
        <v>30</v>
      </c>
      <c r="P349" s="38">
        <v>1</v>
      </c>
      <c r="Q349" s="38">
        <v>200</v>
      </c>
      <c r="R349" s="46">
        <v>890</v>
      </c>
      <c r="S349" s="38">
        <v>5.1479999999999997</v>
      </c>
      <c r="T349" s="38">
        <v>5</v>
      </c>
      <c r="U349" s="38">
        <v>25.74</v>
      </c>
      <c r="V349" s="38">
        <v>0.08</v>
      </c>
      <c r="W349" s="38">
        <v>27.8</v>
      </c>
      <c r="X349" s="38" t="s">
        <v>8849</v>
      </c>
      <c r="Y349" s="38" t="s">
        <v>8850</v>
      </c>
      <c r="Z349" s="38">
        <v>1</v>
      </c>
      <c r="AA349" s="39" t="s">
        <v>8851</v>
      </c>
    </row>
    <row r="350" spans="2:27" ht="25" x14ac:dyDescent="0.35">
      <c r="B350" s="38" t="s">
        <v>2326</v>
      </c>
      <c r="C350" s="38" t="s">
        <v>1124</v>
      </c>
      <c r="D350" s="38" t="s">
        <v>1123</v>
      </c>
      <c r="E350" s="38" t="s">
        <v>190</v>
      </c>
      <c r="F350" s="38" t="s">
        <v>1125</v>
      </c>
      <c r="G350" s="38" t="s">
        <v>20</v>
      </c>
      <c r="H350" s="38">
        <v>1</v>
      </c>
      <c r="I350" s="38">
        <v>1</v>
      </c>
      <c r="J350" s="45">
        <v>1</v>
      </c>
      <c r="K350" s="38">
        <v>1</v>
      </c>
      <c r="L350" s="38">
        <v>1</v>
      </c>
      <c r="M350" s="38">
        <v>1</v>
      </c>
      <c r="N350" s="38">
        <v>1</v>
      </c>
      <c r="O350" s="38">
        <v>1</v>
      </c>
      <c r="P350" s="38">
        <v>1</v>
      </c>
      <c r="Q350" s="38">
        <v>5</v>
      </c>
      <c r="R350" s="46">
        <v>13</v>
      </c>
      <c r="S350" s="38">
        <v>18.55</v>
      </c>
      <c r="T350" s="38">
        <v>1</v>
      </c>
      <c r="U350" s="38">
        <v>18.55</v>
      </c>
      <c r="V350" s="38">
        <v>0.08</v>
      </c>
      <c r="W350" s="38">
        <v>20.03</v>
      </c>
      <c r="X350" s="38" t="s">
        <v>7577</v>
      </c>
      <c r="Y350" s="38" t="s">
        <v>8853</v>
      </c>
      <c r="Z350" s="38">
        <v>1</v>
      </c>
      <c r="AA350" s="39" t="s">
        <v>7411</v>
      </c>
    </row>
    <row r="351" spans="2:27" ht="50" x14ac:dyDescent="0.35">
      <c r="B351" s="38" t="s">
        <v>2373</v>
      </c>
      <c r="C351" s="38" t="s">
        <v>478</v>
      </c>
      <c r="D351" s="38" t="s">
        <v>479</v>
      </c>
      <c r="E351" s="38" t="s">
        <v>65</v>
      </c>
      <c r="F351" s="38" t="s">
        <v>480</v>
      </c>
      <c r="G351" s="38" t="s">
        <v>2113</v>
      </c>
      <c r="H351" s="38">
        <v>1</v>
      </c>
      <c r="I351" s="38">
        <v>12</v>
      </c>
      <c r="J351" s="45">
        <v>1</v>
      </c>
      <c r="K351" s="38">
        <v>6</v>
      </c>
      <c r="L351" s="38">
        <v>1</v>
      </c>
      <c r="M351" s="38">
        <v>1</v>
      </c>
      <c r="N351" s="38">
        <v>5</v>
      </c>
      <c r="O351" s="38">
        <v>1</v>
      </c>
      <c r="P351" s="38">
        <v>14</v>
      </c>
      <c r="Q351" s="38">
        <v>1</v>
      </c>
      <c r="R351" s="46">
        <v>42</v>
      </c>
      <c r="S351" s="38">
        <v>17.760000000000002</v>
      </c>
      <c r="T351" s="38">
        <v>1</v>
      </c>
      <c r="U351" s="38">
        <v>17.760000000000002</v>
      </c>
      <c r="V351" s="38">
        <v>0.08</v>
      </c>
      <c r="W351" s="38">
        <v>19.18</v>
      </c>
      <c r="X351" s="38" t="s">
        <v>8890</v>
      </c>
      <c r="Y351" s="38" t="s">
        <v>8891</v>
      </c>
      <c r="Z351" s="38">
        <v>1</v>
      </c>
      <c r="AA351" s="39" t="s">
        <v>7794</v>
      </c>
    </row>
    <row r="352" spans="2:27" ht="37.5" x14ac:dyDescent="0.35">
      <c r="B352" s="38" t="s">
        <v>2378</v>
      </c>
      <c r="C352" s="38" t="s">
        <v>286</v>
      </c>
      <c r="D352" s="38" t="s">
        <v>3534</v>
      </c>
      <c r="E352" s="38" t="s">
        <v>101</v>
      </c>
      <c r="F352" s="38" t="s">
        <v>109</v>
      </c>
      <c r="G352" s="38" t="s">
        <v>158</v>
      </c>
      <c r="H352" s="38">
        <v>50</v>
      </c>
      <c r="I352" s="12">
        <v>2</v>
      </c>
      <c r="J352" s="45">
        <v>10</v>
      </c>
      <c r="K352" s="12">
        <v>103</v>
      </c>
      <c r="L352" s="38">
        <v>1</v>
      </c>
      <c r="M352" s="12">
        <v>11</v>
      </c>
      <c r="N352" s="38">
        <v>1</v>
      </c>
      <c r="O352" s="38">
        <v>1</v>
      </c>
      <c r="P352" s="12">
        <v>1</v>
      </c>
      <c r="Q352" s="12">
        <v>13</v>
      </c>
      <c r="R352" s="46">
        <v>143</v>
      </c>
      <c r="S352" s="38">
        <v>0.1414</v>
      </c>
      <c r="T352" s="38">
        <v>50</v>
      </c>
      <c r="U352" s="38">
        <v>7.07</v>
      </c>
      <c r="V352" s="38">
        <v>0.08</v>
      </c>
      <c r="W352" s="38">
        <v>7.64</v>
      </c>
      <c r="X352" s="38" t="s">
        <v>5017</v>
      </c>
      <c r="Y352" s="38" t="s">
        <v>8893</v>
      </c>
      <c r="Z352" s="38">
        <v>1</v>
      </c>
      <c r="AA352" s="39" t="s">
        <v>7586</v>
      </c>
    </row>
    <row r="353" spans="2:27" ht="37.5" x14ac:dyDescent="0.35">
      <c r="B353" s="38" t="s">
        <v>2380</v>
      </c>
      <c r="C353" s="38" t="s">
        <v>1853</v>
      </c>
      <c r="D353" s="38" t="s">
        <v>1141</v>
      </c>
      <c r="E353" s="38" t="s">
        <v>440</v>
      </c>
      <c r="F353" s="38" t="s">
        <v>2096</v>
      </c>
      <c r="G353" s="38" t="s">
        <v>143</v>
      </c>
      <c r="H353" s="38">
        <v>10</v>
      </c>
      <c r="I353" s="12">
        <v>3</v>
      </c>
      <c r="J353" s="45">
        <v>2</v>
      </c>
      <c r="K353" s="12">
        <v>1</v>
      </c>
      <c r="L353" s="12">
        <v>4</v>
      </c>
      <c r="M353" s="12">
        <v>2</v>
      </c>
      <c r="N353" s="38">
        <v>1</v>
      </c>
      <c r="O353" s="38">
        <v>4</v>
      </c>
      <c r="P353" s="12">
        <v>1</v>
      </c>
      <c r="Q353" s="12">
        <v>30</v>
      </c>
      <c r="R353" s="46">
        <v>48</v>
      </c>
      <c r="S353" s="38">
        <v>2.0329999999999999</v>
      </c>
      <c r="T353" s="38">
        <v>10</v>
      </c>
      <c r="U353" s="38">
        <v>20.329999999999998</v>
      </c>
      <c r="V353" s="38">
        <v>0.08</v>
      </c>
      <c r="W353" s="38">
        <v>21.96</v>
      </c>
      <c r="X353" s="38" t="s">
        <v>5023</v>
      </c>
      <c r="Y353" s="38" t="s">
        <v>8895</v>
      </c>
      <c r="Z353" s="38">
        <v>1</v>
      </c>
      <c r="AA353" s="39" t="s">
        <v>7405</v>
      </c>
    </row>
    <row r="354" spans="2:27" ht="37.5" x14ac:dyDescent="0.35">
      <c r="B354" s="38" t="s">
        <v>2138</v>
      </c>
      <c r="C354" s="38" t="s">
        <v>362</v>
      </c>
      <c r="D354" s="38" t="s">
        <v>361</v>
      </c>
      <c r="E354" s="38" t="s">
        <v>101</v>
      </c>
      <c r="F354" s="38" t="s">
        <v>150</v>
      </c>
      <c r="G354" s="38" t="s">
        <v>105</v>
      </c>
      <c r="H354" s="38">
        <v>20</v>
      </c>
      <c r="I354" s="12">
        <v>12</v>
      </c>
      <c r="J354" s="45">
        <v>1</v>
      </c>
      <c r="K354" s="12">
        <v>1</v>
      </c>
      <c r="L354" s="12">
        <v>4</v>
      </c>
      <c r="M354" s="12">
        <v>2</v>
      </c>
      <c r="N354" s="38">
        <v>1</v>
      </c>
      <c r="O354" s="38">
        <v>1</v>
      </c>
      <c r="P354" s="12">
        <v>1</v>
      </c>
      <c r="Q354" s="12">
        <v>10</v>
      </c>
      <c r="R354" s="46">
        <v>33</v>
      </c>
      <c r="S354" s="38">
        <v>0.34125</v>
      </c>
      <c r="T354" s="38">
        <v>20</v>
      </c>
      <c r="U354" s="38">
        <v>6.8250000000000002</v>
      </c>
      <c r="V354" s="38">
        <v>0.08</v>
      </c>
      <c r="W354" s="38">
        <v>7.37</v>
      </c>
      <c r="X354" s="38" t="s">
        <v>7627</v>
      </c>
      <c r="Y354" s="38" t="s">
        <v>8896</v>
      </c>
      <c r="Z354" s="38">
        <v>1</v>
      </c>
      <c r="AA354" s="39" t="s">
        <v>7677</v>
      </c>
    </row>
    <row r="355" spans="2:27" ht="37.5" x14ac:dyDescent="0.35">
      <c r="B355" s="38" t="s">
        <v>2385</v>
      </c>
      <c r="C355" s="38" t="s">
        <v>1143</v>
      </c>
      <c r="D355" s="38" t="s">
        <v>1142</v>
      </c>
      <c r="E355" s="38" t="s">
        <v>66</v>
      </c>
      <c r="F355" s="38" t="s">
        <v>1144</v>
      </c>
      <c r="G355" s="38" t="s">
        <v>905</v>
      </c>
      <c r="H355" s="38">
        <v>60</v>
      </c>
      <c r="I355" s="38">
        <v>5</v>
      </c>
      <c r="J355" s="45">
        <v>3</v>
      </c>
      <c r="K355" s="38">
        <v>1</v>
      </c>
      <c r="L355" s="38">
        <v>1</v>
      </c>
      <c r="M355" s="38">
        <v>1</v>
      </c>
      <c r="N355" s="38">
        <v>2</v>
      </c>
      <c r="O355" s="38">
        <v>1</v>
      </c>
      <c r="P355" s="38">
        <v>1</v>
      </c>
      <c r="Q355" s="38">
        <v>1</v>
      </c>
      <c r="R355" s="46">
        <v>16</v>
      </c>
      <c r="S355" s="38">
        <v>0.99567000000000005</v>
      </c>
      <c r="T355" s="38">
        <v>60</v>
      </c>
      <c r="U355" s="38">
        <v>59.74</v>
      </c>
      <c r="V355" s="38">
        <v>0.08</v>
      </c>
      <c r="W355" s="38">
        <v>64.52</v>
      </c>
      <c r="X355" s="38" t="s">
        <v>5035</v>
      </c>
      <c r="Y355" s="38" t="s">
        <v>8900</v>
      </c>
      <c r="Z355" s="38">
        <v>1</v>
      </c>
      <c r="AA355" s="39" t="s">
        <v>7527</v>
      </c>
    </row>
    <row r="356" spans="2:27" ht="50" x14ac:dyDescent="0.35">
      <c r="B356" s="38" t="s">
        <v>2387</v>
      </c>
      <c r="C356" s="38" t="s">
        <v>205</v>
      </c>
      <c r="D356" s="38" t="s">
        <v>1983</v>
      </c>
      <c r="E356" s="38" t="s">
        <v>5</v>
      </c>
      <c r="F356" s="38" t="s">
        <v>1789</v>
      </c>
      <c r="G356" s="38" t="s">
        <v>19</v>
      </c>
      <c r="H356" s="38">
        <v>1</v>
      </c>
      <c r="I356" s="12">
        <v>41</v>
      </c>
      <c r="J356" s="45">
        <v>850</v>
      </c>
      <c r="K356" s="12">
        <v>110</v>
      </c>
      <c r="L356" s="12">
        <v>3</v>
      </c>
      <c r="M356" s="12">
        <v>30</v>
      </c>
      <c r="N356" s="38">
        <v>1</v>
      </c>
      <c r="O356" s="38">
        <v>1</v>
      </c>
      <c r="P356" s="12">
        <v>1</v>
      </c>
      <c r="Q356" s="12">
        <v>4450</v>
      </c>
      <c r="R356" s="46">
        <v>5487</v>
      </c>
      <c r="S356" s="38">
        <v>11.5</v>
      </c>
      <c r="T356" s="38">
        <v>1</v>
      </c>
      <c r="U356" s="38">
        <v>11.5</v>
      </c>
      <c r="V356" s="38">
        <v>0.08</v>
      </c>
      <c r="W356" s="38">
        <v>12.42</v>
      </c>
      <c r="X356" s="38" t="s">
        <v>5040</v>
      </c>
      <c r="Y356" s="38" t="s">
        <v>8901</v>
      </c>
      <c r="Z356" s="38">
        <v>1</v>
      </c>
      <c r="AA356" s="39" t="s">
        <v>7784</v>
      </c>
    </row>
    <row r="357" spans="2:27" ht="37.5" x14ac:dyDescent="0.35">
      <c r="B357" s="38" t="s">
        <v>2389</v>
      </c>
      <c r="C357" s="38" t="s">
        <v>691</v>
      </c>
      <c r="D357" s="38" t="s">
        <v>690</v>
      </c>
      <c r="E357" s="38" t="s">
        <v>93</v>
      </c>
      <c r="F357" s="38" t="s">
        <v>366</v>
      </c>
      <c r="G357" s="38" t="s">
        <v>95</v>
      </c>
      <c r="H357" s="38">
        <v>30</v>
      </c>
      <c r="I357" s="38">
        <v>1</v>
      </c>
      <c r="J357" s="45">
        <v>1</v>
      </c>
      <c r="K357" s="38">
        <v>1</v>
      </c>
      <c r="L357" s="38">
        <v>1</v>
      </c>
      <c r="M357" s="38">
        <v>1</v>
      </c>
      <c r="N357" s="38">
        <v>1</v>
      </c>
      <c r="O357" s="38">
        <v>1</v>
      </c>
      <c r="P357" s="12">
        <v>1</v>
      </c>
      <c r="Q357" s="38">
        <v>7</v>
      </c>
      <c r="R357" s="46">
        <v>15</v>
      </c>
      <c r="S357" s="38">
        <v>0.114</v>
      </c>
      <c r="T357" s="38">
        <v>30</v>
      </c>
      <c r="U357" s="38">
        <v>3.42</v>
      </c>
      <c r="V357" s="38">
        <v>0.08</v>
      </c>
      <c r="W357" s="38">
        <v>3.69</v>
      </c>
      <c r="X357" s="38" t="s">
        <v>5046</v>
      </c>
      <c r="Y357" s="38" t="s">
        <v>8902</v>
      </c>
      <c r="Z357" s="38">
        <v>1</v>
      </c>
      <c r="AA357" s="39" t="s">
        <v>7383</v>
      </c>
    </row>
    <row r="358" spans="2:27" ht="37.5" x14ac:dyDescent="0.35">
      <c r="B358" s="38" t="s">
        <v>2390</v>
      </c>
      <c r="C358" s="12" t="s">
        <v>3535</v>
      </c>
      <c r="D358" s="10" t="s">
        <v>3536</v>
      </c>
      <c r="E358" s="12" t="s">
        <v>101</v>
      </c>
      <c r="F358" s="12" t="s">
        <v>97</v>
      </c>
      <c r="G358" s="12" t="s">
        <v>140</v>
      </c>
      <c r="H358" s="12">
        <v>56</v>
      </c>
      <c r="I358" s="12">
        <v>1</v>
      </c>
      <c r="J358" s="45">
        <v>1</v>
      </c>
      <c r="K358" s="12">
        <v>1</v>
      </c>
      <c r="L358" s="38">
        <v>1</v>
      </c>
      <c r="M358" s="38">
        <v>1</v>
      </c>
      <c r="N358" s="38">
        <v>1</v>
      </c>
      <c r="O358" s="38">
        <v>1</v>
      </c>
      <c r="P358" s="12">
        <v>1</v>
      </c>
      <c r="Q358" s="12">
        <v>1</v>
      </c>
      <c r="R358" s="46">
        <v>9</v>
      </c>
      <c r="S358" s="38">
        <v>0.78</v>
      </c>
      <c r="T358" s="38">
        <v>60</v>
      </c>
      <c r="U358" s="38">
        <v>46.8</v>
      </c>
      <c r="V358" s="38">
        <v>0.08</v>
      </c>
      <c r="W358" s="38">
        <v>50.54</v>
      </c>
      <c r="X358" s="38" t="s">
        <v>8903</v>
      </c>
      <c r="Y358" s="38" t="s">
        <v>8904</v>
      </c>
      <c r="Z358" s="38">
        <v>1</v>
      </c>
      <c r="AA358" s="39" t="s">
        <v>7300</v>
      </c>
    </row>
    <row r="359" spans="2:27" ht="50" x14ac:dyDescent="0.35">
      <c r="B359" s="38" t="s">
        <v>2393</v>
      </c>
      <c r="C359" s="38" t="s">
        <v>692</v>
      </c>
      <c r="D359" s="38" t="s">
        <v>692</v>
      </c>
      <c r="E359" s="38" t="s">
        <v>93</v>
      </c>
      <c r="F359" s="38" t="s">
        <v>693</v>
      </c>
      <c r="G359" s="38" t="s">
        <v>169</v>
      </c>
      <c r="H359" s="38">
        <v>28</v>
      </c>
      <c r="I359" s="38">
        <v>27</v>
      </c>
      <c r="J359" s="45">
        <v>1</v>
      </c>
      <c r="K359" s="38">
        <v>1</v>
      </c>
      <c r="L359" s="38">
        <v>1</v>
      </c>
      <c r="M359" s="38">
        <v>1</v>
      </c>
      <c r="N359" s="38">
        <v>1</v>
      </c>
      <c r="O359" s="38">
        <v>1</v>
      </c>
      <c r="P359" s="12">
        <v>1</v>
      </c>
      <c r="Q359" s="38">
        <v>1</v>
      </c>
      <c r="R359" s="46">
        <v>35</v>
      </c>
      <c r="S359" s="38">
        <v>19.86429</v>
      </c>
      <c r="T359" s="38">
        <v>28</v>
      </c>
      <c r="U359" s="38">
        <v>556.20000000000005</v>
      </c>
      <c r="V359" s="38">
        <v>0.08</v>
      </c>
      <c r="W359" s="38">
        <v>600.70000000000005</v>
      </c>
      <c r="X359" s="38" t="s">
        <v>7644</v>
      </c>
      <c r="Y359" s="38" t="s">
        <v>8908</v>
      </c>
      <c r="Z359" s="38">
        <v>1</v>
      </c>
      <c r="AA359" s="39" t="s">
        <v>8906</v>
      </c>
    </row>
    <row r="360" spans="2:27" ht="37.5" x14ac:dyDescent="0.35">
      <c r="B360" s="38" t="s">
        <v>2394</v>
      </c>
      <c r="C360" s="38" t="s">
        <v>1228</v>
      </c>
      <c r="D360" s="38" t="s">
        <v>1227</v>
      </c>
      <c r="E360" s="38" t="s">
        <v>101</v>
      </c>
      <c r="F360" s="38" t="s">
        <v>358</v>
      </c>
      <c r="G360" s="38" t="s">
        <v>158</v>
      </c>
      <c r="H360" s="38">
        <v>50</v>
      </c>
      <c r="I360" s="38">
        <v>1</v>
      </c>
      <c r="J360" s="45">
        <v>8</v>
      </c>
      <c r="K360" s="38">
        <v>56</v>
      </c>
      <c r="L360" s="38">
        <v>2</v>
      </c>
      <c r="M360" s="38">
        <v>1</v>
      </c>
      <c r="N360" s="38">
        <v>1</v>
      </c>
      <c r="O360" s="38">
        <v>2</v>
      </c>
      <c r="P360" s="12">
        <v>1</v>
      </c>
      <c r="Q360" s="38">
        <v>1</v>
      </c>
      <c r="R360" s="46">
        <v>73</v>
      </c>
      <c r="S360" s="38">
        <v>9.8199999999999996E-2</v>
      </c>
      <c r="T360" s="38">
        <v>50</v>
      </c>
      <c r="U360" s="38">
        <v>4.91</v>
      </c>
      <c r="V360" s="38">
        <v>0.08</v>
      </c>
      <c r="W360" s="38">
        <v>5.3</v>
      </c>
      <c r="X360" s="38" t="s">
        <v>7646</v>
      </c>
      <c r="Y360" s="38" t="s">
        <v>8909</v>
      </c>
      <c r="Z360" s="38">
        <v>1</v>
      </c>
      <c r="AA360" s="39" t="s">
        <v>7406</v>
      </c>
    </row>
    <row r="361" spans="2:27" ht="37.5" x14ac:dyDescent="0.35">
      <c r="B361" s="38" t="s">
        <v>2398</v>
      </c>
      <c r="C361" s="38" t="s">
        <v>60</v>
      </c>
      <c r="D361" s="38" t="s">
        <v>1657</v>
      </c>
      <c r="E361" s="38" t="s">
        <v>1386</v>
      </c>
      <c r="F361" s="38" t="s">
        <v>1658</v>
      </c>
      <c r="G361" s="38" t="s">
        <v>403</v>
      </c>
      <c r="H361" s="38">
        <v>15</v>
      </c>
      <c r="I361" s="12">
        <v>2</v>
      </c>
      <c r="J361" s="45">
        <v>1</v>
      </c>
      <c r="K361" s="12">
        <v>1</v>
      </c>
      <c r="L361" s="38">
        <v>1</v>
      </c>
      <c r="M361" s="38">
        <v>1</v>
      </c>
      <c r="N361" s="38">
        <v>1</v>
      </c>
      <c r="O361" s="38">
        <v>1</v>
      </c>
      <c r="P361" s="12">
        <v>1</v>
      </c>
      <c r="Q361" s="12">
        <v>1</v>
      </c>
      <c r="R361" s="46">
        <v>10</v>
      </c>
      <c r="S361" s="38">
        <v>2.31867</v>
      </c>
      <c r="T361" s="38">
        <v>15</v>
      </c>
      <c r="U361" s="38">
        <v>34.78</v>
      </c>
      <c r="V361" s="38">
        <v>0.08</v>
      </c>
      <c r="W361" s="38">
        <v>37.56</v>
      </c>
      <c r="X361" s="38" t="s">
        <v>5057</v>
      </c>
      <c r="Y361" s="38" t="s">
        <v>8910</v>
      </c>
      <c r="Z361" s="38">
        <v>1</v>
      </c>
      <c r="AA361" s="39" t="s">
        <v>8911</v>
      </c>
    </row>
    <row r="362" spans="2:27" ht="37.5" x14ac:dyDescent="0.35">
      <c r="B362" s="38" t="s">
        <v>2400</v>
      </c>
      <c r="C362" s="38" t="s">
        <v>96</v>
      </c>
      <c r="D362" s="38" t="s">
        <v>82</v>
      </c>
      <c r="E362" s="38" t="s">
        <v>5</v>
      </c>
      <c r="F362" s="38" t="s">
        <v>83</v>
      </c>
      <c r="G362" s="38" t="s">
        <v>33</v>
      </c>
      <c r="H362" s="38">
        <v>5</v>
      </c>
      <c r="I362" s="12">
        <v>1</v>
      </c>
      <c r="J362" s="45">
        <v>30</v>
      </c>
      <c r="K362" s="12">
        <v>7</v>
      </c>
      <c r="L362" s="38">
        <v>1</v>
      </c>
      <c r="M362" s="38">
        <v>1</v>
      </c>
      <c r="N362" s="38">
        <v>25</v>
      </c>
      <c r="O362" s="38">
        <v>110</v>
      </c>
      <c r="P362" s="12">
        <v>1</v>
      </c>
      <c r="Q362" s="12">
        <v>30</v>
      </c>
      <c r="R362" s="46">
        <v>206</v>
      </c>
      <c r="S362" s="38">
        <v>5.2</v>
      </c>
      <c r="T362" s="38">
        <v>5</v>
      </c>
      <c r="U362" s="38">
        <v>26</v>
      </c>
      <c r="V362" s="38">
        <v>0.08</v>
      </c>
      <c r="W362" s="38">
        <v>28.08</v>
      </c>
      <c r="X362" s="38" t="s">
        <v>8914</v>
      </c>
      <c r="Y362" s="38" t="s">
        <v>8915</v>
      </c>
      <c r="Z362" s="38">
        <v>1</v>
      </c>
      <c r="AA362" s="39" t="s">
        <v>8851</v>
      </c>
    </row>
    <row r="363" spans="2:27" ht="37.5" x14ac:dyDescent="0.35">
      <c r="B363" s="38" t="s">
        <v>2401</v>
      </c>
      <c r="C363" s="38" t="s">
        <v>96</v>
      </c>
      <c r="D363" s="38" t="s">
        <v>82</v>
      </c>
      <c r="E363" s="38" t="s">
        <v>5</v>
      </c>
      <c r="F363" s="38" t="s">
        <v>91</v>
      </c>
      <c r="G363" s="38" t="s">
        <v>33</v>
      </c>
      <c r="H363" s="38">
        <v>5</v>
      </c>
      <c r="I363" s="12">
        <v>170</v>
      </c>
      <c r="J363" s="45">
        <v>60</v>
      </c>
      <c r="K363" s="12">
        <v>25</v>
      </c>
      <c r="L363" s="38">
        <v>1</v>
      </c>
      <c r="M363" s="12">
        <v>16</v>
      </c>
      <c r="N363" s="38">
        <v>40</v>
      </c>
      <c r="O363" s="38">
        <v>1</v>
      </c>
      <c r="P363" s="12">
        <v>1</v>
      </c>
      <c r="Q363" s="12">
        <v>145</v>
      </c>
      <c r="R363" s="46">
        <v>459</v>
      </c>
      <c r="S363" s="38">
        <v>6.24</v>
      </c>
      <c r="T363" s="38">
        <v>5</v>
      </c>
      <c r="U363" s="38">
        <v>31.2</v>
      </c>
      <c r="V363" s="38">
        <v>0.08</v>
      </c>
      <c r="W363" s="38">
        <v>33.700000000000003</v>
      </c>
      <c r="X363" s="38" t="s">
        <v>8916</v>
      </c>
      <c r="Y363" s="38" t="s">
        <v>8917</v>
      </c>
      <c r="Z363" s="38">
        <v>1</v>
      </c>
      <c r="AA363" s="39" t="s">
        <v>8851</v>
      </c>
    </row>
    <row r="364" spans="2:27" ht="25" x14ac:dyDescent="0.35">
      <c r="B364" s="38" t="s">
        <v>2408</v>
      </c>
      <c r="C364" s="38" t="s">
        <v>715</v>
      </c>
      <c r="D364" s="38" t="s">
        <v>1413</v>
      </c>
      <c r="E364" s="38" t="s">
        <v>5</v>
      </c>
      <c r="F364" s="38" t="s">
        <v>41</v>
      </c>
      <c r="G364" s="38" t="s">
        <v>19</v>
      </c>
      <c r="H364" s="38">
        <v>1</v>
      </c>
      <c r="I364" s="38">
        <v>67</v>
      </c>
      <c r="J364" s="45">
        <v>86</v>
      </c>
      <c r="K364" s="38">
        <v>1</v>
      </c>
      <c r="L364" s="38">
        <v>7</v>
      </c>
      <c r="M364" s="38">
        <v>50</v>
      </c>
      <c r="N364" s="38">
        <v>1</v>
      </c>
      <c r="O364" s="38">
        <v>1</v>
      </c>
      <c r="P364" s="38">
        <v>1</v>
      </c>
      <c r="Q364" s="38">
        <v>520</v>
      </c>
      <c r="R364" s="46">
        <v>734</v>
      </c>
      <c r="S364" s="38">
        <v>29.12</v>
      </c>
      <c r="T364" s="38">
        <v>1</v>
      </c>
      <c r="U364" s="38">
        <v>29.12</v>
      </c>
      <c r="V364" s="38">
        <v>0.08</v>
      </c>
      <c r="W364" s="38">
        <v>31.45</v>
      </c>
      <c r="X364" s="38" t="s">
        <v>7659</v>
      </c>
      <c r="Y364" s="38" t="s">
        <v>8919</v>
      </c>
      <c r="Z364" s="38">
        <v>1</v>
      </c>
      <c r="AA364" s="39" t="s">
        <v>7474</v>
      </c>
    </row>
    <row r="365" spans="2:27" ht="50" x14ac:dyDescent="0.35">
      <c r="B365" s="38" t="s">
        <v>2409</v>
      </c>
      <c r="C365" s="38" t="s">
        <v>715</v>
      </c>
      <c r="D365" s="38" t="s">
        <v>714</v>
      </c>
      <c r="E365" s="38" t="s">
        <v>93</v>
      </c>
      <c r="F365" s="38" t="s">
        <v>41</v>
      </c>
      <c r="G365" s="38" t="s">
        <v>130</v>
      </c>
      <c r="H365" s="38">
        <v>14</v>
      </c>
      <c r="I365" s="38">
        <v>105</v>
      </c>
      <c r="J365" s="45">
        <v>5</v>
      </c>
      <c r="K365" s="38">
        <v>1</v>
      </c>
      <c r="L365" s="38">
        <v>46</v>
      </c>
      <c r="M365" s="38">
        <v>1</v>
      </c>
      <c r="N365" s="38">
        <v>25</v>
      </c>
      <c r="O365" s="38">
        <v>1</v>
      </c>
      <c r="P365" s="38">
        <v>19</v>
      </c>
      <c r="Q365" s="38">
        <v>38</v>
      </c>
      <c r="R365" s="46">
        <v>241</v>
      </c>
      <c r="S365" s="38">
        <v>1.17357</v>
      </c>
      <c r="T365" s="38">
        <v>14</v>
      </c>
      <c r="U365" s="38">
        <v>16.43</v>
      </c>
      <c r="V365" s="38">
        <v>0.08</v>
      </c>
      <c r="W365" s="38">
        <v>17.739999999999998</v>
      </c>
      <c r="X365" s="38" t="s">
        <v>5085</v>
      </c>
      <c r="Y365" s="38" t="s">
        <v>8920</v>
      </c>
      <c r="Z365" s="38">
        <v>1</v>
      </c>
      <c r="AA365" s="39" t="s">
        <v>7474</v>
      </c>
    </row>
    <row r="366" spans="2:27" ht="37.5" x14ac:dyDescent="0.35">
      <c r="B366" s="38" t="s">
        <v>2413</v>
      </c>
      <c r="C366" s="38" t="s">
        <v>30</v>
      </c>
      <c r="D366" s="38" t="s">
        <v>1416</v>
      </c>
      <c r="E366" s="38" t="s">
        <v>156</v>
      </c>
      <c r="F366" s="38" t="s">
        <v>94</v>
      </c>
      <c r="G366" s="38" t="s">
        <v>185</v>
      </c>
      <c r="H366" s="38">
        <v>16</v>
      </c>
      <c r="I366" s="12">
        <v>44</v>
      </c>
      <c r="J366" s="45">
        <v>1</v>
      </c>
      <c r="K366" s="38">
        <v>1</v>
      </c>
      <c r="L366" s="12">
        <v>7</v>
      </c>
      <c r="M366" s="12">
        <v>1</v>
      </c>
      <c r="N366" s="38">
        <v>1</v>
      </c>
      <c r="O366" s="38">
        <v>1</v>
      </c>
      <c r="P366" s="38">
        <v>17</v>
      </c>
      <c r="Q366" s="12">
        <v>6</v>
      </c>
      <c r="R366" s="46">
        <v>79</v>
      </c>
      <c r="S366" s="38">
        <v>0.50124999999999997</v>
      </c>
      <c r="T366" s="38">
        <v>16</v>
      </c>
      <c r="U366" s="38">
        <v>8.02</v>
      </c>
      <c r="V366" s="38">
        <v>0.08</v>
      </c>
      <c r="W366" s="38">
        <v>8.66</v>
      </c>
      <c r="X366" s="38" t="s">
        <v>5092</v>
      </c>
      <c r="Y366" s="38" t="s">
        <v>8925</v>
      </c>
      <c r="Z366" s="38">
        <v>1</v>
      </c>
      <c r="AA366" s="39" t="s">
        <v>8775</v>
      </c>
    </row>
    <row r="367" spans="2:27" ht="37.5" x14ac:dyDescent="0.35">
      <c r="B367" s="38" t="s">
        <v>2419</v>
      </c>
      <c r="C367" s="38" t="s">
        <v>3540</v>
      </c>
      <c r="D367" s="38" t="s">
        <v>1417</v>
      </c>
      <c r="E367" s="39" t="s">
        <v>121</v>
      </c>
      <c r="F367" s="38" t="s">
        <v>451</v>
      </c>
      <c r="G367" s="38" t="s">
        <v>68</v>
      </c>
      <c r="H367" s="38">
        <v>1</v>
      </c>
      <c r="I367" s="12">
        <v>1</v>
      </c>
      <c r="J367" s="45">
        <v>1</v>
      </c>
      <c r="K367" s="12">
        <v>1</v>
      </c>
      <c r="L367" s="38">
        <v>1</v>
      </c>
      <c r="M367" s="38">
        <v>1</v>
      </c>
      <c r="N367" s="38">
        <v>1</v>
      </c>
      <c r="O367" s="38">
        <v>1</v>
      </c>
      <c r="P367" s="12">
        <v>1</v>
      </c>
      <c r="Q367" s="12">
        <v>1</v>
      </c>
      <c r="R367" s="46">
        <v>9</v>
      </c>
      <c r="S367" s="38">
        <v>18.23</v>
      </c>
      <c r="T367" s="38">
        <v>1</v>
      </c>
      <c r="U367" s="38">
        <v>18.23</v>
      </c>
      <c r="V367" s="38">
        <v>0.08</v>
      </c>
      <c r="W367" s="38">
        <v>19.690000000000001</v>
      </c>
      <c r="X367" s="38" t="s">
        <v>5106</v>
      </c>
      <c r="Y367" s="38" t="s">
        <v>8926</v>
      </c>
      <c r="Z367" s="38">
        <v>1</v>
      </c>
      <c r="AA367" s="39" t="s">
        <v>7405</v>
      </c>
    </row>
    <row r="368" spans="2:27" ht="50" x14ac:dyDescent="0.35">
      <c r="B368" s="38" t="s">
        <v>2443</v>
      </c>
      <c r="C368" s="38" t="s">
        <v>717</v>
      </c>
      <c r="D368" s="38" t="s">
        <v>1186</v>
      </c>
      <c r="E368" s="38" t="s">
        <v>101</v>
      </c>
      <c r="F368" s="38" t="s">
        <v>1187</v>
      </c>
      <c r="G368" s="38" t="s">
        <v>95</v>
      </c>
      <c r="H368" s="38">
        <v>30</v>
      </c>
      <c r="I368" s="38">
        <v>1</v>
      </c>
      <c r="J368" s="45">
        <v>1</v>
      </c>
      <c r="K368" s="12">
        <v>1</v>
      </c>
      <c r="L368" s="38">
        <v>1</v>
      </c>
      <c r="M368" s="38">
        <v>1</v>
      </c>
      <c r="N368" s="38">
        <v>4</v>
      </c>
      <c r="O368" s="38">
        <v>1</v>
      </c>
      <c r="P368" s="12">
        <v>1</v>
      </c>
      <c r="Q368" s="38">
        <v>1</v>
      </c>
      <c r="R368" s="46">
        <v>12</v>
      </c>
      <c r="S368" s="38">
        <v>0.25867000000000001</v>
      </c>
      <c r="T368" s="38">
        <v>30</v>
      </c>
      <c r="U368" s="38">
        <v>7.76</v>
      </c>
      <c r="V368" s="38">
        <v>0.08</v>
      </c>
      <c r="W368" s="38">
        <v>8.3800000000000008</v>
      </c>
      <c r="X368" s="38" t="s">
        <v>5155</v>
      </c>
      <c r="Y368" s="38" t="s">
        <v>8937</v>
      </c>
      <c r="Z368" s="38">
        <v>1</v>
      </c>
      <c r="AA368" s="39" t="s">
        <v>8938</v>
      </c>
    </row>
    <row r="369" spans="2:27" ht="37.5" x14ac:dyDescent="0.35">
      <c r="B369" s="38" t="s">
        <v>2445</v>
      </c>
      <c r="C369" s="12" t="s">
        <v>717</v>
      </c>
      <c r="D369" s="12" t="s">
        <v>1427</v>
      </c>
      <c r="E369" s="12" t="s">
        <v>570</v>
      </c>
      <c r="F369" s="12" t="s">
        <v>1429</v>
      </c>
      <c r="G369" s="12" t="s">
        <v>27</v>
      </c>
      <c r="H369" s="12">
        <v>1</v>
      </c>
      <c r="I369" s="12">
        <v>2</v>
      </c>
      <c r="J369" s="45">
        <v>7</v>
      </c>
      <c r="K369" s="38">
        <v>1</v>
      </c>
      <c r="L369" s="12">
        <v>2</v>
      </c>
      <c r="M369" s="12">
        <v>1</v>
      </c>
      <c r="N369" s="38">
        <v>1</v>
      </c>
      <c r="O369" s="38">
        <v>1</v>
      </c>
      <c r="P369" s="38">
        <v>35</v>
      </c>
      <c r="Q369" s="12">
        <v>1</v>
      </c>
      <c r="R369" s="46">
        <v>51</v>
      </c>
      <c r="S369" s="38">
        <v>3.96</v>
      </c>
      <c r="T369" s="38">
        <v>1</v>
      </c>
      <c r="U369" s="38">
        <v>3.96</v>
      </c>
      <c r="V369" s="38">
        <v>0.08</v>
      </c>
      <c r="W369" s="38">
        <v>4.28</v>
      </c>
      <c r="X369" s="38" t="s">
        <v>5024</v>
      </c>
      <c r="Y369" s="38" t="s">
        <v>8897</v>
      </c>
      <c r="Z369" s="38">
        <v>1</v>
      </c>
      <c r="AA369" s="39" t="s">
        <v>7397</v>
      </c>
    </row>
    <row r="370" spans="2:27" ht="37.5" x14ac:dyDescent="0.35">
      <c r="B370" s="38" t="s">
        <v>2450</v>
      </c>
      <c r="C370" s="38" t="s">
        <v>1690</v>
      </c>
      <c r="D370" s="38" t="s">
        <v>1690</v>
      </c>
      <c r="E370" s="38" t="s">
        <v>65</v>
      </c>
      <c r="F370" s="38" t="s">
        <v>385</v>
      </c>
      <c r="G370" s="38" t="s">
        <v>21</v>
      </c>
      <c r="H370" s="38">
        <v>1</v>
      </c>
      <c r="I370" s="38">
        <v>21</v>
      </c>
      <c r="J370" s="45">
        <v>1</v>
      </c>
      <c r="K370" s="38">
        <v>1</v>
      </c>
      <c r="L370" s="38">
        <v>6</v>
      </c>
      <c r="M370" s="38">
        <v>1</v>
      </c>
      <c r="N370" s="38">
        <v>1</v>
      </c>
      <c r="O370" s="38">
        <v>1</v>
      </c>
      <c r="P370" s="38">
        <v>1</v>
      </c>
      <c r="Q370" s="38">
        <v>16</v>
      </c>
      <c r="R370" s="46">
        <v>49</v>
      </c>
      <c r="S370" s="38">
        <v>13.04</v>
      </c>
      <c r="T370" s="38">
        <v>1</v>
      </c>
      <c r="U370" s="38">
        <v>13.04</v>
      </c>
      <c r="V370" s="38">
        <v>0.08</v>
      </c>
      <c r="W370" s="38">
        <v>14.08</v>
      </c>
      <c r="X370" s="38" t="s">
        <v>5175</v>
      </c>
      <c r="Y370" s="38" t="s">
        <v>8941</v>
      </c>
      <c r="Z370" s="38">
        <v>1</v>
      </c>
      <c r="AA370" s="39" t="s">
        <v>4730</v>
      </c>
    </row>
    <row r="371" spans="2:27" ht="37.5" x14ac:dyDescent="0.35">
      <c r="B371" s="38" t="s">
        <v>2451</v>
      </c>
      <c r="C371" s="38" t="s">
        <v>1690</v>
      </c>
      <c r="D371" s="38" t="s">
        <v>1690</v>
      </c>
      <c r="E371" s="38" t="s">
        <v>121</v>
      </c>
      <c r="F371" s="38" t="s">
        <v>1940</v>
      </c>
      <c r="G371" s="38" t="s">
        <v>3509</v>
      </c>
      <c r="H371" s="38">
        <v>1</v>
      </c>
      <c r="I371" s="38">
        <v>2</v>
      </c>
      <c r="J371" s="45">
        <v>1</v>
      </c>
      <c r="K371" s="38">
        <v>1</v>
      </c>
      <c r="L371" s="38">
        <v>8</v>
      </c>
      <c r="M371" s="38">
        <v>1</v>
      </c>
      <c r="N371" s="38">
        <v>1</v>
      </c>
      <c r="O371" s="38">
        <v>1</v>
      </c>
      <c r="P371" s="38">
        <v>1</v>
      </c>
      <c r="Q371" s="38">
        <v>5</v>
      </c>
      <c r="R371" s="46">
        <v>21</v>
      </c>
      <c r="S371" s="38">
        <v>13.05</v>
      </c>
      <c r="T371" s="38">
        <v>1</v>
      </c>
      <c r="U371" s="38">
        <v>13.05</v>
      </c>
      <c r="V371" s="38">
        <v>0.08</v>
      </c>
      <c r="W371" s="38">
        <v>14.09</v>
      </c>
      <c r="X371" s="38" t="s">
        <v>5178</v>
      </c>
      <c r="Y371" s="38" t="s">
        <v>8942</v>
      </c>
      <c r="Z371" s="38">
        <v>1</v>
      </c>
      <c r="AA371" s="39" t="s">
        <v>4730</v>
      </c>
    </row>
    <row r="372" spans="2:27" ht="37.5" x14ac:dyDescent="0.35">
      <c r="B372" s="38" t="s">
        <v>2455</v>
      </c>
      <c r="C372" s="38" t="s">
        <v>806</v>
      </c>
      <c r="D372" s="38" t="s">
        <v>792</v>
      </c>
      <c r="E372" s="38" t="s">
        <v>93</v>
      </c>
      <c r="F372" s="38" t="s">
        <v>793</v>
      </c>
      <c r="G372" s="38" t="s">
        <v>392</v>
      </c>
      <c r="H372" s="38">
        <v>100</v>
      </c>
      <c r="I372" s="38">
        <v>13</v>
      </c>
      <c r="J372" s="45">
        <v>3</v>
      </c>
      <c r="K372" s="38">
        <v>1</v>
      </c>
      <c r="L372" s="38">
        <v>7</v>
      </c>
      <c r="M372" s="38">
        <v>4</v>
      </c>
      <c r="N372" s="38">
        <v>1</v>
      </c>
      <c r="O372" s="38">
        <v>1</v>
      </c>
      <c r="P372" s="38">
        <v>1</v>
      </c>
      <c r="Q372" s="38">
        <v>1</v>
      </c>
      <c r="R372" s="46">
        <v>32</v>
      </c>
      <c r="S372" s="38">
        <v>0.495</v>
      </c>
      <c r="T372" s="38">
        <v>100</v>
      </c>
      <c r="U372" s="38">
        <v>49.5</v>
      </c>
      <c r="V372" s="38">
        <v>0.08</v>
      </c>
      <c r="W372" s="38">
        <v>53.46</v>
      </c>
      <c r="X372" s="38" t="s">
        <v>7696</v>
      </c>
      <c r="Y372" s="38" t="s">
        <v>8943</v>
      </c>
      <c r="Z372" s="38">
        <v>1</v>
      </c>
      <c r="AA372" s="39" t="s">
        <v>8870</v>
      </c>
    </row>
    <row r="373" spans="2:27" ht="50" x14ac:dyDescent="0.35">
      <c r="B373" s="38" t="s">
        <v>2465</v>
      </c>
      <c r="C373" s="74" t="s">
        <v>1436</v>
      </c>
      <c r="D373" s="74" t="s">
        <v>1432</v>
      </c>
      <c r="E373" s="74" t="s">
        <v>1433</v>
      </c>
      <c r="F373" s="74" t="s">
        <v>1434</v>
      </c>
      <c r="G373" s="74" t="s">
        <v>1435</v>
      </c>
      <c r="H373" s="74">
        <v>30</v>
      </c>
      <c r="I373" s="38">
        <v>1</v>
      </c>
      <c r="J373" s="45">
        <v>1</v>
      </c>
      <c r="K373" s="38">
        <v>1</v>
      </c>
      <c r="L373" s="38">
        <v>1</v>
      </c>
      <c r="M373" s="38">
        <v>1</v>
      </c>
      <c r="N373" s="38">
        <v>1</v>
      </c>
      <c r="O373" s="38">
        <v>1</v>
      </c>
      <c r="P373" s="38">
        <v>1</v>
      </c>
      <c r="Q373" s="38">
        <v>1</v>
      </c>
      <c r="R373" s="46">
        <v>9</v>
      </c>
      <c r="S373" s="38">
        <v>2.4226700000000001</v>
      </c>
      <c r="T373" s="38">
        <v>30</v>
      </c>
      <c r="U373" s="38">
        <v>72.680000000000007</v>
      </c>
      <c r="V373" s="38">
        <v>0.08</v>
      </c>
      <c r="W373" s="38">
        <v>78.489999999999995</v>
      </c>
      <c r="X373" s="38" t="s">
        <v>5214</v>
      </c>
      <c r="Y373" s="38" t="s">
        <v>8946</v>
      </c>
      <c r="Z373" s="38">
        <v>1</v>
      </c>
      <c r="AA373" s="39" t="s">
        <v>7597</v>
      </c>
    </row>
    <row r="374" spans="2:27" ht="37.5" x14ac:dyDescent="0.35">
      <c r="B374" s="38" t="s">
        <v>2473</v>
      </c>
      <c r="C374" s="38" t="s">
        <v>989</v>
      </c>
      <c r="D374" s="38" t="s">
        <v>1226</v>
      </c>
      <c r="E374" s="38" t="s">
        <v>273</v>
      </c>
      <c r="F374" s="38" t="s">
        <v>358</v>
      </c>
      <c r="G374" s="38" t="s">
        <v>95</v>
      </c>
      <c r="H374" s="38">
        <v>30</v>
      </c>
      <c r="I374" s="38">
        <v>54</v>
      </c>
      <c r="J374" s="45">
        <v>1</v>
      </c>
      <c r="K374" s="38">
        <v>1</v>
      </c>
      <c r="L374" s="38">
        <v>1</v>
      </c>
      <c r="M374" s="38">
        <v>3</v>
      </c>
      <c r="N374" s="38">
        <v>1</v>
      </c>
      <c r="O374" s="38">
        <v>1</v>
      </c>
      <c r="P374" s="38">
        <v>1</v>
      </c>
      <c r="Q374" s="38">
        <v>1</v>
      </c>
      <c r="R374" s="46">
        <v>64</v>
      </c>
      <c r="S374" s="38">
        <v>0.61067000000000005</v>
      </c>
      <c r="T374" s="38">
        <v>30</v>
      </c>
      <c r="U374" s="38">
        <v>18.32</v>
      </c>
      <c r="V374" s="38">
        <v>0.08</v>
      </c>
      <c r="W374" s="38">
        <v>19.79</v>
      </c>
      <c r="X374" s="38" t="s">
        <v>5236</v>
      </c>
      <c r="Y374" s="38" t="s">
        <v>8949</v>
      </c>
      <c r="Z374" s="38">
        <v>1</v>
      </c>
      <c r="AA374" s="39" t="s">
        <v>7709</v>
      </c>
    </row>
    <row r="375" spans="2:27" ht="37.5" x14ac:dyDescent="0.35">
      <c r="B375" s="38" t="s">
        <v>2474</v>
      </c>
      <c r="C375" s="38" t="s">
        <v>989</v>
      </c>
      <c r="D375" s="38" t="s">
        <v>988</v>
      </c>
      <c r="E375" s="38" t="s">
        <v>990</v>
      </c>
      <c r="F375" s="38" t="s">
        <v>358</v>
      </c>
      <c r="G375" s="38" t="s">
        <v>991</v>
      </c>
      <c r="H375" s="38">
        <v>20</v>
      </c>
      <c r="I375" s="38">
        <v>9</v>
      </c>
      <c r="J375" s="45">
        <v>1</v>
      </c>
      <c r="K375" s="38">
        <v>1</v>
      </c>
      <c r="L375" s="38">
        <v>1</v>
      </c>
      <c r="M375" s="38">
        <v>1</v>
      </c>
      <c r="N375" s="38">
        <v>1</v>
      </c>
      <c r="O375" s="38">
        <v>1</v>
      </c>
      <c r="P375" s="38">
        <v>1</v>
      </c>
      <c r="Q375" s="38">
        <v>1</v>
      </c>
      <c r="R375" s="46">
        <v>17</v>
      </c>
      <c r="S375" s="38">
        <v>0.97350000000000003</v>
      </c>
      <c r="T375" s="38">
        <v>20</v>
      </c>
      <c r="U375" s="38">
        <v>19.47</v>
      </c>
      <c r="V375" s="38">
        <v>0.08</v>
      </c>
      <c r="W375" s="38">
        <v>21.03</v>
      </c>
      <c r="X375" s="38" t="s">
        <v>5237</v>
      </c>
      <c r="Y375" s="38" t="s">
        <v>8950</v>
      </c>
      <c r="Z375" s="38">
        <v>1</v>
      </c>
      <c r="AA375" s="39" t="s">
        <v>7709</v>
      </c>
    </row>
    <row r="376" spans="2:27" ht="37.5" x14ac:dyDescent="0.35">
      <c r="B376" s="38" t="s">
        <v>2484</v>
      </c>
      <c r="C376" s="38" t="s">
        <v>145</v>
      </c>
      <c r="D376" s="38" t="s">
        <v>145</v>
      </c>
      <c r="E376" s="38" t="s">
        <v>106</v>
      </c>
      <c r="F376" s="38" t="s">
        <v>97</v>
      </c>
      <c r="G376" s="38" t="s">
        <v>108</v>
      </c>
      <c r="H376" s="38">
        <v>10</v>
      </c>
      <c r="I376" s="38">
        <v>7</v>
      </c>
      <c r="J376" s="45">
        <v>6</v>
      </c>
      <c r="K376" s="12">
        <v>4</v>
      </c>
      <c r="L376" s="38">
        <v>1</v>
      </c>
      <c r="M376" s="38">
        <v>18</v>
      </c>
      <c r="N376" s="38">
        <v>1</v>
      </c>
      <c r="O376" s="38">
        <v>1</v>
      </c>
      <c r="P376" s="12">
        <v>1</v>
      </c>
      <c r="Q376" s="38">
        <v>70</v>
      </c>
      <c r="R376" s="46">
        <v>109</v>
      </c>
      <c r="S376" s="38">
        <v>0.32500000000000001</v>
      </c>
      <c r="T376" s="38">
        <v>10</v>
      </c>
      <c r="U376" s="38">
        <v>3.25</v>
      </c>
      <c r="V376" s="38">
        <v>0.08</v>
      </c>
      <c r="W376" s="38">
        <v>3.51</v>
      </c>
      <c r="X376" s="38" t="s">
        <v>5257</v>
      </c>
      <c r="Y376" s="38" t="s">
        <v>8961</v>
      </c>
      <c r="Z376" s="38">
        <v>1</v>
      </c>
      <c r="AA376" s="39" t="s">
        <v>7709</v>
      </c>
    </row>
    <row r="377" spans="2:27" ht="37.5" x14ac:dyDescent="0.35">
      <c r="B377" s="38" t="s">
        <v>2485</v>
      </c>
      <c r="C377" s="38" t="s">
        <v>145</v>
      </c>
      <c r="D377" s="38" t="s">
        <v>1918</v>
      </c>
      <c r="E377" s="38" t="s">
        <v>93</v>
      </c>
      <c r="F377" s="38" t="s">
        <v>150</v>
      </c>
      <c r="G377" s="38" t="s">
        <v>158</v>
      </c>
      <c r="H377" s="38">
        <v>50</v>
      </c>
      <c r="I377" s="12">
        <v>27</v>
      </c>
      <c r="J377" s="45">
        <v>1</v>
      </c>
      <c r="K377" s="38">
        <v>17</v>
      </c>
      <c r="L377" s="12">
        <v>4</v>
      </c>
      <c r="M377" s="12">
        <v>5</v>
      </c>
      <c r="N377" s="38">
        <v>1</v>
      </c>
      <c r="O377" s="38">
        <v>2</v>
      </c>
      <c r="P377" s="38">
        <v>7</v>
      </c>
      <c r="Q377" s="12">
        <v>15</v>
      </c>
      <c r="R377" s="46">
        <v>79</v>
      </c>
      <c r="S377" s="38">
        <v>0.2848</v>
      </c>
      <c r="T377" s="38">
        <v>50</v>
      </c>
      <c r="U377" s="38">
        <v>14.24</v>
      </c>
      <c r="V377" s="38">
        <v>0.08</v>
      </c>
      <c r="W377" s="38">
        <v>15.38</v>
      </c>
      <c r="X377" s="38" t="s">
        <v>8962</v>
      </c>
      <c r="Y377" s="38" t="s">
        <v>8963</v>
      </c>
      <c r="Z377" s="38">
        <v>1</v>
      </c>
      <c r="AA377" s="39" t="s">
        <v>4303</v>
      </c>
    </row>
    <row r="378" spans="2:27" ht="37.5" x14ac:dyDescent="0.35">
      <c r="B378" s="38" t="s">
        <v>2491</v>
      </c>
      <c r="C378" s="38" t="s">
        <v>811</v>
      </c>
      <c r="D378" s="38" t="s">
        <v>798</v>
      </c>
      <c r="E378" s="38" t="s">
        <v>101</v>
      </c>
      <c r="F378" s="38" t="s">
        <v>810</v>
      </c>
      <c r="G378" s="38" t="s">
        <v>105</v>
      </c>
      <c r="H378" s="38">
        <v>20</v>
      </c>
      <c r="I378" s="38">
        <v>80</v>
      </c>
      <c r="J378" s="45">
        <v>23</v>
      </c>
      <c r="K378" s="38">
        <v>1</v>
      </c>
      <c r="L378" s="38">
        <v>13</v>
      </c>
      <c r="M378" s="38">
        <v>12</v>
      </c>
      <c r="N378" s="38">
        <v>1</v>
      </c>
      <c r="O378" s="38">
        <v>1</v>
      </c>
      <c r="P378" s="38">
        <v>8</v>
      </c>
      <c r="Q378" s="38">
        <v>1</v>
      </c>
      <c r="R378" s="46">
        <v>140</v>
      </c>
      <c r="S378" s="38">
        <v>1.4790000000000001</v>
      </c>
      <c r="T378" s="38">
        <v>20</v>
      </c>
      <c r="U378" s="38">
        <v>29.58</v>
      </c>
      <c r="V378" s="38">
        <v>0.08</v>
      </c>
      <c r="W378" s="38">
        <v>31.95</v>
      </c>
      <c r="X378" s="38" t="s">
        <v>5274</v>
      </c>
      <c r="Y378" s="38" t="s">
        <v>8968</v>
      </c>
      <c r="Z378" s="38">
        <v>1</v>
      </c>
      <c r="AA378" s="39" t="s">
        <v>8775</v>
      </c>
    </row>
    <row r="379" spans="2:27" ht="37.5" x14ac:dyDescent="0.35">
      <c r="B379" s="38" t="s">
        <v>2499</v>
      </c>
      <c r="C379" s="38" t="s">
        <v>813</v>
      </c>
      <c r="D379" s="38" t="s">
        <v>1941</v>
      </c>
      <c r="E379" s="38" t="s">
        <v>93</v>
      </c>
      <c r="F379" s="38" t="s">
        <v>1741</v>
      </c>
      <c r="G379" s="38" t="s">
        <v>95</v>
      </c>
      <c r="H379" s="38">
        <v>30</v>
      </c>
      <c r="I379" s="38">
        <v>1</v>
      </c>
      <c r="J379" s="45">
        <v>5</v>
      </c>
      <c r="K379" s="38">
        <v>1</v>
      </c>
      <c r="L379" s="38">
        <v>1</v>
      </c>
      <c r="M379" s="38">
        <v>1</v>
      </c>
      <c r="N379" s="38">
        <v>1</v>
      </c>
      <c r="O379" s="38">
        <v>1</v>
      </c>
      <c r="P379" s="38">
        <v>1</v>
      </c>
      <c r="Q379" s="38">
        <v>2</v>
      </c>
      <c r="R379" s="46">
        <v>14</v>
      </c>
      <c r="S379" s="38">
        <v>0.25233</v>
      </c>
      <c r="T379" s="38">
        <v>30</v>
      </c>
      <c r="U379" s="38">
        <v>7.57</v>
      </c>
      <c r="V379" s="38">
        <v>0.08</v>
      </c>
      <c r="W379" s="38">
        <v>8.18</v>
      </c>
      <c r="X379" s="38" t="s">
        <v>5290</v>
      </c>
      <c r="Y379" s="38" t="s">
        <v>8971</v>
      </c>
      <c r="Z379" s="38">
        <v>1</v>
      </c>
      <c r="AA379" s="39" t="s">
        <v>5292</v>
      </c>
    </row>
    <row r="380" spans="2:27" ht="37.5" x14ac:dyDescent="0.35">
      <c r="B380" s="38" t="s">
        <v>2506</v>
      </c>
      <c r="C380" s="38" t="s">
        <v>820</v>
      </c>
      <c r="D380" s="38" t="s">
        <v>816</v>
      </c>
      <c r="E380" s="38" t="s">
        <v>570</v>
      </c>
      <c r="F380" s="38" t="s">
        <v>1225</v>
      </c>
      <c r="G380" s="38" t="s">
        <v>21</v>
      </c>
      <c r="H380" s="38">
        <v>1</v>
      </c>
      <c r="I380" s="38">
        <v>2</v>
      </c>
      <c r="J380" s="45">
        <v>2</v>
      </c>
      <c r="K380" s="38">
        <v>1</v>
      </c>
      <c r="L380" s="38">
        <v>1</v>
      </c>
      <c r="M380" s="38">
        <v>1</v>
      </c>
      <c r="N380" s="38">
        <v>1</v>
      </c>
      <c r="O380" s="38">
        <v>1</v>
      </c>
      <c r="P380" s="38">
        <v>2</v>
      </c>
      <c r="Q380" s="38">
        <v>5</v>
      </c>
      <c r="R380" s="46">
        <v>16</v>
      </c>
      <c r="S380" s="38">
        <v>20.74</v>
      </c>
      <c r="T380" s="38">
        <v>1</v>
      </c>
      <c r="U380" s="38">
        <v>20.74</v>
      </c>
      <c r="V380" s="38">
        <v>0.08</v>
      </c>
      <c r="W380" s="38">
        <v>22.4</v>
      </c>
      <c r="X380" s="38" t="s">
        <v>5311</v>
      </c>
      <c r="Y380" s="38" t="s">
        <v>8972</v>
      </c>
      <c r="Z380" s="38">
        <v>1</v>
      </c>
      <c r="AA380" s="39" t="s">
        <v>7411</v>
      </c>
    </row>
    <row r="381" spans="2:27" ht="37.5" x14ac:dyDescent="0.35">
      <c r="B381" s="38" t="s">
        <v>2511</v>
      </c>
      <c r="C381" s="38" t="s">
        <v>731</v>
      </c>
      <c r="D381" s="38" t="s">
        <v>818</v>
      </c>
      <c r="E381" s="38" t="s">
        <v>93</v>
      </c>
      <c r="F381" s="38" t="s">
        <v>266</v>
      </c>
      <c r="G381" s="38" t="s">
        <v>95</v>
      </c>
      <c r="H381" s="38">
        <v>30</v>
      </c>
      <c r="I381" s="38">
        <v>10</v>
      </c>
      <c r="J381" s="45">
        <v>1</v>
      </c>
      <c r="K381" s="38">
        <v>1</v>
      </c>
      <c r="L381" s="38">
        <v>2</v>
      </c>
      <c r="M381" s="38">
        <v>63</v>
      </c>
      <c r="N381" s="38">
        <v>2</v>
      </c>
      <c r="O381" s="38">
        <v>3</v>
      </c>
      <c r="P381" s="38">
        <v>1</v>
      </c>
      <c r="Q381" s="38">
        <v>1</v>
      </c>
      <c r="R381" s="46">
        <v>84</v>
      </c>
      <c r="S381" s="38">
        <v>0.84499999999999997</v>
      </c>
      <c r="T381" s="38">
        <v>30</v>
      </c>
      <c r="U381" s="38">
        <v>25.35</v>
      </c>
      <c r="V381" s="38">
        <v>0.08</v>
      </c>
      <c r="W381" s="38">
        <v>27.38</v>
      </c>
      <c r="X381" s="38" t="s">
        <v>5318</v>
      </c>
      <c r="Y381" s="38" t="s">
        <v>8974</v>
      </c>
      <c r="Z381" s="38">
        <v>1</v>
      </c>
      <c r="AA381" s="39" t="s">
        <v>8816</v>
      </c>
    </row>
    <row r="382" spans="2:27" ht="37.5" x14ac:dyDescent="0.35">
      <c r="B382" s="38" t="s">
        <v>2515</v>
      </c>
      <c r="C382" s="38" t="s">
        <v>159</v>
      </c>
      <c r="D382" s="38" t="s">
        <v>1783</v>
      </c>
      <c r="E382" s="38" t="s">
        <v>5</v>
      </c>
      <c r="F382" s="38" t="s">
        <v>111</v>
      </c>
      <c r="G382" s="38" t="s">
        <v>19</v>
      </c>
      <c r="H382" s="38">
        <v>1</v>
      </c>
      <c r="I382" s="38">
        <v>632</v>
      </c>
      <c r="J382" s="45">
        <v>160</v>
      </c>
      <c r="K382" s="38">
        <v>120</v>
      </c>
      <c r="L382" s="38">
        <v>145</v>
      </c>
      <c r="M382" s="38">
        <v>380</v>
      </c>
      <c r="N382" s="38">
        <v>650</v>
      </c>
      <c r="O382" s="38">
        <v>10</v>
      </c>
      <c r="P382" s="38">
        <v>1</v>
      </c>
      <c r="Q382" s="38">
        <v>1450</v>
      </c>
      <c r="R382" s="46">
        <v>3548</v>
      </c>
      <c r="S382" s="38">
        <v>37.44</v>
      </c>
      <c r="T382" s="38">
        <v>1</v>
      </c>
      <c r="U382" s="38">
        <v>37.44</v>
      </c>
      <c r="V382" s="38">
        <v>0.08</v>
      </c>
      <c r="W382" s="38">
        <v>40.44</v>
      </c>
      <c r="X382" s="38" t="s">
        <v>5330</v>
      </c>
      <c r="Y382" s="38" t="s">
        <v>8976</v>
      </c>
      <c r="Z382" s="38">
        <v>1</v>
      </c>
      <c r="AA382" s="39" t="s">
        <v>7474</v>
      </c>
    </row>
    <row r="383" spans="2:27" ht="37.5" x14ac:dyDescent="0.35">
      <c r="B383" s="38" t="s">
        <v>2516</v>
      </c>
      <c r="C383" s="38" t="s">
        <v>732</v>
      </c>
      <c r="D383" s="38" t="s">
        <v>849</v>
      </c>
      <c r="E383" s="38" t="s">
        <v>93</v>
      </c>
      <c r="F383" s="38" t="s">
        <v>57</v>
      </c>
      <c r="G383" s="38" t="s">
        <v>169</v>
      </c>
      <c r="H383" s="38">
        <v>28</v>
      </c>
      <c r="I383" s="38">
        <v>3</v>
      </c>
      <c r="J383" s="45">
        <v>60</v>
      </c>
      <c r="K383" s="38">
        <v>2</v>
      </c>
      <c r="L383" s="38">
        <v>50</v>
      </c>
      <c r="M383" s="38">
        <v>31</v>
      </c>
      <c r="N383" s="38">
        <v>5</v>
      </c>
      <c r="O383" s="38">
        <v>5</v>
      </c>
      <c r="P383" s="38">
        <v>5</v>
      </c>
      <c r="Q383" s="38">
        <v>2</v>
      </c>
      <c r="R383" s="46">
        <v>163</v>
      </c>
      <c r="S383" s="38">
        <v>0.52964</v>
      </c>
      <c r="T383" s="38">
        <v>28</v>
      </c>
      <c r="U383" s="38">
        <v>14.83</v>
      </c>
      <c r="V383" s="38">
        <v>0.08</v>
      </c>
      <c r="W383" s="38">
        <v>16.02</v>
      </c>
      <c r="X383" s="38" t="s">
        <v>5331</v>
      </c>
      <c r="Y383" s="38" t="s">
        <v>8977</v>
      </c>
      <c r="Z383" s="38">
        <v>1</v>
      </c>
      <c r="AA383" s="39" t="s">
        <v>7453</v>
      </c>
    </row>
    <row r="384" spans="2:27" ht="37.5" x14ac:dyDescent="0.35">
      <c r="B384" s="38" t="s">
        <v>2517</v>
      </c>
      <c r="C384" s="38" t="s">
        <v>732</v>
      </c>
      <c r="D384" s="38" t="s">
        <v>3551</v>
      </c>
      <c r="E384" s="38" t="s">
        <v>93</v>
      </c>
      <c r="F384" s="38" t="s">
        <v>117</v>
      </c>
      <c r="G384" s="38" t="s">
        <v>169</v>
      </c>
      <c r="H384" s="38">
        <v>28</v>
      </c>
      <c r="I384" s="38">
        <v>9</v>
      </c>
      <c r="J384" s="45">
        <v>36</v>
      </c>
      <c r="K384" s="38">
        <v>204</v>
      </c>
      <c r="L384" s="38">
        <v>6</v>
      </c>
      <c r="M384" s="38">
        <v>9</v>
      </c>
      <c r="N384" s="38">
        <v>25</v>
      </c>
      <c r="O384" s="38">
        <v>1</v>
      </c>
      <c r="P384" s="38">
        <v>13</v>
      </c>
      <c r="Q384" s="38">
        <v>2</v>
      </c>
      <c r="R384" s="46">
        <v>305</v>
      </c>
      <c r="S384" s="38">
        <v>0.25821</v>
      </c>
      <c r="T384" s="38">
        <v>28</v>
      </c>
      <c r="U384" s="38">
        <v>7.23</v>
      </c>
      <c r="V384" s="38">
        <v>0.08</v>
      </c>
      <c r="W384" s="38">
        <v>7.81</v>
      </c>
      <c r="X384" s="38" t="s">
        <v>5332</v>
      </c>
      <c r="Y384" s="38" t="s">
        <v>8978</v>
      </c>
      <c r="Z384" s="38">
        <v>1</v>
      </c>
      <c r="AA384" s="39" t="s">
        <v>7453</v>
      </c>
    </row>
    <row r="385" spans="2:27" ht="50" x14ac:dyDescent="0.35">
      <c r="B385" s="38" t="s">
        <v>2521</v>
      </c>
      <c r="C385" s="38" t="s">
        <v>1845</v>
      </c>
      <c r="D385" s="38" t="s">
        <v>1944</v>
      </c>
      <c r="E385" s="38" t="s">
        <v>423</v>
      </c>
      <c r="F385" s="38" t="s">
        <v>1444</v>
      </c>
      <c r="G385" s="38" t="s">
        <v>1443</v>
      </c>
      <c r="H385" s="38">
        <v>1</v>
      </c>
      <c r="I385" s="38">
        <v>1</v>
      </c>
      <c r="J385" s="45">
        <v>25</v>
      </c>
      <c r="K385" s="38">
        <v>40</v>
      </c>
      <c r="L385" s="38">
        <v>1</v>
      </c>
      <c r="M385" s="38">
        <v>1</v>
      </c>
      <c r="N385" s="38">
        <v>1</v>
      </c>
      <c r="O385" s="38">
        <v>1</v>
      </c>
      <c r="P385" s="38">
        <v>1</v>
      </c>
      <c r="Q385" s="38">
        <v>1</v>
      </c>
      <c r="R385" s="46">
        <v>72</v>
      </c>
      <c r="S385" s="38">
        <v>17.68</v>
      </c>
      <c r="T385" s="38">
        <v>1</v>
      </c>
      <c r="U385" s="38">
        <v>17.68</v>
      </c>
      <c r="V385" s="38">
        <v>0.08</v>
      </c>
      <c r="W385" s="38">
        <v>19.09</v>
      </c>
      <c r="X385" s="38" t="s">
        <v>7746</v>
      </c>
      <c r="Y385" s="38" t="s">
        <v>8979</v>
      </c>
      <c r="Z385" s="38">
        <v>1</v>
      </c>
      <c r="AA385" s="39" t="s">
        <v>7300</v>
      </c>
    </row>
    <row r="386" spans="2:27" ht="37.5" x14ac:dyDescent="0.35">
      <c r="B386" s="38" t="s">
        <v>2522</v>
      </c>
      <c r="C386" s="38" t="s">
        <v>287</v>
      </c>
      <c r="D386" s="38" t="s">
        <v>3552</v>
      </c>
      <c r="E386" s="38" t="s">
        <v>101</v>
      </c>
      <c r="F386" s="38" t="s">
        <v>736</v>
      </c>
      <c r="G386" s="38" t="s">
        <v>95</v>
      </c>
      <c r="H386" s="38">
        <v>30</v>
      </c>
      <c r="I386" s="38">
        <v>59</v>
      </c>
      <c r="J386" s="45">
        <v>30</v>
      </c>
      <c r="K386" s="38">
        <v>36</v>
      </c>
      <c r="L386" s="38">
        <v>20</v>
      </c>
      <c r="M386" s="38">
        <v>10</v>
      </c>
      <c r="N386" s="38">
        <v>2</v>
      </c>
      <c r="O386" s="38">
        <v>3</v>
      </c>
      <c r="P386" s="38">
        <v>11</v>
      </c>
      <c r="Q386" s="38">
        <v>10</v>
      </c>
      <c r="R386" s="46">
        <v>181</v>
      </c>
      <c r="S386" s="38">
        <v>0.16333</v>
      </c>
      <c r="T386" s="38">
        <v>30</v>
      </c>
      <c r="U386" s="38">
        <v>4.9000000000000004</v>
      </c>
      <c r="V386" s="38">
        <v>0.08</v>
      </c>
      <c r="W386" s="38">
        <v>5.29</v>
      </c>
      <c r="X386" s="38" t="s">
        <v>8980</v>
      </c>
      <c r="Y386" s="38" t="s">
        <v>8981</v>
      </c>
      <c r="Z386" s="38">
        <v>1</v>
      </c>
      <c r="AA386" s="39" t="s">
        <v>8764</v>
      </c>
    </row>
    <row r="387" spans="2:27" ht="37.5" x14ac:dyDescent="0.35">
      <c r="B387" s="38" t="s">
        <v>2523</v>
      </c>
      <c r="C387" s="38" t="s">
        <v>287</v>
      </c>
      <c r="D387" s="38" t="s">
        <v>3552</v>
      </c>
      <c r="E387" s="38" t="s">
        <v>101</v>
      </c>
      <c r="F387" s="38" t="s">
        <v>288</v>
      </c>
      <c r="G387" s="38" t="s">
        <v>95</v>
      </c>
      <c r="H387" s="38">
        <v>30</v>
      </c>
      <c r="I387" s="38">
        <v>2</v>
      </c>
      <c r="J387" s="45">
        <v>13</v>
      </c>
      <c r="K387" s="38">
        <v>1</v>
      </c>
      <c r="L387" s="38">
        <v>15</v>
      </c>
      <c r="M387" s="38">
        <v>1</v>
      </c>
      <c r="N387" s="38">
        <v>1</v>
      </c>
      <c r="O387" s="38">
        <v>1</v>
      </c>
      <c r="P387" s="38">
        <v>2</v>
      </c>
      <c r="Q387" s="38">
        <v>1</v>
      </c>
      <c r="R387" s="46">
        <v>37</v>
      </c>
      <c r="S387" s="38">
        <v>0.14333000000000001</v>
      </c>
      <c r="T387" s="38">
        <v>30</v>
      </c>
      <c r="U387" s="38">
        <v>4.3</v>
      </c>
      <c r="V387" s="38">
        <v>0.08</v>
      </c>
      <c r="W387" s="38">
        <v>4.6399999999999997</v>
      </c>
      <c r="X387" s="38" t="s">
        <v>8982</v>
      </c>
      <c r="Y387" s="38" t="s">
        <v>8983</v>
      </c>
      <c r="Z387" s="38">
        <v>1</v>
      </c>
      <c r="AA387" s="39" t="s">
        <v>8764</v>
      </c>
    </row>
    <row r="388" spans="2:27" ht="50" x14ac:dyDescent="0.35">
      <c r="B388" s="38" t="s">
        <v>2526</v>
      </c>
      <c r="C388" s="38" t="s">
        <v>368</v>
      </c>
      <c r="D388" s="38" t="s">
        <v>737</v>
      </c>
      <c r="E388" s="38" t="s">
        <v>5</v>
      </c>
      <c r="F388" s="38" t="s">
        <v>139</v>
      </c>
      <c r="G388" s="38" t="s">
        <v>59</v>
      </c>
      <c r="H388" s="38">
        <v>10</v>
      </c>
      <c r="I388" s="38">
        <v>1</v>
      </c>
      <c r="J388" s="45">
        <v>95</v>
      </c>
      <c r="K388" s="38">
        <v>3</v>
      </c>
      <c r="L388" s="38">
        <v>1</v>
      </c>
      <c r="M388" s="38">
        <v>1</v>
      </c>
      <c r="N388" s="38">
        <v>1</v>
      </c>
      <c r="O388" s="38">
        <v>1</v>
      </c>
      <c r="P388" s="38">
        <v>2</v>
      </c>
      <c r="Q388" s="38">
        <v>31</v>
      </c>
      <c r="R388" s="46">
        <v>136</v>
      </c>
      <c r="S388" s="38">
        <v>7.8620000000000001</v>
      </c>
      <c r="T388" s="38">
        <v>10</v>
      </c>
      <c r="U388" s="38">
        <v>78.62</v>
      </c>
      <c r="V388" s="38">
        <v>0.08</v>
      </c>
      <c r="W388" s="38">
        <v>84.91</v>
      </c>
      <c r="X388" s="38" t="s">
        <v>5343</v>
      </c>
      <c r="Y388" s="38" t="s">
        <v>8986</v>
      </c>
      <c r="Z388" s="38">
        <v>1</v>
      </c>
      <c r="AA388" s="39" t="s">
        <v>7474</v>
      </c>
    </row>
    <row r="389" spans="2:27" ht="37.5" x14ac:dyDescent="0.35">
      <c r="B389" s="38" t="s">
        <v>2531</v>
      </c>
      <c r="C389" s="38" t="s">
        <v>1445</v>
      </c>
      <c r="D389" s="38" t="s">
        <v>1884</v>
      </c>
      <c r="E389" s="38" t="s">
        <v>101</v>
      </c>
      <c r="F389" s="38" t="s">
        <v>389</v>
      </c>
      <c r="G389" s="38" t="s">
        <v>425</v>
      </c>
      <c r="H389" s="38">
        <v>28</v>
      </c>
      <c r="I389" s="38">
        <v>2</v>
      </c>
      <c r="J389" s="45">
        <v>1</v>
      </c>
      <c r="K389" s="38">
        <v>1</v>
      </c>
      <c r="L389" s="38">
        <v>1</v>
      </c>
      <c r="M389" s="38">
        <v>6</v>
      </c>
      <c r="N389" s="38">
        <v>1</v>
      </c>
      <c r="O389" s="38">
        <v>1</v>
      </c>
      <c r="P389" s="38">
        <v>1</v>
      </c>
      <c r="Q389" s="38">
        <v>10</v>
      </c>
      <c r="R389" s="46">
        <v>24</v>
      </c>
      <c r="S389" s="38">
        <v>0.53856999999999999</v>
      </c>
      <c r="T389" s="38">
        <v>28</v>
      </c>
      <c r="U389" s="38">
        <v>15.08</v>
      </c>
      <c r="V389" s="38">
        <v>0.08</v>
      </c>
      <c r="W389" s="38">
        <v>16.29</v>
      </c>
      <c r="X389" s="38" t="s">
        <v>5353</v>
      </c>
      <c r="Y389" s="38" t="s">
        <v>8991</v>
      </c>
      <c r="Z389" s="38">
        <v>1</v>
      </c>
      <c r="AA389" s="39" t="s">
        <v>7300</v>
      </c>
    </row>
    <row r="390" spans="2:27" ht="50" x14ac:dyDescent="0.35">
      <c r="B390" s="38" t="s">
        <v>2538</v>
      </c>
      <c r="C390" s="38" t="s">
        <v>254</v>
      </c>
      <c r="D390" s="38" t="s">
        <v>252</v>
      </c>
      <c r="E390" s="38" t="s">
        <v>5</v>
      </c>
      <c r="F390" s="38" t="s">
        <v>253</v>
      </c>
      <c r="G390" s="38" t="s">
        <v>8</v>
      </c>
      <c r="H390" s="38">
        <v>10</v>
      </c>
      <c r="I390" s="38">
        <v>565</v>
      </c>
      <c r="J390" s="45">
        <v>320</v>
      </c>
      <c r="K390" s="38">
        <v>8</v>
      </c>
      <c r="L390" s="38">
        <v>62</v>
      </c>
      <c r="M390" s="38">
        <v>137</v>
      </c>
      <c r="N390" s="38">
        <v>1</v>
      </c>
      <c r="O390" s="38">
        <v>100</v>
      </c>
      <c r="P390" s="38">
        <v>65</v>
      </c>
      <c r="Q390" s="38">
        <v>620</v>
      </c>
      <c r="R390" s="46">
        <v>1878</v>
      </c>
      <c r="S390" s="38">
        <v>9.5619999999999994</v>
      </c>
      <c r="T390" s="38">
        <v>10</v>
      </c>
      <c r="U390" s="38">
        <v>95.62</v>
      </c>
      <c r="V390" s="38">
        <v>0.08</v>
      </c>
      <c r="W390" s="38">
        <v>103.27</v>
      </c>
      <c r="X390" s="38" t="s">
        <v>8997</v>
      </c>
      <c r="Y390" s="38" t="s">
        <v>8998</v>
      </c>
      <c r="Z390" s="38">
        <v>1</v>
      </c>
      <c r="AA390" s="39" t="s">
        <v>8999</v>
      </c>
    </row>
    <row r="391" spans="2:27" ht="50" x14ac:dyDescent="0.35">
      <c r="B391" s="38" t="s">
        <v>2539</v>
      </c>
      <c r="C391" s="38" t="s">
        <v>254</v>
      </c>
      <c r="D391" s="38" t="s">
        <v>252</v>
      </c>
      <c r="E391" s="38" t="s">
        <v>5</v>
      </c>
      <c r="F391" s="38" t="s">
        <v>289</v>
      </c>
      <c r="G391" s="38" t="s">
        <v>8</v>
      </c>
      <c r="H391" s="38">
        <v>10</v>
      </c>
      <c r="I391" s="38">
        <v>800</v>
      </c>
      <c r="J391" s="45">
        <v>452</v>
      </c>
      <c r="K391" s="38">
        <v>70</v>
      </c>
      <c r="L391" s="38">
        <v>141</v>
      </c>
      <c r="M391" s="38">
        <v>290</v>
      </c>
      <c r="N391" s="38">
        <v>1</v>
      </c>
      <c r="O391" s="38">
        <v>300</v>
      </c>
      <c r="P391" s="38">
        <v>105</v>
      </c>
      <c r="Q391" s="38">
        <v>1205</v>
      </c>
      <c r="R391" s="46">
        <v>3364</v>
      </c>
      <c r="S391" s="38">
        <v>6.375</v>
      </c>
      <c r="T391" s="38">
        <v>10</v>
      </c>
      <c r="U391" s="38">
        <v>63.75</v>
      </c>
      <c r="V391" s="38">
        <v>0.08</v>
      </c>
      <c r="W391" s="38">
        <v>68.849999999999994</v>
      </c>
      <c r="X391" s="38" t="s">
        <v>9000</v>
      </c>
      <c r="Y391" s="38" t="s">
        <v>9001</v>
      </c>
      <c r="Z391" s="38">
        <v>1</v>
      </c>
      <c r="AA391" s="39" t="s">
        <v>8999</v>
      </c>
    </row>
    <row r="392" spans="2:27" ht="50" x14ac:dyDescent="0.35">
      <c r="B392" s="38" t="s">
        <v>2540</v>
      </c>
      <c r="C392" s="38" t="s">
        <v>254</v>
      </c>
      <c r="D392" s="38" t="s">
        <v>252</v>
      </c>
      <c r="E392" s="38" t="s">
        <v>5</v>
      </c>
      <c r="F392" s="38" t="s">
        <v>290</v>
      </c>
      <c r="G392" s="38" t="s">
        <v>8</v>
      </c>
      <c r="H392" s="38">
        <v>10</v>
      </c>
      <c r="I392" s="38">
        <v>18</v>
      </c>
      <c r="J392" s="45">
        <v>80</v>
      </c>
      <c r="K392" s="38">
        <v>1</v>
      </c>
      <c r="L392" s="38">
        <v>1</v>
      </c>
      <c r="M392" s="38">
        <v>1</v>
      </c>
      <c r="N392" s="38">
        <v>1</v>
      </c>
      <c r="O392" s="38">
        <v>6</v>
      </c>
      <c r="P392" s="38">
        <v>2</v>
      </c>
      <c r="Q392" s="38">
        <v>16</v>
      </c>
      <c r="R392" s="46">
        <v>126</v>
      </c>
      <c r="S392" s="38">
        <v>15.936999999999999</v>
      </c>
      <c r="T392" s="38">
        <v>10</v>
      </c>
      <c r="U392" s="38">
        <v>159.37</v>
      </c>
      <c r="V392" s="38">
        <v>0.08</v>
      </c>
      <c r="W392" s="38">
        <v>172.12</v>
      </c>
      <c r="X392" s="38" t="s">
        <v>9002</v>
      </c>
      <c r="Y392" s="38" t="s">
        <v>9003</v>
      </c>
      <c r="Z392" s="38">
        <v>1</v>
      </c>
      <c r="AA392" s="39" t="s">
        <v>8999</v>
      </c>
    </row>
    <row r="393" spans="2:27" ht="50" x14ac:dyDescent="0.35">
      <c r="B393" s="38" t="s">
        <v>2542</v>
      </c>
      <c r="C393" s="38" t="s">
        <v>254</v>
      </c>
      <c r="D393" s="38" t="s">
        <v>252</v>
      </c>
      <c r="E393" s="38" t="s">
        <v>5</v>
      </c>
      <c r="F393" s="38" t="s">
        <v>292</v>
      </c>
      <c r="G393" s="38" t="s">
        <v>8</v>
      </c>
      <c r="H393" s="38">
        <v>10</v>
      </c>
      <c r="I393" s="38">
        <v>94</v>
      </c>
      <c r="J393" s="45">
        <v>5</v>
      </c>
      <c r="K393" s="38">
        <v>1</v>
      </c>
      <c r="L393" s="38">
        <v>28</v>
      </c>
      <c r="M393" s="38">
        <v>1</v>
      </c>
      <c r="N393" s="38">
        <v>1</v>
      </c>
      <c r="O393" s="38">
        <v>4</v>
      </c>
      <c r="P393" s="38">
        <v>1</v>
      </c>
      <c r="Q393" s="38">
        <v>1</v>
      </c>
      <c r="R393" s="46">
        <v>136</v>
      </c>
      <c r="S393" s="38">
        <v>3.1880000000000002</v>
      </c>
      <c r="T393" s="38">
        <v>10</v>
      </c>
      <c r="U393" s="38">
        <v>31.88</v>
      </c>
      <c r="V393" s="38">
        <v>0.08</v>
      </c>
      <c r="W393" s="38">
        <v>34.43</v>
      </c>
      <c r="X393" s="38" t="s">
        <v>9004</v>
      </c>
      <c r="Y393" s="38" t="s">
        <v>9005</v>
      </c>
      <c r="Z393" s="38">
        <v>1</v>
      </c>
      <c r="AA393" s="39" t="s">
        <v>8999</v>
      </c>
    </row>
    <row r="394" spans="2:27" ht="50" x14ac:dyDescent="0.35">
      <c r="B394" s="38" t="s">
        <v>2543</v>
      </c>
      <c r="C394" s="38" t="s">
        <v>254</v>
      </c>
      <c r="D394" s="38" t="s">
        <v>252</v>
      </c>
      <c r="E394" s="38" t="s">
        <v>5</v>
      </c>
      <c r="F394" s="38" t="s">
        <v>293</v>
      </c>
      <c r="G394" s="38" t="s">
        <v>8</v>
      </c>
      <c r="H394" s="38">
        <v>10</v>
      </c>
      <c r="I394" s="12">
        <v>111</v>
      </c>
      <c r="J394" s="45">
        <v>60</v>
      </c>
      <c r="K394" s="12">
        <v>2</v>
      </c>
      <c r="L394" s="12">
        <v>44</v>
      </c>
      <c r="M394" s="12">
        <v>44</v>
      </c>
      <c r="N394" s="38">
        <v>1</v>
      </c>
      <c r="O394" s="38">
        <v>25</v>
      </c>
      <c r="P394" s="12">
        <v>10</v>
      </c>
      <c r="Q394" s="12">
        <v>133</v>
      </c>
      <c r="R394" s="46">
        <v>430</v>
      </c>
      <c r="S394" s="38">
        <v>12.749000000000001</v>
      </c>
      <c r="T394" s="38">
        <v>10</v>
      </c>
      <c r="U394" s="38">
        <v>127.49</v>
      </c>
      <c r="V394" s="38">
        <v>0.08</v>
      </c>
      <c r="W394" s="38">
        <v>137.69</v>
      </c>
      <c r="X394" s="38" t="s">
        <v>9006</v>
      </c>
      <c r="Y394" s="38" t="s">
        <v>9007</v>
      </c>
      <c r="Z394" s="38">
        <v>1</v>
      </c>
      <c r="AA394" s="39" t="s">
        <v>8999</v>
      </c>
    </row>
    <row r="395" spans="2:27" ht="37.5" x14ac:dyDescent="0.35">
      <c r="B395" s="38" t="s">
        <v>2551</v>
      </c>
      <c r="C395" s="38" t="s">
        <v>741</v>
      </c>
      <c r="D395" s="38" t="s">
        <v>740</v>
      </c>
      <c r="E395" s="38" t="s">
        <v>93</v>
      </c>
      <c r="F395" s="38" t="s">
        <v>358</v>
      </c>
      <c r="G395" s="38" t="s">
        <v>95</v>
      </c>
      <c r="H395" s="38">
        <v>30</v>
      </c>
      <c r="I395" s="12">
        <v>11</v>
      </c>
      <c r="J395" s="45">
        <v>5</v>
      </c>
      <c r="K395" s="12">
        <v>1</v>
      </c>
      <c r="L395" s="12">
        <v>8</v>
      </c>
      <c r="M395" s="12">
        <v>4</v>
      </c>
      <c r="N395" s="38">
        <v>10</v>
      </c>
      <c r="O395" s="38">
        <v>15</v>
      </c>
      <c r="P395" s="12">
        <v>4</v>
      </c>
      <c r="Q395" s="12">
        <v>80</v>
      </c>
      <c r="R395" s="46">
        <v>138</v>
      </c>
      <c r="S395" s="38">
        <v>0.72799999999999998</v>
      </c>
      <c r="T395" s="38">
        <v>30</v>
      </c>
      <c r="U395" s="38">
        <v>21.84</v>
      </c>
      <c r="V395" s="38">
        <v>0.08</v>
      </c>
      <c r="W395" s="38">
        <v>23.59</v>
      </c>
      <c r="X395" s="38" t="s">
        <v>5381</v>
      </c>
      <c r="Y395" s="38" t="s">
        <v>9010</v>
      </c>
      <c r="Z395" s="38">
        <v>1</v>
      </c>
      <c r="AA395" s="39" t="s">
        <v>7300</v>
      </c>
    </row>
    <row r="396" spans="2:27" ht="50" x14ac:dyDescent="0.35">
      <c r="B396" s="38" t="s">
        <v>2559</v>
      </c>
      <c r="C396" s="38" t="s">
        <v>1377</v>
      </c>
      <c r="D396" s="38" t="s">
        <v>1378</v>
      </c>
      <c r="E396" s="38" t="s">
        <v>5</v>
      </c>
      <c r="F396" s="38" t="s">
        <v>288</v>
      </c>
      <c r="G396" s="38" t="s">
        <v>19</v>
      </c>
      <c r="H396" s="38">
        <v>1</v>
      </c>
      <c r="I396" s="38">
        <v>1</v>
      </c>
      <c r="J396" s="45">
        <v>1</v>
      </c>
      <c r="K396" s="38">
        <v>1</v>
      </c>
      <c r="L396" s="38">
        <v>1</v>
      </c>
      <c r="M396" s="38">
        <v>1</v>
      </c>
      <c r="N396" s="38">
        <v>1</v>
      </c>
      <c r="O396" s="38">
        <v>1</v>
      </c>
      <c r="P396" s="12">
        <v>1</v>
      </c>
      <c r="Q396" s="12">
        <v>1</v>
      </c>
      <c r="R396" s="46">
        <v>9</v>
      </c>
      <c r="S396" s="38">
        <v>6494.85</v>
      </c>
      <c r="T396" s="38">
        <v>1</v>
      </c>
      <c r="U396" s="38">
        <v>6494.85</v>
      </c>
      <c r="V396" s="38">
        <v>0.08</v>
      </c>
      <c r="W396" s="38">
        <v>7014.44</v>
      </c>
      <c r="X396" s="38" t="s">
        <v>5382</v>
      </c>
      <c r="Y396" s="38" t="s">
        <v>9011</v>
      </c>
      <c r="Z396" s="38">
        <v>1</v>
      </c>
      <c r="AA396" s="39" t="s">
        <v>9012</v>
      </c>
    </row>
    <row r="397" spans="2:27" ht="50" x14ac:dyDescent="0.35">
      <c r="B397" s="38" t="s">
        <v>2564</v>
      </c>
      <c r="C397" s="38" t="s">
        <v>744</v>
      </c>
      <c r="D397" s="38" t="s">
        <v>3554</v>
      </c>
      <c r="E397" s="38" t="s">
        <v>93</v>
      </c>
      <c r="F397" s="38" t="s">
        <v>57</v>
      </c>
      <c r="G397" s="38" t="s">
        <v>169</v>
      </c>
      <c r="H397" s="38">
        <v>28</v>
      </c>
      <c r="I397" s="12">
        <v>29</v>
      </c>
      <c r="J397" s="45">
        <v>20</v>
      </c>
      <c r="K397" s="38">
        <v>7</v>
      </c>
      <c r="L397" s="12">
        <v>2</v>
      </c>
      <c r="M397" s="12">
        <v>10</v>
      </c>
      <c r="N397" s="38">
        <v>1</v>
      </c>
      <c r="O397" s="38">
        <v>1</v>
      </c>
      <c r="P397" s="38">
        <v>1</v>
      </c>
      <c r="Q397" s="12">
        <v>15</v>
      </c>
      <c r="R397" s="46">
        <v>86</v>
      </c>
      <c r="S397" s="38">
        <v>0.23393</v>
      </c>
      <c r="T397" s="38">
        <v>28</v>
      </c>
      <c r="U397" s="38">
        <v>6.55</v>
      </c>
      <c r="V397" s="38">
        <v>0.08</v>
      </c>
      <c r="W397" s="38">
        <v>7.07</v>
      </c>
      <c r="X397" s="38" t="s">
        <v>9017</v>
      </c>
      <c r="Y397" s="38" t="s">
        <v>9018</v>
      </c>
      <c r="Z397" s="38">
        <v>1</v>
      </c>
      <c r="AA397" s="39" t="s">
        <v>8764</v>
      </c>
    </row>
    <row r="398" spans="2:27" ht="62.5" x14ac:dyDescent="0.35">
      <c r="B398" s="38" t="s">
        <v>2566</v>
      </c>
      <c r="C398" s="38" t="s">
        <v>744</v>
      </c>
      <c r="D398" s="38" t="s">
        <v>3555</v>
      </c>
      <c r="E398" s="38" t="s">
        <v>1210</v>
      </c>
      <c r="F398" s="38" t="s">
        <v>117</v>
      </c>
      <c r="G398" s="38" t="s">
        <v>169</v>
      </c>
      <c r="H398" s="38">
        <v>28</v>
      </c>
      <c r="I398" s="38">
        <v>1</v>
      </c>
      <c r="J398" s="45">
        <v>1</v>
      </c>
      <c r="K398" s="12">
        <v>1</v>
      </c>
      <c r="L398" s="38">
        <v>1</v>
      </c>
      <c r="M398" s="38">
        <v>2</v>
      </c>
      <c r="N398" s="38">
        <v>1</v>
      </c>
      <c r="O398" s="38">
        <v>1</v>
      </c>
      <c r="P398" s="12">
        <v>1</v>
      </c>
      <c r="Q398" s="38">
        <v>1</v>
      </c>
      <c r="R398" s="46">
        <v>10</v>
      </c>
      <c r="S398" s="38">
        <v>0.46875</v>
      </c>
      <c r="T398" s="38">
        <v>28</v>
      </c>
      <c r="U398" s="38">
        <v>13.125</v>
      </c>
      <c r="V398" s="38">
        <v>0.08</v>
      </c>
      <c r="W398" s="38">
        <v>14.18</v>
      </c>
      <c r="X398" s="38" t="s">
        <v>5401</v>
      </c>
      <c r="Y398" s="38" t="s">
        <v>9019</v>
      </c>
      <c r="Z398" s="38">
        <v>1</v>
      </c>
      <c r="AA398" s="39" t="s">
        <v>7397</v>
      </c>
    </row>
    <row r="399" spans="2:27" ht="37.5" x14ac:dyDescent="0.35">
      <c r="B399" s="38" t="s">
        <v>2568</v>
      </c>
      <c r="C399" s="38" t="s">
        <v>426</v>
      </c>
      <c r="D399" s="38" t="s">
        <v>424</v>
      </c>
      <c r="E399" s="38" t="s">
        <v>156</v>
      </c>
      <c r="F399" s="38" t="s">
        <v>187</v>
      </c>
      <c r="G399" s="38" t="s">
        <v>456</v>
      </c>
      <c r="H399" s="38">
        <v>56</v>
      </c>
      <c r="I399" s="12">
        <v>5</v>
      </c>
      <c r="J399" s="45">
        <v>1</v>
      </c>
      <c r="K399" s="12">
        <v>1</v>
      </c>
      <c r="L399" s="38">
        <v>1</v>
      </c>
      <c r="M399" s="38">
        <v>1</v>
      </c>
      <c r="N399" s="38">
        <v>1</v>
      </c>
      <c r="O399" s="38">
        <v>3</v>
      </c>
      <c r="P399" s="12">
        <v>1</v>
      </c>
      <c r="Q399" s="12">
        <v>12</v>
      </c>
      <c r="R399" s="46">
        <v>26</v>
      </c>
      <c r="S399" s="38">
        <v>0.20643</v>
      </c>
      <c r="T399" s="38">
        <v>28</v>
      </c>
      <c r="U399" s="38">
        <v>5.78</v>
      </c>
      <c r="V399" s="38">
        <v>0.08</v>
      </c>
      <c r="W399" s="38">
        <v>6.24</v>
      </c>
      <c r="X399" s="38" t="s">
        <v>7782</v>
      </c>
      <c r="Y399" s="38" t="s">
        <v>9021</v>
      </c>
      <c r="Z399" s="38">
        <v>1</v>
      </c>
      <c r="AA399" s="39" t="s">
        <v>7784</v>
      </c>
    </row>
    <row r="400" spans="2:27" ht="37.5" x14ac:dyDescent="0.35">
      <c r="B400" s="38" t="s">
        <v>2571</v>
      </c>
      <c r="C400" s="38" t="s">
        <v>895</v>
      </c>
      <c r="D400" s="38" t="s">
        <v>1392</v>
      </c>
      <c r="E400" s="38" t="s">
        <v>93</v>
      </c>
      <c r="F400" s="38" t="s">
        <v>288</v>
      </c>
      <c r="G400" s="38" t="s">
        <v>169</v>
      </c>
      <c r="H400" s="38">
        <v>28</v>
      </c>
      <c r="I400" s="38">
        <v>1</v>
      </c>
      <c r="J400" s="45">
        <v>1</v>
      </c>
      <c r="K400" s="38">
        <v>1</v>
      </c>
      <c r="L400" s="38">
        <v>1</v>
      </c>
      <c r="M400" s="38">
        <v>1</v>
      </c>
      <c r="N400" s="38">
        <v>1</v>
      </c>
      <c r="O400" s="38">
        <v>1</v>
      </c>
      <c r="P400" s="38">
        <v>1</v>
      </c>
      <c r="Q400" s="38">
        <v>1</v>
      </c>
      <c r="R400" s="46">
        <v>9</v>
      </c>
      <c r="S400" s="38">
        <v>0.39606999999999998</v>
      </c>
      <c r="T400" s="38">
        <v>28</v>
      </c>
      <c r="U400" s="38">
        <v>11.09</v>
      </c>
      <c r="V400" s="38">
        <v>0.08</v>
      </c>
      <c r="W400" s="38">
        <v>11.98</v>
      </c>
      <c r="X400" s="38" t="s">
        <v>5411</v>
      </c>
      <c r="Y400" s="38" t="s">
        <v>9022</v>
      </c>
      <c r="Z400" s="38">
        <v>1</v>
      </c>
      <c r="AA400" s="39" t="s">
        <v>9012</v>
      </c>
    </row>
    <row r="401" spans="2:27" ht="37.5" x14ac:dyDescent="0.35">
      <c r="B401" s="38" t="s">
        <v>2578</v>
      </c>
      <c r="C401" s="38" t="s">
        <v>1920</v>
      </c>
      <c r="D401" s="38" t="s">
        <v>486</v>
      </c>
      <c r="E401" s="38" t="s">
        <v>65</v>
      </c>
      <c r="F401" s="38" t="s">
        <v>487</v>
      </c>
      <c r="G401" s="38" t="s">
        <v>2113</v>
      </c>
      <c r="H401" s="38">
        <v>1</v>
      </c>
      <c r="I401" s="12">
        <v>1</v>
      </c>
      <c r="J401" s="45">
        <v>22</v>
      </c>
      <c r="K401" s="12">
        <v>1</v>
      </c>
      <c r="L401" s="38">
        <v>1</v>
      </c>
      <c r="M401" s="38">
        <v>1</v>
      </c>
      <c r="N401" s="38">
        <v>1</v>
      </c>
      <c r="O401" s="38">
        <v>1</v>
      </c>
      <c r="P401" s="12">
        <v>15</v>
      </c>
      <c r="Q401" s="12">
        <v>1</v>
      </c>
      <c r="R401" s="46">
        <v>44</v>
      </c>
      <c r="S401" s="38">
        <v>284.26</v>
      </c>
      <c r="T401" s="38">
        <v>1</v>
      </c>
      <c r="U401" s="38">
        <v>284.26</v>
      </c>
      <c r="V401" s="38">
        <v>0.23</v>
      </c>
      <c r="W401" s="38">
        <v>349.64</v>
      </c>
      <c r="X401" s="38" t="s">
        <v>9028</v>
      </c>
      <c r="Y401" s="38" t="s">
        <v>9029</v>
      </c>
      <c r="Z401" s="38">
        <v>1</v>
      </c>
      <c r="AA401" s="39" t="s">
        <v>7599</v>
      </c>
    </row>
    <row r="402" spans="2:27" ht="37.5" x14ac:dyDescent="0.35">
      <c r="B402" s="38" t="s">
        <v>2601</v>
      </c>
      <c r="C402" s="38" t="s">
        <v>199</v>
      </c>
      <c r="D402" s="38" t="s">
        <v>151</v>
      </c>
      <c r="E402" s="38" t="s">
        <v>190</v>
      </c>
      <c r="F402" s="38" t="s">
        <v>200</v>
      </c>
      <c r="G402" s="38" t="s">
        <v>21</v>
      </c>
      <c r="H402" s="38">
        <v>1</v>
      </c>
      <c r="I402" s="38">
        <v>1</v>
      </c>
      <c r="J402" s="45">
        <v>2</v>
      </c>
      <c r="K402" s="38">
        <v>1</v>
      </c>
      <c r="L402" s="38">
        <v>1</v>
      </c>
      <c r="M402" s="38">
        <v>1</v>
      </c>
      <c r="N402" s="38">
        <v>1</v>
      </c>
      <c r="O402" s="38">
        <v>1</v>
      </c>
      <c r="P402" s="38">
        <v>4</v>
      </c>
      <c r="Q402" s="38">
        <v>1</v>
      </c>
      <c r="R402" s="46">
        <v>13</v>
      </c>
      <c r="S402" s="38">
        <v>17.79</v>
      </c>
      <c r="T402" s="38">
        <v>1</v>
      </c>
      <c r="U402" s="38">
        <v>17.79</v>
      </c>
      <c r="V402" s="38">
        <v>0.08</v>
      </c>
      <c r="W402" s="38">
        <v>19.21</v>
      </c>
      <c r="X402" s="38" t="s">
        <v>5479</v>
      </c>
      <c r="Y402" s="38" t="s">
        <v>9032</v>
      </c>
      <c r="Z402" s="38">
        <v>1</v>
      </c>
      <c r="AA402" s="39" t="s">
        <v>4303</v>
      </c>
    </row>
    <row r="403" spans="2:27" ht="37.5" x14ac:dyDescent="0.35">
      <c r="B403" s="38" t="s">
        <v>2608</v>
      </c>
      <c r="C403" s="38" t="s">
        <v>523</v>
      </c>
      <c r="D403" s="38" t="s">
        <v>1885</v>
      </c>
      <c r="E403" s="38" t="s">
        <v>93</v>
      </c>
      <c r="F403" s="38" t="s">
        <v>117</v>
      </c>
      <c r="G403" s="38" t="s">
        <v>169</v>
      </c>
      <c r="H403" s="38">
        <v>28</v>
      </c>
      <c r="I403" s="38">
        <v>10</v>
      </c>
      <c r="J403" s="45">
        <v>1</v>
      </c>
      <c r="K403" s="38">
        <v>5</v>
      </c>
      <c r="L403" s="38">
        <v>18</v>
      </c>
      <c r="M403" s="38">
        <v>1</v>
      </c>
      <c r="N403" s="38">
        <v>2</v>
      </c>
      <c r="O403" s="38">
        <v>3</v>
      </c>
      <c r="P403" s="38">
        <v>1</v>
      </c>
      <c r="Q403" s="38">
        <v>15</v>
      </c>
      <c r="R403" s="46">
        <v>56</v>
      </c>
      <c r="S403" s="38">
        <v>0.312</v>
      </c>
      <c r="T403" s="38">
        <v>30</v>
      </c>
      <c r="U403" s="38">
        <v>9.36</v>
      </c>
      <c r="V403" s="38">
        <v>0.08</v>
      </c>
      <c r="W403" s="38">
        <v>10.11</v>
      </c>
      <c r="X403" s="38" t="s">
        <v>9034</v>
      </c>
      <c r="Y403" s="38" t="s">
        <v>9035</v>
      </c>
      <c r="Z403" s="38">
        <v>1</v>
      </c>
      <c r="AA403" s="39" t="s">
        <v>7300</v>
      </c>
    </row>
    <row r="404" spans="2:27" ht="37.5" x14ac:dyDescent="0.35">
      <c r="B404" s="38" t="s">
        <v>2611</v>
      </c>
      <c r="C404" s="38" t="s">
        <v>36</v>
      </c>
      <c r="D404" s="38" t="s">
        <v>524</v>
      </c>
      <c r="E404" s="38" t="s">
        <v>190</v>
      </c>
      <c r="F404" s="38" t="s">
        <v>527</v>
      </c>
      <c r="G404" s="38" t="s">
        <v>21</v>
      </c>
      <c r="H404" s="38">
        <v>1</v>
      </c>
      <c r="I404" s="12">
        <v>1</v>
      </c>
      <c r="J404" s="45">
        <v>2</v>
      </c>
      <c r="K404" s="12">
        <v>1</v>
      </c>
      <c r="L404" s="38">
        <v>1</v>
      </c>
      <c r="M404" s="38">
        <v>1</v>
      </c>
      <c r="N404" s="38">
        <v>1</v>
      </c>
      <c r="O404" s="38">
        <v>6</v>
      </c>
      <c r="P404" s="12">
        <v>1</v>
      </c>
      <c r="Q404" s="12">
        <v>1</v>
      </c>
      <c r="R404" s="46">
        <v>15</v>
      </c>
      <c r="S404" s="38">
        <v>16.39</v>
      </c>
      <c r="T404" s="38">
        <v>1</v>
      </c>
      <c r="U404" s="38">
        <v>16.39</v>
      </c>
      <c r="V404" s="38">
        <v>0.08</v>
      </c>
      <c r="W404" s="38">
        <v>17.7</v>
      </c>
      <c r="X404" s="38" t="s">
        <v>7824</v>
      </c>
      <c r="Y404" s="38" t="s">
        <v>9038</v>
      </c>
      <c r="Z404" s="38">
        <v>1</v>
      </c>
      <c r="AA404" s="39" t="s">
        <v>7383</v>
      </c>
    </row>
    <row r="405" spans="2:27" ht="50" x14ac:dyDescent="0.35">
      <c r="B405" s="38" t="s">
        <v>2613</v>
      </c>
      <c r="C405" s="38" t="s">
        <v>874</v>
      </c>
      <c r="D405" s="38" t="s">
        <v>868</v>
      </c>
      <c r="E405" s="38" t="s">
        <v>121</v>
      </c>
      <c r="F405" s="38" t="s">
        <v>892</v>
      </c>
      <c r="G405" s="38" t="s">
        <v>68</v>
      </c>
      <c r="H405" s="38">
        <v>1</v>
      </c>
      <c r="I405" s="38">
        <v>1</v>
      </c>
      <c r="J405" s="45">
        <v>3</v>
      </c>
      <c r="K405" s="38">
        <v>92</v>
      </c>
      <c r="L405" s="38">
        <v>5</v>
      </c>
      <c r="M405" s="38">
        <v>1</v>
      </c>
      <c r="N405" s="38">
        <v>1</v>
      </c>
      <c r="O405" s="38">
        <v>1</v>
      </c>
      <c r="P405" s="38">
        <v>2</v>
      </c>
      <c r="Q405" s="38">
        <v>2</v>
      </c>
      <c r="R405" s="46">
        <v>108</v>
      </c>
      <c r="S405" s="38">
        <v>20.170000000000002</v>
      </c>
      <c r="T405" s="38">
        <v>1</v>
      </c>
      <c r="U405" s="38">
        <v>20.170000000000002</v>
      </c>
      <c r="V405" s="38">
        <v>0.08</v>
      </c>
      <c r="W405" s="38">
        <v>21.78</v>
      </c>
      <c r="X405" s="38" t="s">
        <v>5496</v>
      </c>
      <c r="Y405" s="38" t="s">
        <v>9039</v>
      </c>
      <c r="Z405" s="38">
        <v>1</v>
      </c>
      <c r="AA405" s="39" t="s">
        <v>7405</v>
      </c>
    </row>
    <row r="406" spans="2:27" ht="50" x14ac:dyDescent="0.35">
      <c r="B406" s="38" t="s">
        <v>2615</v>
      </c>
      <c r="C406" s="38" t="s">
        <v>893</v>
      </c>
      <c r="D406" s="38" t="s">
        <v>3565</v>
      </c>
      <c r="E406" s="38" t="s">
        <v>5</v>
      </c>
      <c r="F406" s="38" t="s">
        <v>894</v>
      </c>
      <c r="G406" s="38" t="s">
        <v>33</v>
      </c>
      <c r="H406" s="38">
        <v>5</v>
      </c>
      <c r="I406" s="12">
        <v>4</v>
      </c>
      <c r="J406" s="45">
        <v>15</v>
      </c>
      <c r="K406" s="12">
        <v>18</v>
      </c>
      <c r="L406" s="38">
        <v>1</v>
      </c>
      <c r="M406" s="12">
        <v>2</v>
      </c>
      <c r="N406" s="38">
        <v>1</v>
      </c>
      <c r="O406" s="38">
        <v>2</v>
      </c>
      <c r="P406" s="12">
        <v>1</v>
      </c>
      <c r="Q406" s="12">
        <v>2</v>
      </c>
      <c r="R406" s="46">
        <v>46</v>
      </c>
      <c r="S406" s="38">
        <v>35.048000000000002</v>
      </c>
      <c r="T406" s="38">
        <v>5</v>
      </c>
      <c r="U406" s="38">
        <v>175.24</v>
      </c>
      <c r="V406" s="38">
        <v>0.08</v>
      </c>
      <c r="W406" s="38">
        <v>189.26</v>
      </c>
      <c r="X406" s="38" t="s">
        <v>5501</v>
      </c>
      <c r="Y406" s="38" t="s">
        <v>9040</v>
      </c>
      <c r="Z406" s="38">
        <v>1</v>
      </c>
      <c r="AA406" s="39" t="s">
        <v>8816</v>
      </c>
    </row>
    <row r="407" spans="2:27" ht="37.5" x14ac:dyDescent="0.35">
      <c r="B407" s="38" t="s">
        <v>2619</v>
      </c>
      <c r="C407" s="38" t="s">
        <v>301</v>
      </c>
      <c r="D407" s="38" t="s">
        <v>3568</v>
      </c>
      <c r="E407" s="38" t="s">
        <v>156</v>
      </c>
      <c r="F407" s="38" t="s">
        <v>57</v>
      </c>
      <c r="G407" s="38" t="s">
        <v>425</v>
      </c>
      <c r="H407" s="38">
        <v>28</v>
      </c>
      <c r="I407" s="12">
        <v>2</v>
      </c>
      <c r="J407" s="45">
        <v>30</v>
      </c>
      <c r="K407" s="12">
        <v>1</v>
      </c>
      <c r="L407" s="38">
        <v>1</v>
      </c>
      <c r="M407" s="38">
        <v>1</v>
      </c>
      <c r="N407" s="38">
        <v>1</v>
      </c>
      <c r="O407" s="38">
        <v>1</v>
      </c>
      <c r="P407" s="12">
        <v>1</v>
      </c>
      <c r="Q407" s="12">
        <v>1</v>
      </c>
      <c r="R407" s="46">
        <v>39</v>
      </c>
      <c r="S407" s="38">
        <v>0.28499999999999998</v>
      </c>
      <c r="T407" s="38">
        <v>28</v>
      </c>
      <c r="U407" s="38">
        <v>7.98</v>
      </c>
      <c r="V407" s="38">
        <v>0.08</v>
      </c>
      <c r="W407" s="38">
        <v>8.6199999999999992</v>
      </c>
      <c r="X407" s="38" t="s">
        <v>5511</v>
      </c>
      <c r="Y407" s="38" t="s">
        <v>9043</v>
      </c>
      <c r="Z407" s="38">
        <v>1</v>
      </c>
      <c r="AA407" s="39" t="s">
        <v>7448</v>
      </c>
    </row>
    <row r="408" spans="2:27" ht="37.5" x14ac:dyDescent="0.35">
      <c r="B408" s="38" t="s">
        <v>2622</v>
      </c>
      <c r="C408" s="38" t="s">
        <v>885</v>
      </c>
      <c r="D408" s="38" t="s">
        <v>945</v>
      </c>
      <c r="E408" s="38" t="s">
        <v>121</v>
      </c>
      <c r="F408" s="38" t="s">
        <v>946</v>
      </c>
      <c r="G408" s="38" t="s">
        <v>3509</v>
      </c>
      <c r="H408" s="38">
        <v>1</v>
      </c>
      <c r="I408" s="38">
        <v>1</v>
      </c>
      <c r="J408" s="45">
        <v>2</v>
      </c>
      <c r="K408" s="38">
        <v>1</v>
      </c>
      <c r="L408" s="38">
        <v>1</v>
      </c>
      <c r="M408" s="38">
        <v>1</v>
      </c>
      <c r="N408" s="38">
        <v>1</v>
      </c>
      <c r="O408" s="38">
        <v>1</v>
      </c>
      <c r="P408" s="38">
        <v>4</v>
      </c>
      <c r="Q408" s="38">
        <v>1</v>
      </c>
      <c r="R408" s="46">
        <v>13</v>
      </c>
      <c r="S408" s="38">
        <v>8.35</v>
      </c>
      <c r="T408" s="38">
        <v>1</v>
      </c>
      <c r="U408" s="38">
        <v>8.35</v>
      </c>
      <c r="V408" s="38">
        <v>0.08</v>
      </c>
      <c r="W408" s="38">
        <v>9.02</v>
      </c>
      <c r="X408" s="38" t="s">
        <v>5518</v>
      </c>
      <c r="Y408" s="38" t="s">
        <v>9044</v>
      </c>
      <c r="Z408" s="38">
        <v>1</v>
      </c>
      <c r="AA408" s="39" t="s">
        <v>7411</v>
      </c>
    </row>
    <row r="409" spans="2:27" ht="37.5" x14ac:dyDescent="0.35">
      <c r="B409" s="38" t="s">
        <v>2623</v>
      </c>
      <c r="C409" s="38" t="s">
        <v>885</v>
      </c>
      <c r="D409" s="38" t="s">
        <v>945</v>
      </c>
      <c r="E409" s="38" t="s">
        <v>67</v>
      </c>
      <c r="F409" s="38" t="s">
        <v>1446</v>
      </c>
      <c r="G409" s="38" t="s">
        <v>3509</v>
      </c>
      <c r="H409" s="38">
        <v>1</v>
      </c>
      <c r="I409" s="38">
        <v>4</v>
      </c>
      <c r="J409" s="45">
        <v>2</v>
      </c>
      <c r="K409" s="38">
        <v>1</v>
      </c>
      <c r="L409" s="38">
        <v>1</v>
      </c>
      <c r="M409" s="38">
        <v>1</v>
      </c>
      <c r="N409" s="38">
        <v>1</v>
      </c>
      <c r="O409" s="38">
        <v>1</v>
      </c>
      <c r="P409" s="38">
        <v>1</v>
      </c>
      <c r="Q409" s="38">
        <v>1</v>
      </c>
      <c r="R409" s="46">
        <v>13</v>
      </c>
      <c r="S409" s="38">
        <v>8.35</v>
      </c>
      <c r="T409" s="38">
        <v>1</v>
      </c>
      <c r="U409" s="38">
        <v>8.35</v>
      </c>
      <c r="V409" s="38">
        <v>0.08</v>
      </c>
      <c r="W409" s="38">
        <v>9.02</v>
      </c>
      <c r="X409" s="38" t="s">
        <v>5520</v>
      </c>
      <c r="Y409" s="38" t="s">
        <v>9045</v>
      </c>
      <c r="Z409" s="38">
        <v>1</v>
      </c>
      <c r="AA409" s="39" t="s">
        <v>7411</v>
      </c>
    </row>
    <row r="410" spans="2:27" ht="37.5" x14ac:dyDescent="0.35">
      <c r="B410" s="38" t="s">
        <v>2624</v>
      </c>
      <c r="C410" s="38" t="s">
        <v>885</v>
      </c>
      <c r="D410" s="38" t="s">
        <v>903</v>
      </c>
      <c r="E410" s="38" t="s">
        <v>66</v>
      </c>
      <c r="F410" s="38" t="s">
        <v>904</v>
      </c>
      <c r="G410" s="38" t="s">
        <v>905</v>
      </c>
      <c r="H410" s="38">
        <v>60</v>
      </c>
      <c r="I410" s="38">
        <v>1</v>
      </c>
      <c r="J410" s="45">
        <v>105</v>
      </c>
      <c r="K410" s="38">
        <v>1</v>
      </c>
      <c r="L410" s="38">
        <v>1</v>
      </c>
      <c r="M410" s="38">
        <v>1</v>
      </c>
      <c r="N410" s="38">
        <v>1</v>
      </c>
      <c r="O410" s="38">
        <v>1</v>
      </c>
      <c r="P410" s="38">
        <v>1</v>
      </c>
      <c r="Q410" s="38">
        <v>1</v>
      </c>
      <c r="R410" s="46">
        <v>113</v>
      </c>
      <c r="S410" s="38">
        <v>0.46633000000000002</v>
      </c>
      <c r="T410" s="38">
        <v>60</v>
      </c>
      <c r="U410" s="38">
        <v>27.98</v>
      </c>
      <c r="V410" s="38">
        <v>0.08</v>
      </c>
      <c r="W410" s="38">
        <v>30.22</v>
      </c>
      <c r="X410" s="38" t="s">
        <v>5522</v>
      </c>
      <c r="Y410" s="38" t="s">
        <v>9046</v>
      </c>
      <c r="Z410" s="38">
        <v>1</v>
      </c>
      <c r="AA410" s="39" t="s">
        <v>7411</v>
      </c>
    </row>
    <row r="411" spans="2:27" ht="50" x14ac:dyDescent="0.35">
      <c r="B411" s="38" t="s">
        <v>2625</v>
      </c>
      <c r="C411" s="38" t="s">
        <v>885</v>
      </c>
      <c r="D411" s="38" t="s">
        <v>1194</v>
      </c>
      <c r="E411" s="38" t="s">
        <v>921</v>
      </c>
      <c r="F411" s="38" t="s">
        <v>366</v>
      </c>
      <c r="G411" s="38" t="s">
        <v>905</v>
      </c>
      <c r="H411" s="38">
        <v>60</v>
      </c>
      <c r="I411" s="38">
        <v>1</v>
      </c>
      <c r="J411" s="45">
        <v>1</v>
      </c>
      <c r="K411" s="38">
        <v>1</v>
      </c>
      <c r="L411" s="38">
        <v>8</v>
      </c>
      <c r="M411" s="38">
        <v>1</v>
      </c>
      <c r="N411" s="38">
        <v>19</v>
      </c>
      <c r="O411" s="38">
        <v>1</v>
      </c>
      <c r="P411" s="38">
        <v>1</v>
      </c>
      <c r="Q411" s="38">
        <v>1</v>
      </c>
      <c r="R411" s="46">
        <v>34</v>
      </c>
      <c r="S411" s="38">
        <v>1.46133</v>
      </c>
      <c r="T411" s="38">
        <v>60</v>
      </c>
      <c r="U411" s="38">
        <v>87.68</v>
      </c>
      <c r="V411" s="38">
        <v>0.08</v>
      </c>
      <c r="W411" s="38">
        <v>94.69</v>
      </c>
      <c r="X411" s="38" t="s">
        <v>5524</v>
      </c>
      <c r="Y411" s="38" t="s">
        <v>9047</v>
      </c>
      <c r="Z411" s="38">
        <v>1</v>
      </c>
      <c r="AA411" s="39" t="s">
        <v>7411</v>
      </c>
    </row>
    <row r="412" spans="2:27" ht="37.5" x14ac:dyDescent="0.35">
      <c r="B412" s="38" t="s">
        <v>2626</v>
      </c>
      <c r="C412" s="38" t="s">
        <v>885</v>
      </c>
      <c r="D412" s="38" t="s">
        <v>903</v>
      </c>
      <c r="E412" s="38" t="s">
        <v>66</v>
      </c>
      <c r="F412" s="38" t="s">
        <v>802</v>
      </c>
      <c r="G412" s="38" t="s">
        <v>905</v>
      </c>
      <c r="H412" s="38">
        <v>60</v>
      </c>
      <c r="I412" s="38">
        <v>18</v>
      </c>
      <c r="J412" s="45">
        <v>27</v>
      </c>
      <c r="K412" s="38">
        <v>1</v>
      </c>
      <c r="L412" s="38">
        <v>1</v>
      </c>
      <c r="M412" s="38">
        <v>1</v>
      </c>
      <c r="N412" s="38">
        <v>1</v>
      </c>
      <c r="O412" s="38">
        <v>1</v>
      </c>
      <c r="P412" s="38">
        <v>1</v>
      </c>
      <c r="Q412" s="38">
        <v>1</v>
      </c>
      <c r="R412" s="46">
        <v>52</v>
      </c>
      <c r="S412" s="38">
        <v>0.97067000000000003</v>
      </c>
      <c r="T412" s="38">
        <v>60</v>
      </c>
      <c r="U412" s="38">
        <v>58.24</v>
      </c>
      <c r="V412" s="38">
        <v>0.08</v>
      </c>
      <c r="W412" s="38">
        <v>62.9</v>
      </c>
      <c r="X412" s="38" t="s">
        <v>9048</v>
      </c>
      <c r="Y412" s="38" t="s">
        <v>9049</v>
      </c>
      <c r="Z412" s="38">
        <v>1</v>
      </c>
      <c r="AA412" s="39" t="s">
        <v>7300</v>
      </c>
    </row>
    <row r="413" spans="2:27" ht="50" x14ac:dyDescent="0.35">
      <c r="B413" s="38" t="s">
        <v>2634</v>
      </c>
      <c r="C413" s="12" t="s">
        <v>918</v>
      </c>
      <c r="D413" s="12" t="s">
        <v>3569</v>
      </c>
      <c r="E413" s="12" t="s">
        <v>65</v>
      </c>
      <c r="F413" s="47">
        <v>0.1</v>
      </c>
      <c r="G413" s="12" t="s">
        <v>3570</v>
      </c>
      <c r="H413" s="12">
        <v>1</v>
      </c>
      <c r="I413" s="12">
        <v>1</v>
      </c>
      <c r="J413" s="45">
        <v>1</v>
      </c>
      <c r="K413" s="12">
        <v>10</v>
      </c>
      <c r="L413" s="12">
        <v>2</v>
      </c>
      <c r="M413" s="38">
        <v>1</v>
      </c>
      <c r="N413" s="38">
        <v>1</v>
      </c>
      <c r="O413" s="38">
        <v>1</v>
      </c>
      <c r="P413" s="12">
        <v>1</v>
      </c>
      <c r="Q413" s="12">
        <v>1</v>
      </c>
      <c r="R413" s="46">
        <v>19</v>
      </c>
      <c r="S413" s="38">
        <v>46.8</v>
      </c>
      <c r="T413" s="38">
        <v>1</v>
      </c>
      <c r="U413" s="38">
        <v>46.8</v>
      </c>
      <c r="V413" s="38">
        <v>0.08</v>
      </c>
      <c r="W413" s="38">
        <v>50.54</v>
      </c>
      <c r="X413" s="38" t="s">
        <v>7835</v>
      </c>
      <c r="Y413" s="38" t="s">
        <v>9054</v>
      </c>
      <c r="Z413" s="38">
        <v>1</v>
      </c>
      <c r="AA413" s="39" t="s">
        <v>4788</v>
      </c>
    </row>
    <row r="414" spans="2:27" ht="62.5" x14ac:dyDescent="0.35">
      <c r="B414" s="38" t="s">
        <v>2635</v>
      </c>
      <c r="C414" s="38" t="s">
        <v>911</v>
      </c>
      <c r="D414" s="38" t="s">
        <v>920</v>
      </c>
      <c r="E414" s="38" t="s">
        <v>921</v>
      </c>
      <c r="F414" s="38" t="s">
        <v>922</v>
      </c>
      <c r="G414" s="38" t="s">
        <v>924</v>
      </c>
      <c r="H414" s="38">
        <v>60</v>
      </c>
      <c r="I414" s="38">
        <v>1</v>
      </c>
      <c r="J414" s="45">
        <v>1</v>
      </c>
      <c r="K414" s="38">
        <v>1</v>
      </c>
      <c r="L414" s="38">
        <v>1</v>
      </c>
      <c r="M414" s="38">
        <v>1</v>
      </c>
      <c r="N414" s="38">
        <v>1</v>
      </c>
      <c r="O414" s="38">
        <v>1</v>
      </c>
      <c r="P414" s="38">
        <v>1</v>
      </c>
      <c r="Q414" s="38">
        <v>6</v>
      </c>
      <c r="R414" s="46">
        <v>14</v>
      </c>
      <c r="S414" s="38">
        <v>0.67900000000000005</v>
      </c>
      <c r="T414" s="38">
        <v>60</v>
      </c>
      <c r="U414" s="38">
        <v>40.74</v>
      </c>
      <c r="V414" s="38">
        <v>0.08</v>
      </c>
      <c r="W414" s="38">
        <v>44</v>
      </c>
      <c r="X414" s="38" t="s">
        <v>5541</v>
      </c>
      <c r="Y414" s="38" t="s">
        <v>9055</v>
      </c>
      <c r="Z414" s="38">
        <v>1</v>
      </c>
      <c r="AA414" s="39" t="s">
        <v>8847</v>
      </c>
    </row>
    <row r="415" spans="2:27" ht="62.5" x14ac:dyDescent="0.35">
      <c r="B415" s="38" t="s">
        <v>2636</v>
      </c>
      <c r="C415" s="38" t="s">
        <v>911</v>
      </c>
      <c r="D415" s="38" t="s">
        <v>920</v>
      </c>
      <c r="E415" s="38" t="s">
        <v>921</v>
      </c>
      <c r="F415" s="38" t="s">
        <v>923</v>
      </c>
      <c r="G415" s="38" t="s">
        <v>924</v>
      </c>
      <c r="H415" s="38">
        <v>60</v>
      </c>
      <c r="I415" s="38">
        <v>1</v>
      </c>
      <c r="J415" s="45">
        <v>1</v>
      </c>
      <c r="K415" s="38">
        <v>1</v>
      </c>
      <c r="L415" s="38">
        <v>1</v>
      </c>
      <c r="M415" s="38">
        <v>1</v>
      </c>
      <c r="N415" s="38">
        <v>1</v>
      </c>
      <c r="O415" s="38">
        <v>1</v>
      </c>
      <c r="P415" s="38">
        <v>1</v>
      </c>
      <c r="Q415" s="38">
        <v>2</v>
      </c>
      <c r="R415" s="46">
        <v>10</v>
      </c>
      <c r="S415" s="38">
        <v>0.51366999999999996</v>
      </c>
      <c r="T415" s="38">
        <v>60</v>
      </c>
      <c r="U415" s="38">
        <v>30.82</v>
      </c>
      <c r="V415" s="38">
        <v>0.08</v>
      </c>
      <c r="W415" s="38">
        <v>33.29</v>
      </c>
      <c r="X415" s="38" t="s">
        <v>5543</v>
      </c>
      <c r="Y415" s="38" t="s">
        <v>9056</v>
      </c>
      <c r="Z415" s="38">
        <v>1</v>
      </c>
      <c r="AA415" s="39" t="s">
        <v>8847</v>
      </c>
    </row>
    <row r="416" spans="2:27" ht="50" x14ac:dyDescent="0.35">
      <c r="B416" s="38" t="s">
        <v>2644</v>
      </c>
      <c r="C416" s="38" t="s">
        <v>845</v>
      </c>
      <c r="D416" s="38" t="s">
        <v>844</v>
      </c>
      <c r="E416" s="38" t="s">
        <v>156</v>
      </c>
      <c r="F416" s="38" t="s">
        <v>184</v>
      </c>
      <c r="G416" s="38" t="s">
        <v>406</v>
      </c>
      <c r="H416" s="38">
        <v>100</v>
      </c>
      <c r="I416" s="38">
        <v>38</v>
      </c>
      <c r="J416" s="45">
        <v>12</v>
      </c>
      <c r="K416" s="38">
        <v>3</v>
      </c>
      <c r="L416" s="38">
        <v>64</v>
      </c>
      <c r="M416" s="38">
        <v>10</v>
      </c>
      <c r="N416" s="38">
        <v>60</v>
      </c>
      <c r="O416" s="38">
        <v>1</v>
      </c>
      <c r="P416" s="38">
        <v>1</v>
      </c>
      <c r="Q416" s="38">
        <v>1</v>
      </c>
      <c r="R416" s="46">
        <v>190</v>
      </c>
      <c r="S416" s="38">
        <v>0.21609999999999999</v>
      </c>
      <c r="T416" s="38">
        <v>100</v>
      </c>
      <c r="U416" s="38">
        <v>21.61</v>
      </c>
      <c r="V416" s="38">
        <v>0.08</v>
      </c>
      <c r="W416" s="38">
        <v>23.34</v>
      </c>
      <c r="X416" s="38" t="s">
        <v>7845</v>
      </c>
      <c r="Y416" s="38" t="s">
        <v>9059</v>
      </c>
      <c r="Z416" s="38">
        <v>1</v>
      </c>
      <c r="AA416" s="39" t="s">
        <v>8795</v>
      </c>
    </row>
    <row r="417" spans="2:27" ht="50" x14ac:dyDescent="0.35">
      <c r="B417" s="38" t="s">
        <v>2654</v>
      </c>
      <c r="C417" s="38" t="s">
        <v>225</v>
      </c>
      <c r="D417" s="38" t="s">
        <v>221</v>
      </c>
      <c r="E417" s="38" t="s">
        <v>101</v>
      </c>
      <c r="F417" s="38" t="s">
        <v>222</v>
      </c>
      <c r="G417" s="38" t="s">
        <v>224</v>
      </c>
      <c r="H417" s="38">
        <v>90</v>
      </c>
      <c r="I417" s="12">
        <v>1</v>
      </c>
      <c r="J417" s="45">
        <v>7</v>
      </c>
      <c r="K417" s="12">
        <v>1</v>
      </c>
      <c r="L417" s="38">
        <v>1</v>
      </c>
      <c r="M417" s="12">
        <v>5</v>
      </c>
      <c r="N417" s="38">
        <v>1</v>
      </c>
      <c r="O417" s="38">
        <v>15</v>
      </c>
      <c r="P417" s="12">
        <v>4</v>
      </c>
      <c r="Q417" s="12">
        <v>2</v>
      </c>
      <c r="R417" s="46">
        <v>37</v>
      </c>
      <c r="S417" s="38">
        <v>0.13766999999999999</v>
      </c>
      <c r="T417" s="38">
        <v>60</v>
      </c>
      <c r="U417" s="38">
        <v>8.26</v>
      </c>
      <c r="V417" s="38">
        <v>0.08</v>
      </c>
      <c r="W417" s="38">
        <v>8.92</v>
      </c>
      <c r="X417" s="38" t="s">
        <v>9062</v>
      </c>
      <c r="Y417" s="38" t="s">
        <v>9063</v>
      </c>
      <c r="Z417" s="38">
        <v>1</v>
      </c>
      <c r="AA417" s="39" t="s">
        <v>8764</v>
      </c>
    </row>
    <row r="418" spans="2:27" ht="37.5" x14ac:dyDescent="0.35">
      <c r="B418" s="38" t="s">
        <v>2658</v>
      </c>
      <c r="C418" s="38" t="s">
        <v>305</v>
      </c>
      <c r="D418" s="38" t="s">
        <v>302</v>
      </c>
      <c r="E418" s="38" t="s">
        <v>101</v>
      </c>
      <c r="F418" s="38" t="s">
        <v>288</v>
      </c>
      <c r="G418" s="38" t="s">
        <v>95</v>
      </c>
      <c r="H418" s="38">
        <v>30</v>
      </c>
      <c r="I418" s="38">
        <v>5</v>
      </c>
      <c r="J418" s="45">
        <v>1</v>
      </c>
      <c r="K418" s="38">
        <v>1</v>
      </c>
      <c r="L418" s="38">
        <v>2</v>
      </c>
      <c r="M418" s="38">
        <v>1</v>
      </c>
      <c r="N418" s="38">
        <v>30</v>
      </c>
      <c r="O418" s="38">
        <v>1</v>
      </c>
      <c r="P418" s="38">
        <v>6</v>
      </c>
      <c r="Q418" s="38">
        <v>20</v>
      </c>
      <c r="R418" s="46">
        <v>67</v>
      </c>
      <c r="S418" s="38">
        <v>0.11233</v>
      </c>
      <c r="T418" s="38">
        <v>30</v>
      </c>
      <c r="U418" s="38">
        <v>3.37</v>
      </c>
      <c r="V418" s="38">
        <v>0.08</v>
      </c>
      <c r="W418" s="38">
        <v>3.64</v>
      </c>
      <c r="X418" s="38" t="s">
        <v>9068</v>
      </c>
      <c r="Y418" s="38" t="s">
        <v>9069</v>
      </c>
      <c r="Z418" s="38">
        <v>1</v>
      </c>
      <c r="AA418" s="39" t="s">
        <v>8764</v>
      </c>
    </row>
    <row r="419" spans="2:27" ht="37.5" x14ac:dyDescent="0.35">
      <c r="B419" s="38" t="s">
        <v>2660</v>
      </c>
      <c r="C419" s="38" t="s">
        <v>951</v>
      </c>
      <c r="D419" s="38" t="s">
        <v>952</v>
      </c>
      <c r="E419" s="38" t="s">
        <v>5</v>
      </c>
      <c r="F419" s="38" t="s">
        <v>303</v>
      </c>
      <c r="G419" s="38" t="s">
        <v>19</v>
      </c>
      <c r="H419" s="38">
        <v>1</v>
      </c>
      <c r="I419" s="12">
        <v>3</v>
      </c>
      <c r="J419" s="45">
        <v>3</v>
      </c>
      <c r="K419" s="12">
        <v>12</v>
      </c>
      <c r="L419" s="38">
        <v>1</v>
      </c>
      <c r="M419" s="12">
        <v>8</v>
      </c>
      <c r="N419" s="38">
        <v>10</v>
      </c>
      <c r="O419" s="38">
        <v>1</v>
      </c>
      <c r="P419" s="12">
        <v>1</v>
      </c>
      <c r="Q419" s="12">
        <v>5</v>
      </c>
      <c r="R419" s="46">
        <v>44</v>
      </c>
      <c r="S419" s="38">
        <v>50.15</v>
      </c>
      <c r="T419" s="38">
        <v>1</v>
      </c>
      <c r="U419" s="38">
        <v>50.15</v>
      </c>
      <c r="V419" s="38">
        <v>0.08</v>
      </c>
      <c r="W419" s="38">
        <v>54.16</v>
      </c>
      <c r="X419" s="38" t="s">
        <v>5577</v>
      </c>
      <c r="Y419" s="38" t="s">
        <v>9070</v>
      </c>
      <c r="Z419" s="38">
        <v>1</v>
      </c>
      <c r="AA419" s="39" t="s">
        <v>9012</v>
      </c>
    </row>
    <row r="420" spans="2:27" ht="50" x14ac:dyDescent="0.35">
      <c r="B420" s="38" t="s">
        <v>2679</v>
      </c>
      <c r="C420" s="38" t="s">
        <v>530</v>
      </c>
      <c r="D420" s="38" t="s">
        <v>1350</v>
      </c>
      <c r="E420" s="38" t="s">
        <v>5</v>
      </c>
      <c r="F420" s="38" t="s">
        <v>1351</v>
      </c>
      <c r="G420" s="38" t="s">
        <v>11</v>
      </c>
      <c r="H420" s="38">
        <v>10</v>
      </c>
      <c r="I420" s="38">
        <v>322</v>
      </c>
      <c r="J420" s="45">
        <v>8</v>
      </c>
      <c r="K420" s="38">
        <v>13</v>
      </c>
      <c r="L420" s="38">
        <v>2</v>
      </c>
      <c r="M420" s="38">
        <v>19</v>
      </c>
      <c r="N420" s="38">
        <v>425</v>
      </c>
      <c r="O420" s="38">
        <v>6</v>
      </c>
      <c r="P420" s="38">
        <v>1</v>
      </c>
      <c r="Q420" s="38">
        <v>29</v>
      </c>
      <c r="R420" s="46">
        <v>825</v>
      </c>
      <c r="S420" s="38">
        <v>15.359</v>
      </c>
      <c r="T420" s="38">
        <v>10</v>
      </c>
      <c r="U420" s="38">
        <v>153.59</v>
      </c>
      <c r="V420" s="38">
        <v>0.08</v>
      </c>
      <c r="W420" s="38">
        <v>165.88</v>
      </c>
      <c r="X420" s="38" t="s">
        <v>5623</v>
      </c>
      <c r="Y420" s="38" t="s">
        <v>9075</v>
      </c>
      <c r="Z420" s="38">
        <v>1</v>
      </c>
      <c r="AA420" s="39" t="s">
        <v>7397</v>
      </c>
    </row>
    <row r="421" spans="2:27" ht="37.5" x14ac:dyDescent="0.35">
      <c r="B421" s="38" t="s">
        <v>2682</v>
      </c>
      <c r="C421" s="38" t="s">
        <v>1193</v>
      </c>
      <c r="D421" s="38" t="s">
        <v>1191</v>
      </c>
      <c r="E421" s="38" t="s">
        <v>5</v>
      </c>
      <c r="F421" s="38" t="s">
        <v>1192</v>
      </c>
      <c r="G421" s="38" t="s">
        <v>19</v>
      </c>
      <c r="H421" s="38">
        <v>1</v>
      </c>
      <c r="I421" s="38">
        <v>1</v>
      </c>
      <c r="J421" s="45">
        <v>1</v>
      </c>
      <c r="K421" s="38">
        <v>1</v>
      </c>
      <c r="L421" s="38">
        <v>2</v>
      </c>
      <c r="M421" s="38">
        <v>1</v>
      </c>
      <c r="N421" s="38">
        <v>1</v>
      </c>
      <c r="O421" s="38">
        <v>1</v>
      </c>
      <c r="P421" s="38">
        <v>1</v>
      </c>
      <c r="Q421" s="38">
        <v>5</v>
      </c>
      <c r="R421" s="46">
        <v>14</v>
      </c>
      <c r="S421" s="38">
        <v>38.89</v>
      </c>
      <c r="T421" s="38">
        <v>1</v>
      </c>
      <c r="U421" s="38">
        <v>38.89</v>
      </c>
      <c r="V421" s="38">
        <v>0.08</v>
      </c>
      <c r="W421" s="38">
        <v>42</v>
      </c>
      <c r="X421" s="38" t="s">
        <v>5630</v>
      </c>
      <c r="Y421" s="38" t="s">
        <v>9077</v>
      </c>
      <c r="Z421" s="38">
        <v>1</v>
      </c>
      <c r="AA421" s="39" t="s">
        <v>9078</v>
      </c>
    </row>
    <row r="422" spans="2:27" ht="50" x14ac:dyDescent="0.35">
      <c r="B422" s="38" t="s">
        <v>2685</v>
      </c>
      <c r="C422" s="38" t="s">
        <v>1355</v>
      </c>
      <c r="D422" s="38" t="s">
        <v>1354</v>
      </c>
      <c r="E422" s="38" t="s">
        <v>101</v>
      </c>
      <c r="F422" s="38" t="s">
        <v>241</v>
      </c>
      <c r="G422" s="38" t="s">
        <v>95</v>
      </c>
      <c r="H422" s="38">
        <v>30</v>
      </c>
      <c r="I422" s="38">
        <v>21</v>
      </c>
      <c r="J422" s="45">
        <v>6</v>
      </c>
      <c r="K422" s="38">
        <v>13</v>
      </c>
      <c r="L422" s="38">
        <v>9</v>
      </c>
      <c r="M422" s="38">
        <v>21</v>
      </c>
      <c r="N422" s="38">
        <v>21</v>
      </c>
      <c r="O422" s="38">
        <v>20</v>
      </c>
      <c r="P422" s="38">
        <v>1</v>
      </c>
      <c r="Q422" s="38">
        <v>52</v>
      </c>
      <c r="R422" s="46">
        <v>164</v>
      </c>
      <c r="S422" s="38">
        <v>0.22600000000000001</v>
      </c>
      <c r="T422" s="38">
        <v>30</v>
      </c>
      <c r="U422" s="38">
        <v>6.78</v>
      </c>
      <c r="V422" s="38">
        <v>0.08</v>
      </c>
      <c r="W422" s="38">
        <v>7.32</v>
      </c>
      <c r="X422" s="38" t="s">
        <v>7885</v>
      </c>
      <c r="Y422" s="38" t="s">
        <v>9079</v>
      </c>
      <c r="Z422" s="38">
        <v>1</v>
      </c>
      <c r="AA422" s="39" t="s">
        <v>7430</v>
      </c>
    </row>
    <row r="423" spans="2:27" ht="50" x14ac:dyDescent="0.35">
      <c r="B423" s="38" t="s">
        <v>2686</v>
      </c>
      <c r="C423" s="38" t="s">
        <v>1355</v>
      </c>
      <c r="D423" s="38" t="s">
        <v>3581</v>
      </c>
      <c r="E423" s="38" t="s">
        <v>101</v>
      </c>
      <c r="F423" s="38" t="s">
        <v>358</v>
      </c>
      <c r="G423" s="38" t="s">
        <v>95</v>
      </c>
      <c r="H423" s="38">
        <v>30</v>
      </c>
      <c r="I423" s="12">
        <v>1</v>
      </c>
      <c r="J423" s="45">
        <v>18</v>
      </c>
      <c r="K423" s="12">
        <v>10</v>
      </c>
      <c r="L423" s="12">
        <v>3</v>
      </c>
      <c r="M423" s="38">
        <v>1</v>
      </c>
      <c r="N423" s="38">
        <v>30</v>
      </c>
      <c r="O423" s="38">
        <v>10</v>
      </c>
      <c r="P423" s="12">
        <v>1</v>
      </c>
      <c r="Q423" s="12">
        <v>10</v>
      </c>
      <c r="R423" s="46">
        <v>84</v>
      </c>
      <c r="S423" s="38">
        <v>0.23266999999999999</v>
      </c>
      <c r="T423" s="38">
        <v>30</v>
      </c>
      <c r="U423" s="38">
        <v>6.98</v>
      </c>
      <c r="V423" s="38">
        <v>0.08</v>
      </c>
      <c r="W423" s="38">
        <v>7.54</v>
      </c>
      <c r="X423" s="38" t="s">
        <v>7887</v>
      </c>
      <c r="Y423" s="38" t="s">
        <v>9080</v>
      </c>
      <c r="Z423" s="38">
        <v>1</v>
      </c>
      <c r="AA423" s="39" t="s">
        <v>7430</v>
      </c>
    </row>
    <row r="424" spans="2:27" ht="37.5" x14ac:dyDescent="0.35">
      <c r="B424" s="38" t="s">
        <v>2688</v>
      </c>
      <c r="C424" s="12" t="s">
        <v>1357</v>
      </c>
      <c r="D424" s="12" t="s">
        <v>1950</v>
      </c>
      <c r="E424" s="12" t="s">
        <v>67</v>
      </c>
      <c r="F424" s="12" t="s">
        <v>1236</v>
      </c>
      <c r="G424" s="12" t="s">
        <v>68</v>
      </c>
      <c r="H424" s="12">
        <v>1</v>
      </c>
      <c r="I424" s="38">
        <v>16</v>
      </c>
      <c r="J424" s="45">
        <v>1</v>
      </c>
      <c r="K424" s="38">
        <v>11</v>
      </c>
      <c r="L424" s="38">
        <v>10</v>
      </c>
      <c r="M424" s="38">
        <v>7</v>
      </c>
      <c r="N424" s="38">
        <v>1</v>
      </c>
      <c r="O424" s="38">
        <v>2</v>
      </c>
      <c r="P424" s="38">
        <v>26</v>
      </c>
      <c r="Q424" s="38">
        <v>17</v>
      </c>
      <c r="R424" s="46">
        <v>91</v>
      </c>
      <c r="S424" s="38">
        <v>9.73</v>
      </c>
      <c r="T424" s="38">
        <v>1</v>
      </c>
      <c r="U424" s="38">
        <v>9.73</v>
      </c>
      <c r="V424" s="38">
        <v>0.08</v>
      </c>
      <c r="W424" s="38">
        <v>10.51</v>
      </c>
      <c r="X424" s="38" t="s">
        <v>5637</v>
      </c>
      <c r="Y424" s="38" t="s">
        <v>9081</v>
      </c>
      <c r="Z424" s="38">
        <v>1</v>
      </c>
      <c r="AA424" s="39" t="s">
        <v>7441</v>
      </c>
    </row>
    <row r="425" spans="2:27" ht="25" x14ac:dyDescent="0.35">
      <c r="B425" s="38" t="s">
        <v>2691</v>
      </c>
      <c r="C425" s="38" t="s">
        <v>1357</v>
      </c>
      <c r="D425" s="38" t="s">
        <v>1466</v>
      </c>
      <c r="E425" s="38" t="s">
        <v>67</v>
      </c>
      <c r="F425" s="38" t="s">
        <v>1467</v>
      </c>
      <c r="G425" s="38" t="s">
        <v>68</v>
      </c>
      <c r="H425" s="38">
        <v>1</v>
      </c>
      <c r="I425" s="38">
        <v>11</v>
      </c>
      <c r="J425" s="45">
        <v>1</v>
      </c>
      <c r="K425" s="38">
        <v>1</v>
      </c>
      <c r="L425" s="38">
        <v>1</v>
      </c>
      <c r="M425" s="38">
        <v>1</v>
      </c>
      <c r="N425" s="38">
        <v>1</v>
      </c>
      <c r="O425" s="38">
        <v>2</v>
      </c>
      <c r="P425" s="38">
        <v>25</v>
      </c>
      <c r="Q425" s="38">
        <v>23</v>
      </c>
      <c r="R425" s="46">
        <v>66</v>
      </c>
      <c r="S425" s="38">
        <v>11.14</v>
      </c>
      <c r="T425" s="38">
        <v>1</v>
      </c>
      <c r="U425" s="38">
        <v>11.14</v>
      </c>
      <c r="V425" s="38">
        <v>0.08</v>
      </c>
      <c r="W425" s="38">
        <v>12.03</v>
      </c>
      <c r="X425" s="38" t="s">
        <v>5644</v>
      </c>
      <c r="Y425" s="38" t="s">
        <v>9083</v>
      </c>
      <c r="Z425" s="38">
        <v>1</v>
      </c>
      <c r="AA425" s="39" t="s">
        <v>7405</v>
      </c>
    </row>
    <row r="426" spans="2:27" ht="50" x14ac:dyDescent="0.35">
      <c r="B426" s="38" t="s">
        <v>2707</v>
      </c>
      <c r="C426" s="38" t="s">
        <v>540</v>
      </c>
      <c r="D426" s="38" t="s">
        <v>3588</v>
      </c>
      <c r="E426" s="38" t="s">
        <v>600</v>
      </c>
      <c r="F426" s="38" t="s">
        <v>1510</v>
      </c>
      <c r="G426" s="38" t="s">
        <v>20</v>
      </c>
      <c r="H426" s="38">
        <v>1</v>
      </c>
      <c r="I426" s="38">
        <v>6</v>
      </c>
      <c r="J426" s="45">
        <v>1</v>
      </c>
      <c r="K426" s="38">
        <v>1</v>
      </c>
      <c r="L426" s="38">
        <v>1</v>
      </c>
      <c r="M426" s="38">
        <v>1</v>
      </c>
      <c r="N426" s="38">
        <v>1</v>
      </c>
      <c r="O426" s="38">
        <v>35</v>
      </c>
      <c r="P426" s="38">
        <v>20</v>
      </c>
      <c r="Q426" s="38">
        <v>51</v>
      </c>
      <c r="R426" s="46">
        <v>117</v>
      </c>
      <c r="S426" s="38">
        <v>13.52</v>
      </c>
      <c r="T426" s="38">
        <v>1</v>
      </c>
      <c r="U426" s="38">
        <v>13.52</v>
      </c>
      <c r="V426" s="38">
        <v>0.08</v>
      </c>
      <c r="W426" s="38">
        <v>14.6</v>
      </c>
      <c r="X426" s="38" t="s">
        <v>9097</v>
      </c>
      <c r="Y426" s="38" t="s">
        <v>9098</v>
      </c>
      <c r="Z426" s="38">
        <v>1</v>
      </c>
      <c r="AA426" s="39" t="s">
        <v>7397</v>
      </c>
    </row>
    <row r="427" spans="2:27" ht="37.5" x14ac:dyDescent="0.35">
      <c r="B427" s="38" t="s">
        <v>2710</v>
      </c>
      <c r="C427" s="38" t="s">
        <v>540</v>
      </c>
      <c r="D427" s="38" t="s">
        <v>3589</v>
      </c>
      <c r="E427" s="38" t="s">
        <v>600</v>
      </c>
      <c r="F427" s="38" t="s">
        <v>1768</v>
      </c>
      <c r="G427" s="38" t="s">
        <v>1414</v>
      </c>
      <c r="H427" s="38">
        <v>1</v>
      </c>
      <c r="I427" s="38">
        <v>18</v>
      </c>
      <c r="J427" s="45">
        <v>3</v>
      </c>
      <c r="K427" s="38">
        <v>2</v>
      </c>
      <c r="L427" s="38">
        <v>2</v>
      </c>
      <c r="M427" s="38">
        <v>2</v>
      </c>
      <c r="N427" s="38">
        <v>2</v>
      </c>
      <c r="O427" s="38">
        <v>2</v>
      </c>
      <c r="P427" s="38">
        <v>121</v>
      </c>
      <c r="Q427" s="38">
        <v>14</v>
      </c>
      <c r="R427" s="46">
        <f t="shared" ref="R427" si="3">SUM(I427:Q427)</f>
        <v>166</v>
      </c>
      <c r="S427" s="38">
        <v>9.9749999999999996</v>
      </c>
      <c r="T427" s="38">
        <v>1</v>
      </c>
      <c r="U427" s="38">
        <v>9.9749999999999996</v>
      </c>
      <c r="V427" s="38">
        <v>0.08</v>
      </c>
      <c r="W427" s="38">
        <v>10.77</v>
      </c>
      <c r="X427" s="38" t="s">
        <v>5674</v>
      </c>
      <c r="Y427" s="38" t="s">
        <v>9099</v>
      </c>
      <c r="Z427" s="38">
        <v>1</v>
      </c>
      <c r="AA427" s="39" t="s">
        <v>7709</v>
      </c>
    </row>
    <row r="428" spans="2:27" ht="50" x14ac:dyDescent="0.35">
      <c r="B428" s="38" t="s">
        <v>2712</v>
      </c>
      <c r="C428" s="38" t="s">
        <v>1857</v>
      </c>
      <c r="D428" s="38" t="s">
        <v>1482</v>
      </c>
      <c r="E428" s="38" t="s">
        <v>600</v>
      </c>
      <c r="F428" s="38" t="s">
        <v>2096</v>
      </c>
      <c r="G428" s="38" t="s">
        <v>20</v>
      </c>
      <c r="H428" s="38">
        <v>1</v>
      </c>
      <c r="I428" s="12">
        <v>1</v>
      </c>
      <c r="J428" s="45">
        <v>1</v>
      </c>
      <c r="K428" s="12">
        <v>1</v>
      </c>
      <c r="L428" s="38">
        <v>1</v>
      </c>
      <c r="M428" s="38">
        <v>1</v>
      </c>
      <c r="N428" s="38">
        <v>1</v>
      </c>
      <c r="O428" s="38">
        <v>1</v>
      </c>
      <c r="P428" s="12">
        <v>6</v>
      </c>
      <c r="Q428" s="12">
        <v>1</v>
      </c>
      <c r="R428" s="46">
        <v>14</v>
      </c>
      <c r="S428" s="38">
        <v>19.47</v>
      </c>
      <c r="T428" s="38">
        <v>1</v>
      </c>
      <c r="U428" s="38">
        <v>19.47</v>
      </c>
      <c r="V428" s="38">
        <v>0.08</v>
      </c>
      <c r="W428" s="38">
        <v>21.03</v>
      </c>
      <c r="X428" s="38" t="s">
        <v>5675</v>
      </c>
      <c r="Y428" s="38" t="s">
        <v>9100</v>
      </c>
      <c r="Z428" s="38">
        <v>1</v>
      </c>
      <c r="AA428" s="39" t="s">
        <v>7441</v>
      </c>
    </row>
    <row r="429" spans="2:27" ht="50" x14ac:dyDescent="0.35">
      <c r="B429" s="38" t="s">
        <v>2714</v>
      </c>
      <c r="C429" s="57" t="s">
        <v>3591</v>
      </c>
      <c r="D429" s="12" t="s">
        <v>3592</v>
      </c>
      <c r="E429" s="12" t="s">
        <v>5</v>
      </c>
      <c r="F429" s="12" t="s">
        <v>3593</v>
      </c>
      <c r="G429" s="12" t="s">
        <v>19</v>
      </c>
      <c r="H429" s="12">
        <v>1</v>
      </c>
      <c r="I429" s="57">
        <v>2126</v>
      </c>
      <c r="J429" s="45">
        <v>375</v>
      </c>
      <c r="K429" s="12">
        <v>250</v>
      </c>
      <c r="L429" s="12">
        <v>180</v>
      </c>
      <c r="M429" s="12">
        <v>550</v>
      </c>
      <c r="N429" s="38">
        <v>570</v>
      </c>
      <c r="O429" s="38">
        <v>250</v>
      </c>
      <c r="P429" s="12">
        <v>1</v>
      </c>
      <c r="Q429" s="12">
        <v>1</v>
      </c>
      <c r="R429" s="46">
        <v>4303</v>
      </c>
      <c r="S429" s="38">
        <v>11.5</v>
      </c>
      <c r="T429" s="38">
        <v>1</v>
      </c>
      <c r="U429" s="38">
        <v>11.5</v>
      </c>
      <c r="V429" s="38">
        <v>0.08</v>
      </c>
      <c r="W429" s="38">
        <v>12.42</v>
      </c>
      <c r="X429" s="38" t="s">
        <v>5040</v>
      </c>
      <c r="Y429" s="38" t="s">
        <v>8901</v>
      </c>
      <c r="Z429" s="38">
        <v>1</v>
      </c>
      <c r="AA429" s="39" t="s">
        <v>7784</v>
      </c>
    </row>
    <row r="430" spans="2:27" ht="37.5" x14ac:dyDescent="0.35">
      <c r="B430" s="38" t="s">
        <v>2715</v>
      </c>
      <c r="C430" s="38" t="s">
        <v>229</v>
      </c>
      <c r="D430" s="38" t="s">
        <v>228</v>
      </c>
      <c r="E430" s="38" t="s">
        <v>93</v>
      </c>
      <c r="F430" s="38" t="s">
        <v>230</v>
      </c>
      <c r="G430" s="38" t="s">
        <v>224</v>
      </c>
      <c r="H430" s="38">
        <v>90</v>
      </c>
      <c r="I430" s="38">
        <v>22</v>
      </c>
      <c r="J430" s="45">
        <v>2</v>
      </c>
      <c r="K430" s="38">
        <v>47</v>
      </c>
      <c r="L430" s="38">
        <v>11</v>
      </c>
      <c r="M430" s="38">
        <v>14</v>
      </c>
      <c r="N430" s="38">
        <v>50</v>
      </c>
      <c r="O430" s="38">
        <v>31</v>
      </c>
      <c r="P430" s="38">
        <v>11</v>
      </c>
      <c r="Q430" s="38">
        <v>40</v>
      </c>
      <c r="R430" s="46">
        <v>228</v>
      </c>
      <c r="S430" s="38">
        <v>2.5329999999999998E-2</v>
      </c>
      <c r="T430" s="38">
        <v>60</v>
      </c>
      <c r="U430" s="38">
        <v>1.52</v>
      </c>
      <c r="V430" s="38">
        <v>0.08</v>
      </c>
      <c r="W430" s="38">
        <v>1.64</v>
      </c>
      <c r="X430" s="38" t="s">
        <v>9101</v>
      </c>
      <c r="Y430" s="38" t="s">
        <v>9102</v>
      </c>
      <c r="Z430" s="38">
        <v>1</v>
      </c>
      <c r="AA430" s="39" t="s">
        <v>7383</v>
      </c>
    </row>
    <row r="431" spans="2:27" ht="50" x14ac:dyDescent="0.35">
      <c r="B431" s="38" t="s">
        <v>2720</v>
      </c>
      <c r="C431" s="38" t="s">
        <v>311</v>
      </c>
      <c r="D431" s="38" t="s">
        <v>1960</v>
      </c>
      <c r="E431" s="38" t="s">
        <v>5</v>
      </c>
      <c r="F431" s="38" t="s">
        <v>308</v>
      </c>
      <c r="G431" s="38" t="s">
        <v>544</v>
      </c>
      <c r="H431" s="38">
        <v>5</v>
      </c>
      <c r="I431" s="38">
        <v>34</v>
      </c>
      <c r="J431" s="45">
        <v>5</v>
      </c>
      <c r="K431" s="38">
        <v>1</v>
      </c>
      <c r="L431" s="38">
        <v>2</v>
      </c>
      <c r="M431" s="38">
        <v>24</v>
      </c>
      <c r="N431" s="38">
        <v>10</v>
      </c>
      <c r="O431" s="38">
        <v>10</v>
      </c>
      <c r="P431" s="38">
        <v>9</v>
      </c>
      <c r="Q431" s="38">
        <v>5</v>
      </c>
      <c r="R431" s="46">
        <v>100</v>
      </c>
      <c r="S431" s="38">
        <v>15.343999999999999</v>
      </c>
      <c r="T431" s="38">
        <v>5</v>
      </c>
      <c r="U431" s="38">
        <v>76.72</v>
      </c>
      <c r="V431" s="38">
        <v>0.08</v>
      </c>
      <c r="W431" s="38">
        <v>82.86</v>
      </c>
      <c r="X431" s="38" t="s">
        <v>5687</v>
      </c>
      <c r="Y431" s="38" t="s">
        <v>9103</v>
      </c>
      <c r="Z431" s="38">
        <v>1</v>
      </c>
      <c r="AA431" s="39" t="s">
        <v>9012</v>
      </c>
    </row>
    <row r="432" spans="2:27" ht="37.5" x14ac:dyDescent="0.35">
      <c r="B432" s="38" t="s">
        <v>2721</v>
      </c>
      <c r="C432" s="38" t="s">
        <v>311</v>
      </c>
      <c r="D432" s="38" t="s">
        <v>760</v>
      </c>
      <c r="E432" s="38" t="s">
        <v>5</v>
      </c>
      <c r="F432" s="38" t="s">
        <v>308</v>
      </c>
      <c r="G432" s="38" t="s">
        <v>544</v>
      </c>
      <c r="H432" s="38">
        <v>5</v>
      </c>
      <c r="I432" s="12">
        <v>3</v>
      </c>
      <c r="J432" s="45">
        <v>8</v>
      </c>
      <c r="K432" s="38">
        <v>1</v>
      </c>
      <c r="L432" s="12">
        <v>1</v>
      </c>
      <c r="M432" s="12">
        <v>4</v>
      </c>
      <c r="N432" s="38">
        <v>10</v>
      </c>
      <c r="O432" s="38">
        <v>1</v>
      </c>
      <c r="P432" s="38">
        <v>1</v>
      </c>
      <c r="Q432" s="12">
        <v>2</v>
      </c>
      <c r="R432" s="46">
        <v>31</v>
      </c>
      <c r="S432" s="38">
        <v>5.3819999999999997</v>
      </c>
      <c r="T432" s="38">
        <v>5</v>
      </c>
      <c r="U432" s="38">
        <v>26.91</v>
      </c>
      <c r="V432" s="38">
        <v>0.08</v>
      </c>
      <c r="W432" s="38">
        <v>29.06</v>
      </c>
      <c r="X432" s="38" t="s">
        <v>5690</v>
      </c>
      <c r="Y432" s="38" t="s">
        <v>9104</v>
      </c>
      <c r="Z432" s="38">
        <v>1</v>
      </c>
      <c r="AA432" s="39" t="s">
        <v>9105</v>
      </c>
    </row>
    <row r="433" spans="2:27" ht="37.5" x14ac:dyDescent="0.35">
      <c r="B433" s="38" t="s">
        <v>2722</v>
      </c>
      <c r="C433" s="38" t="s">
        <v>311</v>
      </c>
      <c r="D433" s="38" t="s">
        <v>761</v>
      </c>
      <c r="E433" s="38" t="s">
        <v>5</v>
      </c>
      <c r="F433" s="38" t="s">
        <v>308</v>
      </c>
      <c r="G433" s="38" t="s">
        <v>544</v>
      </c>
      <c r="H433" s="38">
        <v>5</v>
      </c>
      <c r="I433" s="38">
        <v>6</v>
      </c>
      <c r="J433" s="45">
        <v>6</v>
      </c>
      <c r="K433" s="12">
        <v>1</v>
      </c>
      <c r="L433" s="38">
        <v>1</v>
      </c>
      <c r="M433" s="38">
        <v>6</v>
      </c>
      <c r="N433" s="38">
        <v>10</v>
      </c>
      <c r="O433" s="38">
        <v>1</v>
      </c>
      <c r="P433" s="12">
        <v>1</v>
      </c>
      <c r="Q433" s="38">
        <v>6</v>
      </c>
      <c r="R433" s="46">
        <v>38</v>
      </c>
      <c r="S433" s="38">
        <v>5.3559999999999999</v>
      </c>
      <c r="T433" s="38">
        <v>5</v>
      </c>
      <c r="U433" s="38">
        <v>26.78</v>
      </c>
      <c r="V433" s="38">
        <v>0.08</v>
      </c>
      <c r="W433" s="38">
        <v>28.92</v>
      </c>
      <c r="X433" s="38" t="s">
        <v>5694</v>
      </c>
      <c r="Y433" s="38" t="s">
        <v>9106</v>
      </c>
      <c r="Z433" s="38">
        <v>1</v>
      </c>
      <c r="AA433" s="39" t="s">
        <v>9105</v>
      </c>
    </row>
    <row r="434" spans="2:27" ht="37.5" x14ac:dyDescent="0.35">
      <c r="B434" s="38" t="s">
        <v>2724</v>
      </c>
      <c r="C434" s="38" t="s">
        <v>311</v>
      </c>
      <c r="D434" s="38" t="s">
        <v>1958</v>
      </c>
      <c r="E434" s="38" t="s">
        <v>5</v>
      </c>
      <c r="F434" s="38" t="s">
        <v>308</v>
      </c>
      <c r="G434" s="38" t="s">
        <v>544</v>
      </c>
      <c r="H434" s="38">
        <v>5</v>
      </c>
      <c r="I434" s="38">
        <v>5</v>
      </c>
      <c r="J434" s="45">
        <v>13</v>
      </c>
      <c r="K434" s="38">
        <v>1</v>
      </c>
      <c r="L434" s="38">
        <v>2</v>
      </c>
      <c r="M434" s="38">
        <v>9</v>
      </c>
      <c r="N434" s="38">
        <v>4</v>
      </c>
      <c r="O434" s="38">
        <v>5</v>
      </c>
      <c r="P434" s="38">
        <v>17</v>
      </c>
      <c r="Q434" s="38">
        <v>1</v>
      </c>
      <c r="R434" s="46">
        <v>57</v>
      </c>
      <c r="S434" s="38">
        <v>15.343999999999999</v>
      </c>
      <c r="T434" s="38">
        <v>5</v>
      </c>
      <c r="U434" s="38">
        <v>76.72</v>
      </c>
      <c r="V434" s="38">
        <v>0.08</v>
      </c>
      <c r="W434" s="38">
        <v>82.86</v>
      </c>
      <c r="X434" s="38" t="s">
        <v>5698</v>
      </c>
      <c r="Y434" s="38" t="s">
        <v>9109</v>
      </c>
      <c r="Z434" s="38">
        <v>1</v>
      </c>
      <c r="AA434" s="39" t="s">
        <v>9012</v>
      </c>
    </row>
    <row r="435" spans="2:27" ht="50" x14ac:dyDescent="0.35">
      <c r="B435" s="38" t="s">
        <v>2725</v>
      </c>
      <c r="C435" s="38" t="s">
        <v>311</v>
      </c>
      <c r="D435" s="38" t="s">
        <v>1959</v>
      </c>
      <c r="E435" s="38" t="s">
        <v>5</v>
      </c>
      <c r="F435" s="38" t="s">
        <v>308</v>
      </c>
      <c r="G435" s="38" t="s">
        <v>544</v>
      </c>
      <c r="H435" s="38">
        <v>5</v>
      </c>
      <c r="I435" s="38">
        <v>3</v>
      </c>
      <c r="J435" s="45">
        <v>1</v>
      </c>
      <c r="K435" s="38">
        <v>1</v>
      </c>
      <c r="L435" s="38">
        <v>1</v>
      </c>
      <c r="M435" s="38">
        <v>1</v>
      </c>
      <c r="N435" s="38">
        <v>4</v>
      </c>
      <c r="O435" s="38">
        <v>1</v>
      </c>
      <c r="P435" s="38">
        <v>1</v>
      </c>
      <c r="Q435" s="38">
        <v>1</v>
      </c>
      <c r="R435" s="46">
        <v>14</v>
      </c>
      <c r="S435" s="38">
        <v>15.343999999999999</v>
      </c>
      <c r="T435" s="38">
        <v>5</v>
      </c>
      <c r="U435" s="38">
        <v>76.72</v>
      </c>
      <c r="V435" s="38">
        <v>0.08</v>
      </c>
      <c r="W435" s="38">
        <v>82.86</v>
      </c>
      <c r="X435" s="38" t="s">
        <v>5700</v>
      </c>
      <c r="Y435" s="38" t="s">
        <v>9110</v>
      </c>
      <c r="Z435" s="38">
        <v>1</v>
      </c>
      <c r="AA435" s="39" t="s">
        <v>9012</v>
      </c>
    </row>
    <row r="436" spans="2:27" ht="50" x14ac:dyDescent="0.35">
      <c r="B436" s="38" t="s">
        <v>2726</v>
      </c>
      <c r="C436" s="38" t="s">
        <v>311</v>
      </c>
      <c r="D436" s="38" t="s">
        <v>1954</v>
      </c>
      <c r="E436" s="38" t="s">
        <v>5</v>
      </c>
      <c r="F436" s="38" t="s">
        <v>308</v>
      </c>
      <c r="G436" s="38" t="s">
        <v>544</v>
      </c>
      <c r="H436" s="38">
        <v>5</v>
      </c>
      <c r="I436" s="38">
        <v>5</v>
      </c>
      <c r="J436" s="45">
        <v>17</v>
      </c>
      <c r="K436" s="38">
        <v>1</v>
      </c>
      <c r="L436" s="38">
        <v>1</v>
      </c>
      <c r="M436" s="38">
        <v>3</v>
      </c>
      <c r="N436" s="38">
        <v>1</v>
      </c>
      <c r="O436" s="38">
        <v>1</v>
      </c>
      <c r="P436" s="38">
        <v>1</v>
      </c>
      <c r="Q436" s="38">
        <v>1</v>
      </c>
      <c r="R436" s="46">
        <v>31</v>
      </c>
      <c r="S436" s="38">
        <v>15.343999999999999</v>
      </c>
      <c r="T436" s="38">
        <v>5</v>
      </c>
      <c r="U436" s="38">
        <v>76.72</v>
      </c>
      <c r="V436" s="38">
        <v>0.08</v>
      </c>
      <c r="W436" s="38">
        <v>82.86</v>
      </c>
      <c r="X436" s="38" t="s">
        <v>5702</v>
      </c>
      <c r="Y436" s="38" t="s">
        <v>9111</v>
      </c>
      <c r="Z436" s="38">
        <v>1</v>
      </c>
      <c r="AA436" s="39" t="s">
        <v>9012</v>
      </c>
    </row>
    <row r="437" spans="2:27" ht="50" x14ac:dyDescent="0.35">
      <c r="B437" s="38" t="s">
        <v>2734</v>
      </c>
      <c r="C437" s="38" t="s">
        <v>311</v>
      </c>
      <c r="D437" s="38" t="s">
        <v>310</v>
      </c>
      <c r="E437" s="38" t="s">
        <v>5</v>
      </c>
      <c r="F437" s="38" t="s">
        <v>308</v>
      </c>
      <c r="G437" s="38" t="s">
        <v>33</v>
      </c>
      <c r="H437" s="38">
        <v>5</v>
      </c>
      <c r="I437" s="38">
        <v>1</v>
      </c>
      <c r="J437" s="45">
        <v>1</v>
      </c>
      <c r="K437" s="38">
        <v>1</v>
      </c>
      <c r="L437" s="38">
        <v>1</v>
      </c>
      <c r="M437" s="38">
        <v>1</v>
      </c>
      <c r="N437" s="38">
        <v>1</v>
      </c>
      <c r="O437" s="38">
        <v>1</v>
      </c>
      <c r="P437" s="38">
        <v>1</v>
      </c>
      <c r="Q437" s="38">
        <v>5</v>
      </c>
      <c r="R437" s="46">
        <v>13</v>
      </c>
      <c r="S437" s="38">
        <v>15.496</v>
      </c>
      <c r="T437" s="38">
        <v>5</v>
      </c>
      <c r="U437" s="38">
        <v>77.48</v>
      </c>
      <c r="V437" s="38">
        <v>0.08</v>
      </c>
      <c r="W437" s="38">
        <v>83.68</v>
      </c>
      <c r="X437" s="38" t="s">
        <v>9112</v>
      </c>
      <c r="Y437" s="38" t="s">
        <v>9113</v>
      </c>
      <c r="Z437" s="38">
        <v>1</v>
      </c>
      <c r="AA437" s="39" t="s">
        <v>4443</v>
      </c>
    </row>
    <row r="438" spans="2:27" ht="37.5" x14ac:dyDescent="0.35">
      <c r="B438" s="38" t="s">
        <v>2737</v>
      </c>
      <c r="C438" s="38" t="s">
        <v>759</v>
      </c>
      <c r="D438" s="38" t="s">
        <v>758</v>
      </c>
      <c r="E438" s="38" t="s">
        <v>5</v>
      </c>
      <c r="F438" s="38" t="s">
        <v>308</v>
      </c>
      <c r="G438" s="38" t="s">
        <v>544</v>
      </c>
      <c r="H438" s="38">
        <v>5</v>
      </c>
      <c r="I438" s="38">
        <v>2</v>
      </c>
      <c r="J438" s="45">
        <v>5</v>
      </c>
      <c r="K438" s="38">
        <v>1</v>
      </c>
      <c r="L438" s="38">
        <v>1</v>
      </c>
      <c r="M438" s="38">
        <v>1</v>
      </c>
      <c r="N438" s="38">
        <v>1</v>
      </c>
      <c r="O438" s="38">
        <v>1</v>
      </c>
      <c r="P438" s="38">
        <v>1</v>
      </c>
      <c r="Q438" s="38">
        <v>1</v>
      </c>
      <c r="R438" s="46">
        <v>14</v>
      </c>
      <c r="S438" s="38">
        <v>5.3559999999999999</v>
      </c>
      <c r="T438" s="38">
        <v>5</v>
      </c>
      <c r="U438" s="38">
        <v>26.78</v>
      </c>
      <c r="V438" s="38">
        <v>0.08</v>
      </c>
      <c r="W438" s="38">
        <v>28.92</v>
      </c>
      <c r="X438" s="38" t="s">
        <v>5723</v>
      </c>
      <c r="Y438" s="38" t="s">
        <v>9114</v>
      </c>
      <c r="Z438" s="38">
        <v>1</v>
      </c>
      <c r="AA438" s="39" t="s">
        <v>9105</v>
      </c>
    </row>
    <row r="439" spans="2:27" ht="50" x14ac:dyDescent="0.35">
      <c r="B439" s="38" t="s">
        <v>2739</v>
      </c>
      <c r="C439" s="38" t="s">
        <v>791</v>
      </c>
      <c r="D439" s="38" t="s">
        <v>1956</v>
      </c>
      <c r="E439" s="38" t="s">
        <v>5</v>
      </c>
      <c r="F439" s="38" t="s">
        <v>308</v>
      </c>
      <c r="G439" s="38" t="s">
        <v>370</v>
      </c>
      <c r="H439" s="38">
        <v>10</v>
      </c>
      <c r="I439" s="38">
        <v>5</v>
      </c>
      <c r="J439" s="45">
        <v>12</v>
      </c>
      <c r="K439" s="38">
        <v>1</v>
      </c>
      <c r="L439" s="38">
        <v>1</v>
      </c>
      <c r="M439" s="38">
        <v>5</v>
      </c>
      <c r="N439" s="38">
        <v>1</v>
      </c>
      <c r="O439" s="38">
        <v>10</v>
      </c>
      <c r="P439" s="38">
        <v>1</v>
      </c>
      <c r="Q439" s="38">
        <v>5</v>
      </c>
      <c r="R439" s="46">
        <v>41</v>
      </c>
      <c r="S439" s="38">
        <v>3.9260000000000002</v>
      </c>
      <c r="T439" s="38">
        <v>10</v>
      </c>
      <c r="U439" s="38">
        <v>39.26</v>
      </c>
      <c r="V439" s="38">
        <v>0.08</v>
      </c>
      <c r="W439" s="38">
        <v>42.4</v>
      </c>
      <c r="X439" s="38" t="s">
        <v>5728</v>
      </c>
      <c r="Y439" s="38" t="s">
        <v>9116</v>
      </c>
      <c r="Z439" s="38">
        <v>1</v>
      </c>
      <c r="AA439" s="39" t="s">
        <v>9012</v>
      </c>
    </row>
    <row r="440" spans="2:27" ht="37.5" x14ac:dyDescent="0.35">
      <c r="B440" s="38" t="s">
        <v>2740</v>
      </c>
      <c r="C440" s="38" t="s">
        <v>791</v>
      </c>
      <c r="D440" s="38" t="s">
        <v>1957</v>
      </c>
      <c r="E440" s="38" t="s">
        <v>5</v>
      </c>
      <c r="F440" s="38" t="s">
        <v>308</v>
      </c>
      <c r="G440" s="38" t="s">
        <v>370</v>
      </c>
      <c r="H440" s="38">
        <v>10</v>
      </c>
      <c r="I440" s="38">
        <v>1</v>
      </c>
      <c r="J440" s="45">
        <v>20</v>
      </c>
      <c r="K440" s="38">
        <v>18</v>
      </c>
      <c r="L440" s="38">
        <v>1</v>
      </c>
      <c r="M440" s="38">
        <v>23</v>
      </c>
      <c r="N440" s="38">
        <v>1</v>
      </c>
      <c r="O440" s="38">
        <v>10</v>
      </c>
      <c r="P440" s="38">
        <v>1</v>
      </c>
      <c r="Q440" s="38">
        <v>90</v>
      </c>
      <c r="R440" s="46">
        <v>165</v>
      </c>
      <c r="S440" s="38">
        <v>3.9260000000000002</v>
      </c>
      <c r="T440" s="38">
        <v>10</v>
      </c>
      <c r="U440" s="38">
        <v>39.26</v>
      </c>
      <c r="V440" s="38">
        <v>0.08</v>
      </c>
      <c r="W440" s="38">
        <v>42.4</v>
      </c>
      <c r="X440" s="38" t="s">
        <v>5730</v>
      </c>
      <c r="Y440" s="38" t="s">
        <v>9117</v>
      </c>
      <c r="Z440" s="38">
        <v>1</v>
      </c>
      <c r="AA440" s="39" t="s">
        <v>9012</v>
      </c>
    </row>
    <row r="441" spans="2:27" ht="37.5" x14ac:dyDescent="0.35">
      <c r="B441" s="38" t="s">
        <v>2741</v>
      </c>
      <c r="C441" s="38" t="s">
        <v>315</v>
      </c>
      <c r="D441" s="38" t="s">
        <v>2017</v>
      </c>
      <c r="E441" s="38" t="s">
        <v>5</v>
      </c>
      <c r="F441" s="38" t="s">
        <v>308</v>
      </c>
      <c r="G441" s="38" t="s">
        <v>2018</v>
      </c>
      <c r="H441" s="38">
        <v>10</v>
      </c>
      <c r="I441" s="38">
        <v>1</v>
      </c>
      <c r="J441" s="45">
        <v>1</v>
      </c>
      <c r="K441" s="12">
        <v>1</v>
      </c>
      <c r="L441" s="38">
        <v>2</v>
      </c>
      <c r="M441" s="38">
        <v>1</v>
      </c>
      <c r="N441" s="38">
        <v>1</v>
      </c>
      <c r="O441" s="38">
        <v>1</v>
      </c>
      <c r="P441" s="38">
        <v>1</v>
      </c>
      <c r="Q441" s="38">
        <v>1</v>
      </c>
      <c r="R441" s="46">
        <v>10</v>
      </c>
      <c r="S441" s="38">
        <v>9.6820000000000004</v>
      </c>
      <c r="T441" s="38">
        <v>10</v>
      </c>
      <c r="U441" s="38">
        <v>96.82</v>
      </c>
      <c r="V441" s="38">
        <v>0.08</v>
      </c>
      <c r="W441" s="38">
        <v>104.57</v>
      </c>
      <c r="X441" s="38" t="s">
        <v>5732</v>
      </c>
      <c r="Y441" s="38" t="s">
        <v>9118</v>
      </c>
      <c r="Z441" s="38">
        <v>1</v>
      </c>
      <c r="AA441" s="39" t="s">
        <v>9105</v>
      </c>
    </row>
    <row r="442" spans="2:27" ht="50" x14ac:dyDescent="0.35">
      <c r="B442" s="38" t="s">
        <v>2745</v>
      </c>
      <c r="C442" s="38" t="s">
        <v>755</v>
      </c>
      <c r="D442" s="38" t="s">
        <v>757</v>
      </c>
      <c r="E442" s="38" t="s">
        <v>5</v>
      </c>
      <c r="F442" s="38" t="s">
        <v>308</v>
      </c>
      <c r="G442" s="38" t="s">
        <v>544</v>
      </c>
      <c r="H442" s="38">
        <v>5</v>
      </c>
      <c r="I442" s="38">
        <v>1</v>
      </c>
      <c r="J442" s="45">
        <v>1</v>
      </c>
      <c r="K442" s="38">
        <v>2</v>
      </c>
      <c r="L442" s="38">
        <v>1</v>
      </c>
      <c r="M442" s="38">
        <v>16</v>
      </c>
      <c r="N442" s="38">
        <v>1</v>
      </c>
      <c r="O442" s="38">
        <v>3</v>
      </c>
      <c r="P442" s="38">
        <v>1</v>
      </c>
      <c r="Q442" s="38">
        <v>3</v>
      </c>
      <c r="R442" s="46">
        <v>29</v>
      </c>
      <c r="S442" s="38">
        <v>4.4000000000000004</v>
      </c>
      <c r="T442" s="38">
        <v>5</v>
      </c>
      <c r="U442" s="38">
        <v>22</v>
      </c>
      <c r="V442" s="38">
        <v>0.08</v>
      </c>
      <c r="W442" s="38">
        <v>23.76</v>
      </c>
      <c r="X442" s="38" t="s">
        <v>5740</v>
      </c>
      <c r="Y442" s="38" t="s">
        <v>9119</v>
      </c>
      <c r="Z442" s="38">
        <v>1</v>
      </c>
      <c r="AA442" s="39" t="s">
        <v>9105</v>
      </c>
    </row>
    <row r="443" spans="2:27" ht="50" x14ac:dyDescent="0.35">
      <c r="B443" s="38" t="s">
        <v>2746</v>
      </c>
      <c r="C443" s="38" t="s">
        <v>755</v>
      </c>
      <c r="D443" s="38" t="s">
        <v>756</v>
      </c>
      <c r="E443" s="38" t="s">
        <v>5</v>
      </c>
      <c r="F443" s="38" t="s">
        <v>308</v>
      </c>
      <c r="G443" s="38" t="s">
        <v>544</v>
      </c>
      <c r="H443" s="38">
        <v>5</v>
      </c>
      <c r="I443" s="38">
        <v>8</v>
      </c>
      <c r="J443" s="45">
        <v>11</v>
      </c>
      <c r="K443" s="38">
        <v>3</v>
      </c>
      <c r="L443" s="38">
        <v>6</v>
      </c>
      <c r="M443" s="38">
        <v>1</v>
      </c>
      <c r="N443" s="38">
        <v>4</v>
      </c>
      <c r="O443" s="38">
        <v>2</v>
      </c>
      <c r="P443" s="38">
        <v>1</v>
      </c>
      <c r="Q443" s="38">
        <v>2</v>
      </c>
      <c r="R443" s="46">
        <v>38</v>
      </c>
      <c r="S443" s="38">
        <v>4.4000000000000004</v>
      </c>
      <c r="T443" s="38">
        <v>5</v>
      </c>
      <c r="U443" s="38">
        <v>22</v>
      </c>
      <c r="V443" s="38">
        <v>0.08</v>
      </c>
      <c r="W443" s="38">
        <v>23.76</v>
      </c>
      <c r="X443" s="38" t="s">
        <v>5742</v>
      </c>
      <c r="Y443" s="38" t="s">
        <v>9120</v>
      </c>
      <c r="Z443" s="38">
        <v>1</v>
      </c>
      <c r="AA443" s="39" t="s">
        <v>9105</v>
      </c>
    </row>
    <row r="444" spans="2:27" ht="37.5" x14ac:dyDescent="0.35">
      <c r="B444" s="38" t="s">
        <v>2750</v>
      </c>
      <c r="C444" s="12" t="s">
        <v>2092</v>
      </c>
      <c r="D444" s="12" t="s">
        <v>2093</v>
      </c>
      <c r="E444" s="12" t="s">
        <v>469</v>
      </c>
      <c r="F444" s="12" t="s">
        <v>531</v>
      </c>
      <c r="G444" s="12"/>
      <c r="H444" s="12">
        <v>1</v>
      </c>
      <c r="I444" s="12">
        <v>1</v>
      </c>
      <c r="J444" s="45">
        <v>1</v>
      </c>
      <c r="K444" s="12">
        <v>1</v>
      </c>
      <c r="L444" s="38">
        <v>1</v>
      </c>
      <c r="M444" s="38">
        <v>1</v>
      </c>
      <c r="N444" s="38">
        <v>1</v>
      </c>
      <c r="O444" s="38">
        <v>1</v>
      </c>
      <c r="P444" s="12">
        <v>1</v>
      </c>
      <c r="Q444" s="12">
        <v>1</v>
      </c>
      <c r="R444" s="46">
        <v>9</v>
      </c>
      <c r="S444" s="38">
        <v>41.84</v>
      </c>
      <c r="T444" s="38">
        <v>1</v>
      </c>
      <c r="U444" s="38">
        <v>41.84</v>
      </c>
      <c r="V444" s="38">
        <v>0.23</v>
      </c>
      <c r="W444" s="38">
        <v>51.46</v>
      </c>
      <c r="X444" s="38" t="s">
        <v>9121</v>
      </c>
      <c r="Y444" s="38" t="s">
        <v>9122</v>
      </c>
      <c r="Z444" s="38">
        <v>1</v>
      </c>
      <c r="AA444" s="39" t="s">
        <v>7621</v>
      </c>
    </row>
    <row r="445" spans="2:27" ht="50" x14ac:dyDescent="0.35">
      <c r="B445" s="38" t="s">
        <v>2752</v>
      </c>
      <c r="C445" s="38" t="s">
        <v>1559</v>
      </c>
      <c r="D445" s="38" t="s">
        <v>1724</v>
      </c>
      <c r="E445" s="38" t="s">
        <v>66</v>
      </c>
      <c r="F445" s="38" t="s">
        <v>1558</v>
      </c>
      <c r="G445" s="38" t="s">
        <v>748</v>
      </c>
      <c r="H445" s="38">
        <v>200</v>
      </c>
      <c r="I445" s="12">
        <v>3</v>
      </c>
      <c r="J445" s="45">
        <v>15</v>
      </c>
      <c r="K445" s="12">
        <v>11</v>
      </c>
      <c r="L445" s="12">
        <v>10</v>
      </c>
      <c r="M445" s="38">
        <v>1</v>
      </c>
      <c r="N445" s="38">
        <v>1</v>
      </c>
      <c r="O445" s="38">
        <v>1</v>
      </c>
      <c r="P445" s="12">
        <v>1</v>
      </c>
      <c r="Q445" s="12">
        <v>20</v>
      </c>
      <c r="R445" s="46">
        <v>63</v>
      </c>
      <c r="S445" s="38">
        <v>6.8449999999999997E-2</v>
      </c>
      <c r="T445" s="38">
        <v>200</v>
      </c>
      <c r="U445" s="38">
        <v>13.69</v>
      </c>
      <c r="V445" s="38">
        <v>0.08</v>
      </c>
      <c r="W445" s="38">
        <v>14.79</v>
      </c>
      <c r="X445" s="38" t="s">
        <v>5753</v>
      </c>
      <c r="Y445" s="38" t="s">
        <v>9123</v>
      </c>
      <c r="Z445" s="38">
        <v>1</v>
      </c>
      <c r="AA445" s="39" t="s">
        <v>8776</v>
      </c>
    </row>
    <row r="446" spans="2:27" ht="37.5" x14ac:dyDescent="0.35">
      <c r="B446" s="38" t="s">
        <v>2754</v>
      </c>
      <c r="C446" s="38" t="s">
        <v>317</v>
      </c>
      <c r="D446" s="38" t="s">
        <v>1563</v>
      </c>
      <c r="E446" s="38" t="s">
        <v>101</v>
      </c>
      <c r="F446" s="38" t="s">
        <v>150</v>
      </c>
      <c r="G446" s="38" t="s">
        <v>95</v>
      </c>
      <c r="H446" s="38">
        <v>30</v>
      </c>
      <c r="I446" s="38">
        <v>7</v>
      </c>
      <c r="J446" s="45">
        <v>13</v>
      </c>
      <c r="K446" s="38">
        <v>1</v>
      </c>
      <c r="L446" s="38">
        <v>10</v>
      </c>
      <c r="M446" s="38">
        <v>1</v>
      </c>
      <c r="N446" s="38">
        <v>1</v>
      </c>
      <c r="O446" s="38">
        <v>2</v>
      </c>
      <c r="P446" s="12">
        <v>1</v>
      </c>
      <c r="Q446" s="38">
        <v>29</v>
      </c>
      <c r="R446" s="46">
        <v>65</v>
      </c>
      <c r="S446" s="38">
        <v>0.26700000000000002</v>
      </c>
      <c r="T446" s="38">
        <v>30</v>
      </c>
      <c r="U446" s="38">
        <v>8.01</v>
      </c>
      <c r="V446" s="38">
        <v>0.08</v>
      </c>
      <c r="W446" s="38">
        <v>8.65</v>
      </c>
      <c r="X446" s="38" t="s">
        <v>5757</v>
      </c>
      <c r="Y446" s="38" t="s">
        <v>9124</v>
      </c>
      <c r="Z446" s="38">
        <v>1</v>
      </c>
      <c r="AA446" s="39" t="s">
        <v>9071</v>
      </c>
    </row>
    <row r="447" spans="2:27" ht="37.5" x14ac:dyDescent="0.35">
      <c r="B447" s="38" t="s">
        <v>2756</v>
      </c>
      <c r="C447" s="38" t="s">
        <v>317</v>
      </c>
      <c r="D447" s="38" t="s">
        <v>3596</v>
      </c>
      <c r="E447" s="38" t="s">
        <v>93</v>
      </c>
      <c r="F447" s="38" t="s">
        <v>187</v>
      </c>
      <c r="G447" s="38" t="s">
        <v>114</v>
      </c>
      <c r="H447" s="38">
        <v>60</v>
      </c>
      <c r="I447" s="38">
        <v>1</v>
      </c>
      <c r="J447" s="45">
        <v>60</v>
      </c>
      <c r="K447" s="38">
        <v>6</v>
      </c>
      <c r="L447" s="38">
        <v>1</v>
      </c>
      <c r="M447" s="38">
        <v>1</v>
      </c>
      <c r="N447" s="38">
        <v>1</v>
      </c>
      <c r="O447" s="38">
        <v>10</v>
      </c>
      <c r="P447" s="12">
        <v>1</v>
      </c>
      <c r="Q447" s="38">
        <v>2</v>
      </c>
      <c r="R447" s="46">
        <v>83</v>
      </c>
      <c r="S447" s="38">
        <v>0.1104</v>
      </c>
      <c r="T447" s="38">
        <v>50</v>
      </c>
      <c r="U447" s="38">
        <v>5.52</v>
      </c>
      <c r="V447" s="38">
        <v>0.08</v>
      </c>
      <c r="W447" s="38">
        <v>5.96</v>
      </c>
      <c r="X447" s="38" t="s">
        <v>9125</v>
      </c>
      <c r="Y447" s="38" t="s">
        <v>9126</v>
      </c>
      <c r="Z447" s="38">
        <v>1</v>
      </c>
      <c r="AA447" s="39" t="s">
        <v>9071</v>
      </c>
    </row>
    <row r="448" spans="2:27" ht="37.5" x14ac:dyDescent="0.35">
      <c r="B448" s="38" t="s">
        <v>2766</v>
      </c>
      <c r="C448" s="38" t="s">
        <v>166</v>
      </c>
      <c r="D448" s="38" t="s">
        <v>1899</v>
      </c>
      <c r="E448" s="38" t="s">
        <v>186</v>
      </c>
      <c r="F448" s="38" t="s">
        <v>150</v>
      </c>
      <c r="G448" s="38" t="s">
        <v>196</v>
      </c>
      <c r="H448" s="38">
        <v>30</v>
      </c>
      <c r="I448" s="38">
        <v>39</v>
      </c>
      <c r="J448" s="45">
        <v>40</v>
      </c>
      <c r="K448" s="38">
        <v>1</v>
      </c>
      <c r="L448" s="38">
        <v>1</v>
      </c>
      <c r="M448" s="38">
        <v>11</v>
      </c>
      <c r="N448" s="38">
        <v>20</v>
      </c>
      <c r="O448" s="38">
        <v>20</v>
      </c>
      <c r="P448" s="38">
        <v>3</v>
      </c>
      <c r="Q448" s="38">
        <v>65</v>
      </c>
      <c r="R448" s="46">
        <v>200</v>
      </c>
      <c r="S448" s="38">
        <v>0.2445</v>
      </c>
      <c r="T448" s="38">
        <v>20</v>
      </c>
      <c r="U448" s="38">
        <v>4.8899999999999997</v>
      </c>
      <c r="V448" s="38">
        <v>0.08</v>
      </c>
      <c r="W448" s="38">
        <v>5.28</v>
      </c>
      <c r="X448" s="38" t="s">
        <v>7934</v>
      </c>
      <c r="Y448" s="38" t="s">
        <v>9131</v>
      </c>
      <c r="Z448" s="38">
        <v>1</v>
      </c>
      <c r="AA448" s="39" t="s">
        <v>7704</v>
      </c>
    </row>
    <row r="449" spans="2:27" ht="37.5" x14ac:dyDescent="0.35">
      <c r="B449" s="38" t="s">
        <v>2769</v>
      </c>
      <c r="C449" s="38" t="s">
        <v>1561</v>
      </c>
      <c r="D449" s="38" t="s">
        <v>1561</v>
      </c>
      <c r="E449" s="38" t="s">
        <v>190</v>
      </c>
      <c r="F449" s="38" t="s">
        <v>1747</v>
      </c>
      <c r="G449" s="38" t="s">
        <v>1414</v>
      </c>
      <c r="H449" s="38">
        <v>1</v>
      </c>
      <c r="I449" s="38">
        <v>1</v>
      </c>
      <c r="J449" s="45">
        <v>3</v>
      </c>
      <c r="K449" s="38">
        <v>1</v>
      </c>
      <c r="L449" s="38">
        <v>1</v>
      </c>
      <c r="M449" s="38">
        <v>1</v>
      </c>
      <c r="N449" s="38">
        <v>1</v>
      </c>
      <c r="O449" s="38">
        <v>1</v>
      </c>
      <c r="P449" s="38">
        <v>1</v>
      </c>
      <c r="Q449" s="38">
        <v>1</v>
      </c>
      <c r="R449" s="46">
        <v>11</v>
      </c>
      <c r="S449" s="38">
        <v>4.1900000000000004</v>
      </c>
      <c r="T449" s="38">
        <v>1</v>
      </c>
      <c r="U449" s="38">
        <v>4.1900000000000004</v>
      </c>
      <c r="V449" s="38">
        <v>0.08</v>
      </c>
      <c r="W449" s="38">
        <v>4.53</v>
      </c>
      <c r="X449" s="38" t="s">
        <v>7938</v>
      </c>
      <c r="Y449" s="38" t="s">
        <v>9132</v>
      </c>
      <c r="Z449" s="38">
        <v>1</v>
      </c>
      <c r="AA449" s="39" t="s">
        <v>7406</v>
      </c>
    </row>
    <row r="450" spans="2:27" ht="50" x14ac:dyDescent="0.35">
      <c r="B450" s="38" t="s">
        <v>2771</v>
      </c>
      <c r="C450" s="38" t="s">
        <v>1851</v>
      </c>
      <c r="D450" s="38" t="s">
        <v>1596</v>
      </c>
      <c r="E450" s="38" t="s">
        <v>342</v>
      </c>
      <c r="F450" s="38"/>
      <c r="G450" s="38" t="s">
        <v>52</v>
      </c>
      <c r="H450" s="38">
        <v>50</v>
      </c>
      <c r="I450" s="38">
        <v>67</v>
      </c>
      <c r="J450" s="45">
        <v>6</v>
      </c>
      <c r="K450" s="38">
        <v>1</v>
      </c>
      <c r="L450" s="38">
        <v>2</v>
      </c>
      <c r="M450" s="38">
        <v>1</v>
      </c>
      <c r="N450" s="38">
        <v>1</v>
      </c>
      <c r="O450" s="38">
        <v>1</v>
      </c>
      <c r="P450" s="38">
        <v>1</v>
      </c>
      <c r="Q450" s="38">
        <v>1</v>
      </c>
      <c r="R450" s="46">
        <v>81</v>
      </c>
      <c r="S450" s="38">
        <v>1.7535000000000001</v>
      </c>
      <c r="T450" s="38">
        <v>10</v>
      </c>
      <c r="U450" s="38">
        <v>17.535</v>
      </c>
      <c r="V450" s="38">
        <v>0.08</v>
      </c>
      <c r="W450" s="38">
        <v>18.940000000000001</v>
      </c>
      <c r="X450" s="38" t="s">
        <v>7941</v>
      </c>
      <c r="Y450" s="38" t="s">
        <v>9133</v>
      </c>
      <c r="Z450" s="38">
        <v>1</v>
      </c>
      <c r="AA450" s="39" t="s">
        <v>7397</v>
      </c>
    </row>
    <row r="451" spans="2:27" ht="50" x14ac:dyDescent="0.35">
      <c r="B451" s="38" t="s">
        <v>2779</v>
      </c>
      <c r="C451" s="38" t="s">
        <v>1239</v>
      </c>
      <c r="D451" s="38" t="s">
        <v>3598</v>
      </c>
      <c r="E451" s="38" t="s">
        <v>101</v>
      </c>
      <c r="F451" s="38" t="s">
        <v>97</v>
      </c>
      <c r="G451" s="38" t="s">
        <v>95</v>
      </c>
      <c r="H451" s="38">
        <v>30</v>
      </c>
      <c r="I451" s="38">
        <v>4</v>
      </c>
      <c r="J451" s="45">
        <v>1</v>
      </c>
      <c r="K451" s="38">
        <v>1</v>
      </c>
      <c r="L451" s="38">
        <v>1</v>
      </c>
      <c r="M451" s="38">
        <v>3</v>
      </c>
      <c r="N451" s="38">
        <v>3</v>
      </c>
      <c r="O451" s="38">
        <v>1</v>
      </c>
      <c r="P451" s="38">
        <v>1</v>
      </c>
      <c r="Q451" s="38">
        <v>1</v>
      </c>
      <c r="R451" s="46">
        <v>16</v>
      </c>
      <c r="S451" s="38">
        <v>0.59216999999999997</v>
      </c>
      <c r="T451" s="38">
        <v>30</v>
      </c>
      <c r="U451" s="38">
        <v>17.765000000000001</v>
      </c>
      <c r="V451" s="38">
        <v>0.08</v>
      </c>
      <c r="W451" s="38">
        <v>19.190000000000001</v>
      </c>
      <c r="X451" s="38" t="s">
        <v>7953</v>
      </c>
      <c r="Y451" s="38" t="s">
        <v>9138</v>
      </c>
      <c r="Z451" s="38">
        <v>1</v>
      </c>
      <c r="AA451" s="39" t="s">
        <v>8795</v>
      </c>
    </row>
    <row r="452" spans="2:27" ht="50" x14ac:dyDescent="0.35">
      <c r="B452" s="38" t="s">
        <v>2780</v>
      </c>
      <c r="C452" s="38" t="s">
        <v>1858</v>
      </c>
      <c r="D452" s="38" t="s">
        <v>1267</v>
      </c>
      <c r="E452" s="38" t="s">
        <v>484</v>
      </c>
      <c r="F452" s="38" t="s">
        <v>489</v>
      </c>
      <c r="G452" s="38"/>
      <c r="H452" s="38">
        <v>1</v>
      </c>
      <c r="I452" s="38">
        <v>6</v>
      </c>
      <c r="J452" s="45">
        <v>1</v>
      </c>
      <c r="K452" s="38">
        <v>1</v>
      </c>
      <c r="L452" s="38">
        <v>1</v>
      </c>
      <c r="M452" s="38">
        <v>1</v>
      </c>
      <c r="N452" s="38">
        <v>1</v>
      </c>
      <c r="O452" s="38">
        <v>1</v>
      </c>
      <c r="P452" s="38">
        <v>1</v>
      </c>
      <c r="Q452" s="38">
        <v>1</v>
      </c>
      <c r="R452" s="46">
        <v>14</v>
      </c>
      <c r="S452" s="38">
        <v>111.7</v>
      </c>
      <c r="T452" s="38">
        <v>1</v>
      </c>
      <c r="U452" s="38">
        <v>111.7</v>
      </c>
      <c r="V452" s="38">
        <v>0.23</v>
      </c>
      <c r="W452" s="38">
        <v>137.38999999999999</v>
      </c>
      <c r="X452" s="38" t="s">
        <v>9139</v>
      </c>
      <c r="Y452" s="38" t="s">
        <v>9140</v>
      </c>
      <c r="Z452" s="38">
        <v>1</v>
      </c>
      <c r="AA452" s="39" t="s">
        <v>7599</v>
      </c>
    </row>
    <row r="453" spans="2:27" ht="37.5" x14ac:dyDescent="0.35">
      <c r="B453" s="38" t="s">
        <v>2789</v>
      </c>
      <c r="C453" s="38" t="s">
        <v>780</v>
      </c>
      <c r="D453" s="38" t="s">
        <v>1280</v>
      </c>
      <c r="E453" s="38" t="s">
        <v>190</v>
      </c>
      <c r="F453" s="38" t="s">
        <v>1285</v>
      </c>
      <c r="G453" s="38" t="s">
        <v>465</v>
      </c>
      <c r="H453" s="38">
        <v>1</v>
      </c>
      <c r="I453" s="38">
        <v>5</v>
      </c>
      <c r="J453" s="45">
        <v>50</v>
      </c>
      <c r="K453" s="38">
        <v>1</v>
      </c>
      <c r="L453" s="38">
        <v>1</v>
      </c>
      <c r="M453" s="38">
        <v>1</v>
      </c>
      <c r="N453" s="38">
        <v>1</v>
      </c>
      <c r="O453" s="38">
        <v>1</v>
      </c>
      <c r="P453" s="38">
        <v>1</v>
      </c>
      <c r="Q453" s="38">
        <v>5</v>
      </c>
      <c r="R453" s="46">
        <v>66</v>
      </c>
      <c r="S453" s="38">
        <v>18.329999999999998</v>
      </c>
      <c r="T453" s="38">
        <v>1</v>
      </c>
      <c r="U453" s="38">
        <v>18.329999999999998</v>
      </c>
      <c r="V453" s="38">
        <v>0.08</v>
      </c>
      <c r="W453" s="38">
        <v>19.8</v>
      </c>
      <c r="X453" s="38" t="s">
        <v>5813</v>
      </c>
      <c r="Y453" s="38" t="s">
        <v>9146</v>
      </c>
      <c r="Z453" s="38">
        <v>1</v>
      </c>
      <c r="AA453" s="39" t="s">
        <v>9014</v>
      </c>
    </row>
    <row r="454" spans="2:27" ht="37.5" x14ac:dyDescent="0.35">
      <c r="B454" s="38" t="s">
        <v>2800</v>
      </c>
      <c r="C454" s="38" t="s">
        <v>1274</v>
      </c>
      <c r="D454" s="38" t="s">
        <v>1889</v>
      </c>
      <c r="E454" s="38" t="s">
        <v>125</v>
      </c>
      <c r="F454" s="38" t="s">
        <v>1276</v>
      </c>
      <c r="G454" s="38" t="s">
        <v>68</v>
      </c>
      <c r="H454" s="38">
        <v>1</v>
      </c>
      <c r="I454" s="38">
        <v>80</v>
      </c>
      <c r="J454" s="45">
        <v>150</v>
      </c>
      <c r="K454" s="38">
        <v>451</v>
      </c>
      <c r="L454" s="38">
        <v>70</v>
      </c>
      <c r="M454" s="38">
        <v>306</v>
      </c>
      <c r="N454" s="38">
        <v>97</v>
      </c>
      <c r="O454" s="38">
        <v>1</v>
      </c>
      <c r="P454" s="38">
        <v>35</v>
      </c>
      <c r="Q454" s="38">
        <v>200</v>
      </c>
      <c r="R454" s="46">
        <v>1390</v>
      </c>
      <c r="S454" s="38">
        <v>27.67</v>
      </c>
      <c r="T454" s="38">
        <v>1</v>
      </c>
      <c r="U454" s="38">
        <v>27.67</v>
      </c>
      <c r="V454" s="38">
        <v>0.08</v>
      </c>
      <c r="W454" s="38">
        <v>29.88</v>
      </c>
      <c r="X454" s="38" t="s">
        <v>5833</v>
      </c>
      <c r="Y454" s="38" t="s">
        <v>9152</v>
      </c>
      <c r="Z454" s="38">
        <v>1</v>
      </c>
      <c r="AA454" s="39" t="s">
        <v>7405</v>
      </c>
    </row>
    <row r="455" spans="2:27" ht="37.5" x14ac:dyDescent="0.35">
      <c r="B455" s="38" t="s">
        <v>2802</v>
      </c>
      <c r="C455" s="38" t="s">
        <v>1274</v>
      </c>
      <c r="D455" s="38" t="s">
        <v>1275</v>
      </c>
      <c r="E455" s="38" t="s">
        <v>125</v>
      </c>
      <c r="F455" s="38" t="s">
        <v>1276</v>
      </c>
      <c r="G455" s="38" t="s">
        <v>68</v>
      </c>
      <c r="H455" s="38">
        <v>1</v>
      </c>
      <c r="I455" s="12">
        <v>298</v>
      </c>
      <c r="J455" s="45">
        <v>120</v>
      </c>
      <c r="K455" s="12">
        <v>100</v>
      </c>
      <c r="L455" s="12">
        <v>65</v>
      </c>
      <c r="M455" s="38">
        <v>1</v>
      </c>
      <c r="N455" s="38">
        <v>80</v>
      </c>
      <c r="O455" s="38">
        <v>120</v>
      </c>
      <c r="P455" s="12">
        <v>20</v>
      </c>
      <c r="Q455" s="12">
        <v>230</v>
      </c>
      <c r="R455" s="46">
        <v>1034</v>
      </c>
      <c r="S455" s="38">
        <v>27.67</v>
      </c>
      <c r="T455" s="38">
        <v>1</v>
      </c>
      <c r="U455" s="38">
        <v>27.67</v>
      </c>
      <c r="V455" s="38">
        <v>0.08</v>
      </c>
      <c r="W455" s="38">
        <v>29.88</v>
      </c>
      <c r="X455" s="38" t="s">
        <v>5838</v>
      </c>
      <c r="Y455" s="38" t="s">
        <v>9153</v>
      </c>
      <c r="Z455" s="38">
        <v>1</v>
      </c>
      <c r="AA455" s="39" t="s">
        <v>7405</v>
      </c>
    </row>
    <row r="456" spans="2:27" ht="37.5" x14ac:dyDescent="0.35">
      <c r="B456" s="38" t="s">
        <v>2825</v>
      </c>
      <c r="C456" s="38" t="s">
        <v>1316</v>
      </c>
      <c r="D456" s="38" t="s">
        <v>1313</v>
      </c>
      <c r="E456" s="38" t="s">
        <v>101</v>
      </c>
      <c r="F456" s="38" t="s">
        <v>117</v>
      </c>
      <c r="G456" s="38" t="s">
        <v>95</v>
      </c>
      <c r="H456" s="38">
        <v>30</v>
      </c>
      <c r="I456" s="38">
        <v>1</v>
      </c>
      <c r="J456" s="45">
        <v>1</v>
      </c>
      <c r="K456" s="38">
        <v>1</v>
      </c>
      <c r="L456" s="38">
        <v>1</v>
      </c>
      <c r="M456" s="38">
        <v>1</v>
      </c>
      <c r="N456" s="38">
        <v>1</v>
      </c>
      <c r="O456" s="38">
        <v>1</v>
      </c>
      <c r="P456" s="12">
        <v>1</v>
      </c>
      <c r="Q456" s="38">
        <v>1</v>
      </c>
      <c r="R456" s="46">
        <v>9</v>
      </c>
      <c r="S456" s="38">
        <v>0.85433000000000003</v>
      </c>
      <c r="T456" s="38">
        <v>30</v>
      </c>
      <c r="U456" s="38">
        <v>25.63</v>
      </c>
      <c r="V456" s="38">
        <v>0.08</v>
      </c>
      <c r="W456" s="38">
        <v>27.68</v>
      </c>
      <c r="X456" s="38" t="s">
        <v>5874</v>
      </c>
      <c r="Y456" s="38" t="s">
        <v>9161</v>
      </c>
      <c r="Z456" s="38">
        <v>1</v>
      </c>
      <c r="AA456" s="39" t="s">
        <v>7686</v>
      </c>
    </row>
    <row r="457" spans="2:27" ht="50" x14ac:dyDescent="0.35">
      <c r="B457" s="38" t="s">
        <v>2828</v>
      </c>
      <c r="C457" s="38" t="s">
        <v>1318</v>
      </c>
      <c r="D457" s="38" t="s">
        <v>1314</v>
      </c>
      <c r="E457" s="38" t="s">
        <v>101</v>
      </c>
      <c r="F457" s="38" t="s">
        <v>1317</v>
      </c>
      <c r="G457" s="38" t="s">
        <v>158</v>
      </c>
      <c r="H457" s="38">
        <v>50</v>
      </c>
      <c r="I457" s="38">
        <v>27</v>
      </c>
      <c r="J457" s="45">
        <v>2</v>
      </c>
      <c r="K457" s="38">
        <v>30</v>
      </c>
      <c r="L457" s="38">
        <v>15</v>
      </c>
      <c r="M457" s="38">
        <v>45</v>
      </c>
      <c r="N457" s="38">
        <v>1</v>
      </c>
      <c r="O457" s="38">
        <v>40</v>
      </c>
      <c r="P457" s="38">
        <v>3</v>
      </c>
      <c r="Q457" s="38">
        <v>75</v>
      </c>
      <c r="R457" s="46">
        <v>238</v>
      </c>
      <c r="S457" s="38">
        <v>0.17119999999999999</v>
      </c>
      <c r="T457" s="38">
        <v>50</v>
      </c>
      <c r="U457" s="38">
        <v>8.56</v>
      </c>
      <c r="V457" s="38">
        <v>0.08</v>
      </c>
      <c r="W457" s="38">
        <v>9.24</v>
      </c>
      <c r="X457" s="38" t="s">
        <v>5883</v>
      </c>
      <c r="Y457" s="38" t="s">
        <v>9164</v>
      </c>
      <c r="Z457" s="38">
        <v>1</v>
      </c>
      <c r="AA457" s="39" t="s">
        <v>4730</v>
      </c>
    </row>
    <row r="458" spans="2:27" ht="37.5" x14ac:dyDescent="0.35">
      <c r="B458" s="38" t="s">
        <v>2830</v>
      </c>
      <c r="C458" s="38" t="s">
        <v>1832</v>
      </c>
      <c r="D458" s="38" t="s">
        <v>1560</v>
      </c>
      <c r="E458" s="38" t="s">
        <v>101</v>
      </c>
      <c r="F458" s="38" t="s">
        <v>2096</v>
      </c>
      <c r="G458" s="38" t="s">
        <v>158</v>
      </c>
      <c r="H458" s="38">
        <v>50</v>
      </c>
      <c r="I458" s="38">
        <v>6</v>
      </c>
      <c r="J458" s="45">
        <v>1</v>
      </c>
      <c r="K458" s="38">
        <v>1</v>
      </c>
      <c r="L458" s="38">
        <v>1</v>
      </c>
      <c r="M458" s="38">
        <v>1</v>
      </c>
      <c r="N458" s="38">
        <v>2</v>
      </c>
      <c r="O458" s="38">
        <v>25</v>
      </c>
      <c r="P458" s="38">
        <v>1</v>
      </c>
      <c r="Q458" s="38">
        <v>1</v>
      </c>
      <c r="R458" s="46">
        <v>39</v>
      </c>
      <c r="S458" s="38">
        <v>9.8199999999999996E-2</v>
      </c>
      <c r="T458" s="38">
        <v>50</v>
      </c>
      <c r="U458" s="38">
        <v>4.91</v>
      </c>
      <c r="V458" s="38">
        <v>0.08</v>
      </c>
      <c r="W458" s="38">
        <v>5.3</v>
      </c>
      <c r="X458" s="38" t="s">
        <v>8577</v>
      </c>
      <c r="Y458" s="38" t="s">
        <v>9165</v>
      </c>
      <c r="Z458" s="38">
        <v>1</v>
      </c>
      <c r="AA458" s="39" t="s">
        <v>7789</v>
      </c>
    </row>
    <row r="459" spans="2:27" ht="37.5" x14ac:dyDescent="0.35">
      <c r="B459" s="38" t="s">
        <v>2832</v>
      </c>
      <c r="C459" s="38" t="s">
        <v>1859</v>
      </c>
      <c r="D459" s="38" t="s">
        <v>1132</v>
      </c>
      <c r="E459" s="38" t="s">
        <v>5</v>
      </c>
      <c r="F459" s="38" t="s">
        <v>29</v>
      </c>
      <c r="G459" s="38" t="s">
        <v>79</v>
      </c>
      <c r="H459" s="38">
        <v>5</v>
      </c>
      <c r="I459" s="12">
        <v>1</v>
      </c>
      <c r="J459" s="45">
        <v>20</v>
      </c>
      <c r="K459" s="12">
        <v>1</v>
      </c>
      <c r="L459" s="38">
        <v>1</v>
      </c>
      <c r="M459" s="38">
        <v>1</v>
      </c>
      <c r="N459" s="38">
        <v>1</v>
      </c>
      <c r="O459" s="38">
        <v>1</v>
      </c>
      <c r="P459" s="12">
        <v>1</v>
      </c>
      <c r="Q459" s="12">
        <v>5</v>
      </c>
      <c r="R459" s="46">
        <v>32</v>
      </c>
      <c r="S459" s="38">
        <v>18.36</v>
      </c>
      <c r="T459" s="38">
        <v>5</v>
      </c>
      <c r="U459" s="38">
        <v>91.8</v>
      </c>
      <c r="V459" s="38">
        <v>0.08</v>
      </c>
      <c r="W459" s="38">
        <v>99.14</v>
      </c>
      <c r="X459" s="38" t="s">
        <v>9166</v>
      </c>
      <c r="Y459" s="38" t="s">
        <v>9167</v>
      </c>
      <c r="Z459" s="38">
        <v>1</v>
      </c>
      <c r="AA459" s="39" t="s">
        <v>9168</v>
      </c>
    </row>
    <row r="460" spans="2:27" ht="37.5" x14ac:dyDescent="0.35">
      <c r="B460" s="38" t="s">
        <v>2836</v>
      </c>
      <c r="C460" s="38" t="s">
        <v>558</v>
      </c>
      <c r="D460" s="38" t="s">
        <v>555</v>
      </c>
      <c r="E460" s="38" t="s">
        <v>101</v>
      </c>
      <c r="F460" s="38" t="s">
        <v>109</v>
      </c>
      <c r="G460" s="38" t="s">
        <v>105</v>
      </c>
      <c r="H460" s="38">
        <v>20</v>
      </c>
      <c r="I460" s="12">
        <v>3</v>
      </c>
      <c r="J460" s="45">
        <v>2</v>
      </c>
      <c r="K460" s="12">
        <v>6</v>
      </c>
      <c r="L460" s="38">
        <v>1</v>
      </c>
      <c r="M460" s="38">
        <v>1</v>
      </c>
      <c r="N460" s="38">
        <v>1</v>
      </c>
      <c r="O460" s="38">
        <v>1</v>
      </c>
      <c r="P460" s="12">
        <v>1</v>
      </c>
      <c r="Q460" s="12">
        <v>5</v>
      </c>
      <c r="R460" s="46">
        <v>21</v>
      </c>
      <c r="S460" s="38">
        <v>0.23449999999999999</v>
      </c>
      <c r="T460" s="38">
        <v>20</v>
      </c>
      <c r="U460" s="38">
        <v>4.6900000000000004</v>
      </c>
      <c r="V460" s="38">
        <v>0.08</v>
      </c>
      <c r="W460" s="38">
        <v>5.07</v>
      </c>
      <c r="X460" s="38" t="s">
        <v>5895</v>
      </c>
      <c r="Y460" s="38" t="s">
        <v>9171</v>
      </c>
      <c r="Z460" s="38">
        <v>1</v>
      </c>
      <c r="AA460" s="39" t="s">
        <v>7453</v>
      </c>
    </row>
    <row r="461" spans="2:27" ht="50" x14ac:dyDescent="0.35">
      <c r="B461" s="38" t="s">
        <v>2843</v>
      </c>
      <c r="C461" s="38" t="s">
        <v>1222</v>
      </c>
      <c r="D461" s="38" t="s">
        <v>1223</v>
      </c>
      <c r="E461" s="38" t="s">
        <v>1800</v>
      </c>
      <c r="F461" s="38" t="s">
        <v>13</v>
      </c>
      <c r="G461" s="38" t="s">
        <v>1221</v>
      </c>
      <c r="H461" s="38">
        <v>7</v>
      </c>
      <c r="I461" s="38">
        <v>1</v>
      </c>
      <c r="J461" s="45">
        <v>1</v>
      </c>
      <c r="K461" s="38">
        <v>1</v>
      </c>
      <c r="L461" s="38">
        <v>1</v>
      </c>
      <c r="M461" s="38">
        <v>6</v>
      </c>
      <c r="N461" s="38">
        <v>1</v>
      </c>
      <c r="O461" s="38">
        <v>1</v>
      </c>
      <c r="P461" s="38">
        <v>1</v>
      </c>
      <c r="Q461" s="38">
        <v>1</v>
      </c>
      <c r="R461" s="46">
        <v>14</v>
      </c>
      <c r="S461" s="38">
        <v>6.71</v>
      </c>
      <c r="T461" s="38">
        <v>7</v>
      </c>
      <c r="U461" s="38">
        <v>46.97</v>
      </c>
      <c r="V461" s="38">
        <v>0.08</v>
      </c>
      <c r="W461" s="38">
        <v>50.73</v>
      </c>
      <c r="X461" s="38" t="s">
        <v>5910</v>
      </c>
      <c r="Y461" s="38" t="s">
        <v>9174</v>
      </c>
      <c r="Z461" s="38">
        <v>1</v>
      </c>
      <c r="AA461" s="39" t="s">
        <v>7597</v>
      </c>
    </row>
    <row r="462" spans="2:27" ht="50" x14ac:dyDescent="0.35">
      <c r="B462" s="38" t="s">
        <v>2844</v>
      </c>
      <c r="C462" s="38" t="s">
        <v>468</v>
      </c>
      <c r="D462" s="38" t="s">
        <v>467</v>
      </c>
      <c r="E462" s="38" t="s">
        <v>469</v>
      </c>
      <c r="F462" s="38" t="s">
        <v>470</v>
      </c>
      <c r="G462" s="38" t="s">
        <v>470</v>
      </c>
      <c r="H462" s="38">
        <v>1</v>
      </c>
      <c r="I462" s="12">
        <v>20</v>
      </c>
      <c r="J462" s="45">
        <v>1</v>
      </c>
      <c r="K462" s="12">
        <v>1</v>
      </c>
      <c r="L462" s="38">
        <v>1</v>
      </c>
      <c r="M462" s="38">
        <v>1</v>
      </c>
      <c r="N462" s="38">
        <v>1</v>
      </c>
      <c r="O462" s="38">
        <v>1</v>
      </c>
      <c r="P462" s="12">
        <v>1</v>
      </c>
      <c r="Q462" s="12">
        <v>1</v>
      </c>
      <c r="R462" s="46">
        <v>28</v>
      </c>
      <c r="S462" s="38">
        <v>65.66</v>
      </c>
      <c r="T462" s="38">
        <v>1</v>
      </c>
      <c r="U462" s="38">
        <v>65.66</v>
      </c>
      <c r="V462" s="38">
        <v>0.23</v>
      </c>
      <c r="W462" s="38">
        <v>80.760000000000005</v>
      </c>
      <c r="X462" s="38" t="s">
        <v>5913</v>
      </c>
      <c r="Y462" s="38" t="s">
        <v>9175</v>
      </c>
      <c r="Z462" s="38">
        <v>1</v>
      </c>
      <c r="AA462" s="39" t="s">
        <v>7955</v>
      </c>
    </row>
    <row r="463" spans="2:27" ht="50" x14ac:dyDescent="0.35">
      <c r="B463" s="38" t="s">
        <v>2851</v>
      </c>
      <c r="C463" s="57" t="s">
        <v>3619</v>
      </c>
      <c r="D463" s="12" t="s">
        <v>3620</v>
      </c>
      <c r="E463" s="12" t="s">
        <v>3516</v>
      </c>
      <c r="F463" s="12" t="s">
        <v>3621</v>
      </c>
      <c r="G463" s="12" t="s">
        <v>95</v>
      </c>
      <c r="H463" s="12">
        <v>30</v>
      </c>
      <c r="I463" s="12">
        <v>1</v>
      </c>
      <c r="J463" s="45">
        <v>2</v>
      </c>
      <c r="K463" s="12">
        <v>1</v>
      </c>
      <c r="L463" s="12">
        <v>5</v>
      </c>
      <c r="M463" s="12">
        <v>17</v>
      </c>
      <c r="N463" s="38">
        <v>5</v>
      </c>
      <c r="O463" s="38">
        <v>4</v>
      </c>
      <c r="P463" s="12">
        <v>1</v>
      </c>
      <c r="Q463" s="12">
        <v>1</v>
      </c>
      <c r="R463" s="46">
        <v>37</v>
      </c>
      <c r="S463" s="38">
        <v>0.20433000000000001</v>
      </c>
      <c r="T463" s="38">
        <v>30</v>
      </c>
      <c r="U463" s="38">
        <v>6.13</v>
      </c>
      <c r="V463" s="38">
        <v>0.08</v>
      </c>
      <c r="W463" s="38">
        <v>6.62</v>
      </c>
      <c r="X463" s="38" t="s">
        <v>9180</v>
      </c>
      <c r="Y463" s="38" t="s">
        <v>9181</v>
      </c>
      <c r="Z463" s="38">
        <v>1</v>
      </c>
      <c r="AA463" s="39" t="s">
        <v>7677</v>
      </c>
    </row>
    <row r="464" spans="2:27" ht="50" x14ac:dyDescent="0.35">
      <c r="B464" s="38" t="s">
        <v>2853</v>
      </c>
      <c r="C464" s="12" t="s">
        <v>155</v>
      </c>
      <c r="D464" s="12" t="s">
        <v>2072</v>
      </c>
      <c r="E464" s="12" t="s">
        <v>5</v>
      </c>
      <c r="F464" s="12" t="s">
        <v>2073</v>
      </c>
      <c r="G464" s="12" t="s">
        <v>2074</v>
      </c>
      <c r="H464" s="12">
        <v>1</v>
      </c>
      <c r="I464" s="12">
        <v>42</v>
      </c>
      <c r="J464" s="45">
        <v>1</v>
      </c>
      <c r="K464" s="12">
        <v>1</v>
      </c>
      <c r="L464" s="12">
        <v>16</v>
      </c>
      <c r="M464" s="38">
        <v>1</v>
      </c>
      <c r="N464" s="38">
        <v>1</v>
      </c>
      <c r="O464" s="38">
        <v>1</v>
      </c>
      <c r="P464" s="12">
        <v>1</v>
      </c>
      <c r="Q464" s="12">
        <v>1</v>
      </c>
      <c r="R464" s="46">
        <v>65</v>
      </c>
      <c r="S464" s="38">
        <v>29.43</v>
      </c>
      <c r="T464" s="38">
        <v>1</v>
      </c>
      <c r="U464" s="38">
        <v>29.43</v>
      </c>
      <c r="V464" s="38">
        <v>0.08</v>
      </c>
      <c r="W464" s="38">
        <v>31.78</v>
      </c>
      <c r="X464" s="38" t="s">
        <v>5931</v>
      </c>
      <c r="Y464" s="38" t="s">
        <v>9182</v>
      </c>
      <c r="Z464" s="38">
        <v>1</v>
      </c>
      <c r="AA464" s="39" t="s">
        <v>8906</v>
      </c>
    </row>
    <row r="465" spans="2:27" ht="37.5" x14ac:dyDescent="0.35">
      <c r="B465" s="38" t="s">
        <v>2854</v>
      </c>
      <c r="C465" s="38" t="s">
        <v>155</v>
      </c>
      <c r="D465" s="38" t="s">
        <v>3622</v>
      </c>
      <c r="E465" s="38" t="s">
        <v>101</v>
      </c>
      <c r="F465" s="38" t="s">
        <v>170</v>
      </c>
      <c r="G465" s="38" t="s">
        <v>158</v>
      </c>
      <c r="H465" s="38">
        <v>50</v>
      </c>
      <c r="I465" s="38">
        <v>1</v>
      </c>
      <c r="J465" s="45">
        <v>1</v>
      </c>
      <c r="K465" s="38">
        <v>1</v>
      </c>
      <c r="L465" s="38">
        <v>1</v>
      </c>
      <c r="M465" s="38">
        <v>1</v>
      </c>
      <c r="N465" s="38">
        <v>2</v>
      </c>
      <c r="O465" s="38">
        <v>1</v>
      </c>
      <c r="P465" s="12">
        <v>1</v>
      </c>
      <c r="Q465" s="38">
        <v>1</v>
      </c>
      <c r="R465" s="46">
        <v>10</v>
      </c>
      <c r="S465" s="38">
        <v>0.15409999999999999</v>
      </c>
      <c r="T465" s="38">
        <v>100</v>
      </c>
      <c r="U465" s="38">
        <v>15.41</v>
      </c>
      <c r="V465" s="38">
        <v>0.08</v>
      </c>
      <c r="W465" s="38">
        <v>16.64</v>
      </c>
      <c r="X465" s="38" t="s">
        <v>9183</v>
      </c>
      <c r="Y465" s="38" t="s">
        <v>9184</v>
      </c>
      <c r="Z465" s="38">
        <v>1</v>
      </c>
      <c r="AA465" s="39" t="s">
        <v>7430</v>
      </c>
    </row>
    <row r="466" spans="2:27" ht="37.5" x14ac:dyDescent="0.35">
      <c r="B466" s="38" t="s">
        <v>2863</v>
      </c>
      <c r="C466" s="38" t="s">
        <v>578</v>
      </c>
      <c r="D466" s="38" t="s">
        <v>1242</v>
      </c>
      <c r="E466" s="38" t="s">
        <v>5</v>
      </c>
      <c r="F466" s="38" t="s">
        <v>455</v>
      </c>
      <c r="G466" s="38" t="s">
        <v>19</v>
      </c>
      <c r="H466" s="38">
        <v>1</v>
      </c>
      <c r="I466" s="38">
        <v>33</v>
      </c>
      <c r="J466" s="45">
        <v>30</v>
      </c>
      <c r="K466" s="38">
        <v>1</v>
      </c>
      <c r="L466" s="38">
        <v>65</v>
      </c>
      <c r="M466" s="38">
        <v>1</v>
      </c>
      <c r="N466" s="38">
        <v>1</v>
      </c>
      <c r="O466" s="38">
        <v>6</v>
      </c>
      <c r="P466" s="12">
        <v>1</v>
      </c>
      <c r="Q466" s="38">
        <v>1</v>
      </c>
      <c r="R466" s="46">
        <v>139</v>
      </c>
      <c r="S466" s="38">
        <v>10.17</v>
      </c>
      <c r="T466" s="38">
        <v>1</v>
      </c>
      <c r="U466" s="38">
        <v>10.17</v>
      </c>
      <c r="V466" s="38">
        <v>0.08</v>
      </c>
      <c r="W466" s="38">
        <v>10.98</v>
      </c>
      <c r="X466" s="38" t="s">
        <v>5939</v>
      </c>
      <c r="Y466" s="38" t="s">
        <v>9185</v>
      </c>
      <c r="Z466" s="38">
        <v>1</v>
      </c>
      <c r="AA466" s="39" t="s">
        <v>8775</v>
      </c>
    </row>
    <row r="467" spans="2:27" ht="50" x14ac:dyDescent="0.35">
      <c r="B467" s="38" t="s">
        <v>2866</v>
      </c>
      <c r="C467" s="38" t="s">
        <v>578</v>
      </c>
      <c r="D467" s="38" t="s">
        <v>1248</v>
      </c>
      <c r="E467" s="38" t="s">
        <v>5</v>
      </c>
      <c r="F467" s="38" t="s">
        <v>41</v>
      </c>
      <c r="G467" s="38" t="s">
        <v>19</v>
      </c>
      <c r="H467" s="38">
        <v>1</v>
      </c>
      <c r="I467" s="38">
        <v>59</v>
      </c>
      <c r="J467" s="45">
        <v>16</v>
      </c>
      <c r="K467" s="38">
        <v>3</v>
      </c>
      <c r="L467" s="38">
        <v>1</v>
      </c>
      <c r="M467" s="38">
        <v>123</v>
      </c>
      <c r="N467" s="38">
        <v>1</v>
      </c>
      <c r="O467" s="38">
        <v>2</v>
      </c>
      <c r="P467" s="12">
        <v>1</v>
      </c>
      <c r="Q467" s="38">
        <v>80</v>
      </c>
      <c r="R467" s="46">
        <v>286</v>
      </c>
      <c r="S467" s="38">
        <v>33.85</v>
      </c>
      <c r="T467" s="38">
        <v>1</v>
      </c>
      <c r="U467" s="38">
        <v>33.85</v>
      </c>
      <c r="V467" s="38">
        <v>0.08</v>
      </c>
      <c r="W467" s="38">
        <v>36.56</v>
      </c>
      <c r="X467" s="38" t="s">
        <v>5946</v>
      </c>
      <c r="Y467" s="38" t="s">
        <v>9186</v>
      </c>
      <c r="Z467" s="38">
        <v>1</v>
      </c>
      <c r="AA467" s="39" t="s">
        <v>8775</v>
      </c>
    </row>
    <row r="468" spans="2:27" ht="50" x14ac:dyDescent="0.35">
      <c r="B468" s="38" t="s">
        <v>2867</v>
      </c>
      <c r="C468" s="38" t="s">
        <v>416</v>
      </c>
      <c r="D468" s="38" t="s">
        <v>1826</v>
      </c>
      <c r="E468" s="38" t="s">
        <v>65</v>
      </c>
      <c r="F468" s="69">
        <v>0.01</v>
      </c>
      <c r="G468" s="38" t="s">
        <v>29</v>
      </c>
      <c r="H468" s="38">
        <v>1</v>
      </c>
      <c r="I468" s="38">
        <v>1</v>
      </c>
      <c r="J468" s="45">
        <v>1</v>
      </c>
      <c r="K468" s="38">
        <v>1</v>
      </c>
      <c r="L468" s="38">
        <v>2</v>
      </c>
      <c r="M468" s="38">
        <v>1</v>
      </c>
      <c r="N468" s="38">
        <v>1</v>
      </c>
      <c r="O468" s="38">
        <v>1</v>
      </c>
      <c r="P468" s="12">
        <v>1</v>
      </c>
      <c r="Q468" s="38">
        <v>10</v>
      </c>
      <c r="R468" s="46">
        <v>19</v>
      </c>
      <c r="S468" s="38">
        <v>4.18</v>
      </c>
      <c r="T468" s="38">
        <v>1</v>
      </c>
      <c r="U468" s="38">
        <v>4.18</v>
      </c>
      <c r="V468" s="38">
        <v>0.08</v>
      </c>
      <c r="W468" s="38">
        <v>4.51</v>
      </c>
      <c r="X468" s="38" t="s">
        <v>5948</v>
      </c>
      <c r="Y468" s="38" t="s">
        <v>9187</v>
      </c>
      <c r="Z468" s="38">
        <v>1</v>
      </c>
      <c r="AA468" s="39" t="s">
        <v>8811</v>
      </c>
    </row>
    <row r="469" spans="2:27" ht="50" x14ac:dyDescent="0.35">
      <c r="B469" s="38" t="s">
        <v>2868</v>
      </c>
      <c r="C469" s="38" t="s">
        <v>416</v>
      </c>
      <c r="D469" s="38" t="s">
        <v>987</v>
      </c>
      <c r="E469" s="38" t="s">
        <v>65</v>
      </c>
      <c r="F469" s="69">
        <v>0.02</v>
      </c>
      <c r="G469" s="38" t="s">
        <v>29</v>
      </c>
      <c r="H469" s="38">
        <v>1</v>
      </c>
      <c r="I469" s="12">
        <v>1</v>
      </c>
      <c r="J469" s="45">
        <v>4</v>
      </c>
      <c r="K469" s="12">
        <v>1</v>
      </c>
      <c r="L469" s="38">
        <v>1</v>
      </c>
      <c r="M469" s="38">
        <v>1</v>
      </c>
      <c r="N469" s="38">
        <v>1</v>
      </c>
      <c r="O469" s="38">
        <v>2</v>
      </c>
      <c r="P469" s="12">
        <v>1</v>
      </c>
      <c r="Q469" s="12">
        <v>1</v>
      </c>
      <c r="R469" s="46">
        <v>13</v>
      </c>
      <c r="S469" s="38">
        <v>4.18</v>
      </c>
      <c r="T469" s="38">
        <v>1</v>
      </c>
      <c r="U469" s="38">
        <v>4.18</v>
      </c>
      <c r="V469" s="38">
        <v>0.08</v>
      </c>
      <c r="W469" s="38">
        <v>4.51</v>
      </c>
      <c r="X469" s="38" t="s">
        <v>5950</v>
      </c>
      <c r="Y469" s="38" t="s">
        <v>9188</v>
      </c>
      <c r="Z469" s="38">
        <v>1</v>
      </c>
      <c r="AA469" s="39" t="s">
        <v>8811</v>
      </c>
    </row>
    <row r="470" spans="2:27" ht="50" x14ac:dyDescent="0.35">
      <c r="B470" s="38" t="s">
        <v>2869</v>
      </c>
      <c r="C470" s="10" t="s">
        <v>416</v>
      </c>
      <c r="D470" s="12" t="s">
        <v>3623</v>
      </c>
      <c r="E470" s="17" t="s">
        <v>65</v>
      </c>
      <c r="F470" s="47">
        <v>0.01</v>
      </c>
      <c r="G470" s="12" t="s">
        <v>2113</v>
      </c>
      <c r="H470" s="12">
        <v>1</v>
      </c>
      <c r="I470" s="12">
        <v>7</v>
      </c>
      <c r="J470" s="45">
        <v>1</v>
      </c>
      <c r="K470" s="12">
        <v>1</v>
      </c>
      <c r="L470" s="38">
        <v>1</v>
      </c>
      <c r="M470" s="38">
        <v>1</v>
      </c>
      <c r="N470" s="38">
        <v>1</v>
      </c>
      <c r="O470" s="38">
        <v>1</v>
      </c>
      <c r="P470" s="12">
        <v>1</v>
      </c>
      <c r="Q470" s="12">
        <v>1</v>
      </c>
      <c r="R470" s="46">
        <v>15</v>
      </c>
      <c r="S470" s="38">
        <v>4.1900000000000004</v>
      </c>
      <c r="T470" s="38">
        <v>1</v>
      </c>
      <c r="U470" s="38">
        <v>4.1900000000000004</v>
      </c>
      <c r="V470" s="38">
        <v>0.08</v>
      </c>
      <c r="W470" s="38">
        <v>4.53</v>
      </c>
      <c r="X470" s="38" t="s">
        <v>5952</v>
      </c>
      <c r="Y470" s="38" t="s">
        <v>9189</v>
      </c>
      <c r="Z470" s="38">
        <v>1</v>
      </c>
      <c r="AA470" s="39" t="s">
        <v>8811</v>
      </c>
    </row>
    <row r="471" spans="2:27" ht="62.5" x14ac:dyDescent="0.35">
      <c r="B471" s="38" t="s">
        <v>2873</v>
      </c>
      <c r="C471" s="38" t="s">
        <v>135</v>
      </c>
      <c r="D471" s="38" t="s">
        <v>1781</v>
      </c>
      <c r="E471" s="38" t="s">
        <v>1791</v>
      </c>
      <c r="F471" s="38" t="s">
        <v>136</v>
      </c>
      <c r="G471" s="38" t="s">
        <v>169</v>
      </c>
      <c r="H471" s="38">
        <v>28</v>
      </c>
      <c r="I471" s="12">
        <v>6</v>
      </c>
      <c r="J471" s="45">
        <v>20</v>
      </c>
      <c r="K471" s="12">
        <v>2</v>
      </c>
      <c r="L471" s="12">
        <v>58</v>
      </c>
      <c r="M471" s="12">
        <v>18</v>
      </c>
      <c r="N471" s="38">
        <v>5</v>
      </c>
      <c r="O471" s="38">
        <v>4</v>
      </c>
      <c r="P471" s="12">
        <v>2</v>
      </c>
      <c r="Q471" s="12">
        <v>25</v>
      </c>
      <c r="R471" s="46">
        <v>140</v>
      </c>
      <c r="S471" s="38">
        <v>5.9639999999999999E-2</v>
      </c>
      <c r="T471" s="38">
        <v>28</v>
      </c>
      <c r="U471" s="38">
        <v>1.67</v>
      </c>
      <c r="V471" s="38">
        <v>0.08</v>
      </c>
      <c r="W471" s="38">
        <v>1.8</v>
      </c>
      <c r="X471" s="38" t="s">
        <v>5960</v>
      </c>
      <c r="Y471" s="38" t="s">
        <v>9190</v>
      </c>
      <c r="Z471" s="38">
        <v>1</v>
      </c>
      <c r="AA471" s="39" t="s">
        <v>8023</v>
      </c>
    </row>
    <row r="472" spans="2:27" ht="75" x14ac:dyDescent="0.35">
      <c r="B472" s="38" t="s">
        <v>2874</v>
      </c>
      <c r="C472" s="38" t="s">
        <v>135</v>
      </c>
      <c r="D472" s="38" t="s">
        <v>188</v>
      </c>
      <c r="E472" s="38" t="s">
        <v>1791</v>
      </c>
      <c r="F472" s="38" t="s">
        <v>189</v>
      </c>
      <c r="G472" s="38" t="s">
        <v>169</v>
      </c>
      <c r="H472" s="38">
        <v>28</v>
      </c>
      <c r="I472" s="38">
        <v>42</v>
      </c>
      <c r="J472" s="45">
        <v>20</v>
      </c>
      <c r="K472" s="38">
        <v>71</v>
      </c>
      <c r="L472" s="38">
        <v>99</v>
      </c>
      <c r="M472" s="38">
        <v>7</v>
      </c>
      <c r="N472" s="38">
        <v>30</v>
      </c>
      <c r="O472" s="38">
        <v>1</v>
      </c>
      <c r="P472" s="38">
        <v>15</v>
      </c>
      <c r="Q472" s="38">
        <v>60</v>
      </c>
      <c r="R472" s="46">
        <v>345</v>
      </c>
      <c r="S472" s="38">
        <v>3.6429999999999997E-2</v>
      </c>
      <c r="T472" s="38">
        <v>28</v>
      </c>
      <c r="U472" s="38">
        <v>1.02</v>
      </c>
      <c r="V472" s="38">
        <v>0.08</v>
      </c>
      <c r="W472" s="38">
        <v>1.1000000000000001</v>
      </c>
      <c r="X472" s="38" t="s">
        <v>5963</v>
      </c>
      <c r="Y472" s="38" t="s">
        <v>9191</v>
      </c>
      <c r="Z472" s="38">
        <v>1</v>
      </c>
      <c r="AA472" s="39" t="s">
        <v>8023</v>
      </c>
    </row>
    <row r="473" spans="2:27" ht="50" x14ac:dyDescent="0.35">
      <c r="B473" s="38" t="s">
        <v>2875</v>
      </c>
      <c r="C473" s="38" t="s">
        <v>135</v>
      </c>
      <c r="D473" s="38" t="s">
        <v>178</v>
      </c>
      <c r="E473" s="38" t="s">
        <v>1791</v>
      </c>
      <c r="F473" s="38" t="s">
        <v>179</v>
      </c>
      <c r="G473" s="38" t="s">
        <v>169</v>
      </c>
      <c r="H473" s="38">
        <v>28</v>
      </c>
      <c r="I473" s="38">
        <v>91</v>
      </c>
      <c r="J473" s="45">
        <v>30</v>
      </c>
      <c r="K473" s="38">
        <v>73</v>
      </c>
      <c r="L473" s="38">
        <v>28</v>
      </c>
      <c r="M473" s="38">
        <v>7</v>
      </c>
      <c r="N473" s="38">
        <v>110</v>
      </c>
      <c r="O473" s="38">
        <v>30</v>
      </c>
      <c r="P473" s="38">
        <v>20</v>
      </c>
      <c r="Q473" s="38">
        <v>130</v>
      </c>
      <c r="R473" s="46">
        <v>519</v>
      </c>
      <c r="S473" s="38">
        <v>3.6790000000000003E-2</v>
      </c>
      <c r="T473" s="38">
        <v>28</v>
      </c>
      <c r="U473" s="38">
        <v>1.03</v>
      </c>
      <c r="V473" s="38">
        <v>0.08</v>
      </c>
      <c r="W473" s="38">
        <v>1.1100000000000001</v>
      </c>
      <c r="X473" s="38" t="s">
        <v>5965</v>
      </c>
      <c r="Y473" s="38" t="s">
        <v>9192</v>
      </c>
      <c r="Z473" s="38">
        <v>1</v>
      </c>
      <c r="AA473" s="39" t="s">
        <v>8023</v>
      </c>
    </row>
    <row r="474" spans="2:27" ht="37.5" x14ac:dyDescent="0.35">
      <c r="B474" s="38" t="s">
        <v>2878</v>
      </c>
      <c r="C474" s="38" t="s">
        <v>135</v>
      </c>
      <c r="D474" s="38" t="s">
        <v>579</v>
      </c>
      <c r="E474" s="38" t="s">
        <v>93</v>
      </c>
      <c r="F474" s="38" t="s">
        <v>150</v>
      </c>
      <c r="G474" s="38" t="s">
        <v>95</v>
      </c>
      <c r="H474" s="38">
        <v>30</v>
      </c>
      <c r="I474" s="38">
        <v>58</v>
      </c>
      <c r="J474" s="45">
        <v>20</v>
      </c>
      <c r="K474" s="38">
        <v>1</v>
      </c>
      <c r="L474" s="38">
        <v>85</v>
      </c>
      <c r="M474" s="38">
        <v>8</v>
      </c>
      <c r="N474" s="38">
        <v>6</v>
      </c>
      <c r="O474" s="38">
        <v>85</v>
      </c>
      <c r="P474" s="38">
        <v>6</v>
      </c>
      <c r="Q474" s="38">
        <v>79</v>
      </c>
      <c r="R474" s="46">
        <v>348</v>
      </c>
      <c r="S474" s="38">
        <v>0.09</v>
      </c>
      <c r="T474" s="38">
        <v>30</v>
      </c>
      <c r="U474" s="38">
        <v>2.7</v>
      </c>
      <c r="V474" s="38">
        <v>0.08</v>
      </c>
      <c r="W474" s="38">
        <v>2.92</v>
      </c>
      <c r="X474" s="38" t="s">
        <v>5971</v>
      </c>
      <c r="Y474" s="38" t="s">
        <v>9193</v>
      </c>
      <c r="Z474" s="38">
        <v>1</v>
      </c>
      <c r="AA474" s="39" t="s">
        <v>7397</v>
      </c>
    </row>
    <row r="475" spans="2:27" ht="50" x14ac:dyDescent="0.35">
      <c r="B475" s="38" t="s">
        <v>2883</v>
      </c>
      <c r="C475" s="38" t="s">
        <v>1234</v>
      </c>
      <c r="D475" s="38" t="s">
        <v>1233</v>
      </c>
      <c r="E475" s="38" t="s">
        <v>101</v>
      </c>
      <c r="F475" s="38" t="s">
        <v>111</v>
      </c>
      <c r="G475" s="38" t="s">
        <v>105</v>
      </c>
      <c r="H475" s="38">
        <v>20</v>
      </c>
      <c r="I475" s="12">
        <v>263</v>
      </c>
      <c r="J475" s="45">
        <v>20</v>
      </c>
      <c r="K475" s="12">
        <v>27</v>
      </c>
      <c r="L475" s="12">
        <v>55</v>
      </c>
      <c r="M475" s="12">
        <v>104</v>
      </c>
      <c r="N475" s="38">
        <v>30</v>
      </c>
      <c r="O475" s="38">
        <v>10</v>
      </c>
      <c r="P475" s="12">
        <v>45</v>
      </c>
      <c r="Q475" s="12">
        <v>95</v>
      </c>
      <c r="R475" s="46">
        <v>649</v>
      </c>
      <c r="S475" s="38">
        <v>0.81</v>
      </c>
      <c r="T475" s="38">
        <v>20</v>
      </c>
      <c r="U475" s="38">
        <v>16.2</v>
      </c>
      <c r="V475" s="38">
        <v>0.08</v>
      </c>
      <c r="W475" s="38">
        <v>17.5</v>
      </c>
      <c r="X475" s="38" t="s">
        <v>5977</v>
      </c>
      <c r="Y475" s="38" t="s">
        <v>9196</v>
      </c>
      <c r="Z475" s="38">
        <v>1</v>
      </c>
      <c r="AA475" s="39" t="s">
        <v>7397</v>
      </c>
    </row>
    <row r="476" spans="2:27" ht="50" x14ac:dyDescent="0.35">
      <c r="B476" s="38" t="s">
        <v>2884</v>
      </c>
      <c r="C476" s="38" t="s">
        <v>1234</v>
      </c>
      <c r="D476" s="38" t="s">
        <v>1233</v>
      </c>
      <c r="E476" s="38" t="s">
        <v>98</v>
      </c>
      <c r="F476" s="38" t="s">
        <v>41</v>
      </c>
      <c r="G476" s="38" t="s">
        <v>143</v>
      </c>
      <c r="H476" s="38">
        <v>10</v>
      </c>
      <c r="I476" s="38">
        <v>1</v>
      </c>
      <c r="J476" s="45">
        <v>20</v>
      </c>
      <c r="K476" s="38">
        <v>1</v>
      </c>
      <c r="L476" s="38">
        <v>1</v>
      </c>
      <c r="M476" s="38">
        <v>1</v>
      </c>
      <c r="N476" s="38">
        <v>1</v>
      </c>
      <c r="O476" s="38">
        <v>1</v>
      </c>
      <c r="P476" s="38">
        <v>1</v>
      </c>
      <c r="Q476" s="38">
        <v>1</v>
      </c>
      <c r="R476" s="46">
        <v>28</v>
      </c>
      <c r="S476" s="38">
        <v>1.0972500000000001</v>
      </c>
      <c r="T476" s="38">
        <v>10</v>
      </c>
      <c r="U476" s="38">
        <v>10.9725</v>
      </c>
      <c r="V476" s="38">
        <v>0.08</v>
      </c>
      <c r="W476" s="38">
        <v>11.85</v>
      </c>
      <c r="X476" s="38" t="s">
        <v>5979</v>
      </c>
      <c r="Y476" s="38" t="s">
        <v>9197</v>
      </c>
      <c r="Z476" s="38">
        <v>1</v>
      </c>
      <c r="AA476" s="39" t="s">
        <v>7397</v>
      </c>
    </row>
    <row r="477" spans="2:27" ht="62.5" x14ac:dyDescent="0.35">
      <c r="B477" s="38" t="s">
        <v>2901</v>
      </c>
      <c r="C477" s="38" t="s">
        <v>436</v>
      </c>
      <c r="D477" s="38" t="s">
        <v>436</v>
      </c>
      <c r="E477" s="38" t="s">
        <v>437</v>
      </c>
      <c r="F477" s="38" t="s">
        <v>438</v>
      </c>
      <c r="G477" s="38" t="s">
        <v>169</v>
      </c>
      <c r="H477" s="38">
        <v>28</v>
      </c>
      <c r="I477" s="38">
        <v>2</v>
      </c>
      <c r="J477" s="45">
        <v>5</v>
      </c>
      <c r="K477" s="38">
        <v>1</v>
      </c>
      <c r="L477" s="38">
        <v>1</v>
      </c>
      <c r="M477" s="38">
        <v>1</v>
      </c>
      <c r="N477" s="38">
        <v>3</v>
      </c>
      <c r="O477" s="38">
        <v>1</v>
      </c>
      <c r="P477" s="38">
        <v>1</v>
      </c>
      <c r="Q477" s="38">
        <v>4</v>
      </c>
      <c r="R477" s="46">
        <v>19</v>
      </c>
      <c r="S477" s="38">
        <v>0.40856999999999999</v>
      </c>
      <c r="T477" s="38">
        <v>28</v>
      </c>
      <c r="U477" s="38">
        <v>11.44</v>
      </c>
      <c r="V477" s="38">
        <v>0.08</v>
      </c>
      <c r="W477" s="38">
        <v>12.36</v>
      </c>
      <c r="X477" s="38" t="s">
        <v>9201</v>
      </c>
      <c r="Y477" s="38" t="s">
        <v>9202</v>
      </c>
      <c r="Z477" s="38">
        <v>1</v>
      </c>
      <c r="AA477" s="39" t="s">
        <v>7300</v>
      </c>
    </row>
    <row r="478" spans="2:27" ht="37.5" x14ac:dyDescent="0.35">
      <c r="B478" s="38" t="s">
        <v>2904</v>
      </c>
      <c r="C478" s="38" t="s">
        <v>590</v>
      </c>
      <c r="D478" s="38" t="s">
        <v>589</v>
      </c>
      <c r="E478" s="38" t="s">
        <v>101</v>
      </c>
      <c r="F478" s="38" t="s">
        <v>389</v>
      </c>
      <c r="G478" s="38" t="s">
        <v>105</v>
      </c>
      <c r="H478" s="38">
        <v>20</v>
      </c>
      <c r="I478" s="38">
        <v>1</v>
      </c>
      <c r="J478" s="45">
        <v>1</v>
      </c>
      <c r="K478" s="38">
        <v>1</v>
      </c>
      <c r="L478" s="38">
        <v>1</v>
      </c>
      <c r="M478" s="38">
        <v>1</v>
      </c>
      <c r="N478" s="38">
        <v>1</v>
      </c>
      <c r="O478" s="38">
        <v>5</v>
      </c>
      <c r="P478" s="12">
        <v>1</v>
      </c>
      <c r="Q478" s="38">
        <v>3</v>
      </c>
      <c r="R478" s="46">
        <v>15</v>
      </c>
      <c r="S478" s="38">
        <v>0.59650000000000003</v>
      </c>
      <c r="T478" s="38">
        <v>20</v>
      </c>
      <c r="U478" s="38">
        <v>11.93</v>
      </c>
      <c r="V478" s="38">
        <v>0.08</v>
      </c>
      <c r="W478" s="38">
        <v>12.88</v>
      </c>
      <c r="X478" s="38" t="s">
        <v>6006</v>
      </c>
      <c r="Y478" s="38" t="s">
        <v>9203</v>
      </c>
      <c r="Z478" s="38">
        <v>1</v>
      </c>
      <c r="AA478" s="39" t="s">
        <v>7634</v>
      </c>
    </row>
    <row r="479" spans="2:27" ht="37.5" x14ac:dyDescent="0.35">
      <c r="B479" s="38" t="s">
        <v>2905</v>
      </c>
      <c r="C479" s="38" t="s">
        <v>590</v>
      </c>
      <c r="D479" s="38" t="s">
        <v>589</v>
      </c>
      <c r="E479" s="38" t="s">
        <v>101</v>
      </c>
      <c r="F479" s="38" t="s">
        <v>57</v>
      </c>
      <c r="G479" s="38" t="s">
        <v>105</v>
      </c>
      <c r="H479" s="38">
        <v>20</v>
      </c>
      <c r="I479" s="38">
        <v>1</v>
      </c>
      <c r="J479" s="45">
        <v>1</v>
      </c>
      <c r="K479" s="38">
        <v>1</v>
      </c>
      <c r="L479" s="38">
        <v>1</v>
      </c>
      <c r="M479" s="38">
        <v>1</v>
      </c>
      <c r="N479" s="38">
        <v>1</v>
      </c>
      <c r="O479" s="38">
        <v>1</v>
      </c>
      <c r="P479" s="12">
        <v>1</v>
      </c>
      <c r="Q479" s="38">
        <v>1</v>
      </c>
      <c r="R479" s="46">
        <v>9</v>
      </c>
      <c r="S479" s="38">
        <v>0.20050000000000001</v>
      </c>
      <c r="T479" s="38">
        <v>20</v>
      </c>
      <c r="U479" s="38">
        <v>4.01</v>
      </c>
      <c r="V479" s="38">
        <v>0.08</v>
      </c>
      <c r="W479" s="38">
        <v>4.33</v>
      </c>
      <c r="X479" s="38" t="s">
        <v>6008</v>
      </c>
      <c r="Y479" s="38" t="s">
        <v>9204</v>
      </c>
      <c r="Z479" s="38">
        <v>1</v>
      </c>
      <c r="AA479" s="39" t="s">
        <v>7634</v>
      </c>
    </row>
    <row r="480" spans="2:27" ht="37.5" x14ac:dyDescent="0.35">
      <c r="B480" s="38" t="s">
        <v>2913</v>
      </c>
      <c r="C480" s="38" t="s">
        <v>3627</v>
      </c>
      <c r="D480" s="12" t="s">
        <v>3628</v>
      </c>
      <c r="E480" s="12" t="s">
        <v>423</v>
      </c>
      <c r="F480" s="12" t="s">
        <v>3629</v>
      </c>
      <c r="G480" s="12"/>
      <c r="H480" s="12">
        <v>1</v>
      </c>
      <c r="I480" s="12">
        <v>1</v>
      </c>
      <c r="J480" s="45">
        <v>3</v>
      </c>
      <c r="K480" s="12">
        <v>1</v>
      </c>
      <c r="L480" s="38">
        <v>1</v>
      </c>
      <c r="M480" s="38">
        <v>1</v>
      </c>
      <c r="N480" s="38">
        <v>1</v>
      </c>
      <c r="O480" s="38">
        <v>1</v>
      </c>
      <c r="P480" s="12">
        <v>1</v>
      </c>
      <c r="Q480" s="12">
        <v>1</v>
      </c>
      <c r="R480" s="46">
        <v>11</v>
      </c>
      <c r="S480" s="38">
        <v>25.84</v>
      </c>
      <c r="T480" s="38">
        <v>1</v>
      </c>
      <c r="U480" s="38">
        <v>25.84</v>
      </c>
      <c r="V480" s="38">
        <v>0.08</v>
      </c>
      <c r="W480" s="38">
        <v>27.91</v>
      </c>
      <c r="X480" s="38" t="s">
        <v>6025</v>
      </c>
      <c r="Y480" s="38" t="s">
        <v>9205</v>
      </c>
      <c r="Z480" s="38">
        <v>1</v>
      </c>
      <c r="AA480" s="39" t="s">
        <v>9015</v>
      </c>
    </row>
    <row r="481" spans="2:27" ht="25" x14ac:dyDescent="0.35">
      <c r="B481" s="38" t="s">
        <v>2916</v>
      </c>
      <c r="C481" s="38" t="s">
        <v>1513</v>
      </c>
      <c r="D481" s="38" t="s">
        <v>1492</v>
      </c>
      <c r="E481" s="38" t="s">
        <v>121</v>
      </c>
      <c r="F481" s="38" t="s">
        <v>1493</v>
      </c>
      <c r="G481" s="38" t="s">
        <v>68</v>
      </c>
      <c r="H481" s="38">
        <v>1</v>
      </c>
      <c r="I481" s="12">
        <v>13</v>
      </c>
      <c r="J481" s="45">
        <v>1</v>
      </c>
      <c r="K481" s="12">
        <v>2</v>
      </c>
      <c r="L481" s="38">
        <v>1</v>
      </c>
      <c r="M481" s="12">
        <v>3</v>
      </c>
      <c r="N481" s="38">
        <v>1</v>
      </c>
      <c r="O481" s="38">
        <v>1</v>
      </c>
      <c r="P481" s="12">
        <v>4</v>
      </c>
      <c r="Q481" s="12">
        <v>10</v>
      </c>
      <c r="R481" s="46">
        <v>36</v>
      </c>
      <c r="S481" s="38">
        <v>17.22</v>
      </c>
      <c r="T481" s="38">
        <v>1</v>
      </c>
      <c r="U481" s="38">
        <v>17.22</v>
      </c>
      <c r="V481" s="38">
        <v>0.08</v>
      </c>
      <c r="W481" s="38">
        <v>18.600000000000001</v>
      </c>
      <c r="X481" s="38" t="s">
        <v>9206</v>
      </c>
      <c r="Y481" s="38" t="s">
        <v>9207</v>
      </c>
      <c r="Z481" s="38">
        <v>1</v>
      </c>
      <c r="AA481" s="39" t="s">
        <v>7441</v>
      </c>
    </row>
    <row r="482" spans="2:27" ht="37.5" x14ac:dyDescent="0.35">
      <c r="B482" s="38" t="s">
        <v>2921</v>
      </c>
      <c r="C482" s="38" t="s">
        <v>460</v>
      </c>
      <c r="D482" s="38" t="s">
        <v>459</v>
      </c>
      <c r="E482" s="38" t="s">
        <v>5</v>
      </c>
      <c r="F482" s="38" t="s">
        <v>64</v>
      </c>
      <c r="G482" s="38" t="s">
        <v>59</v>
      </c>
      <c r="H482" s="38">
        <v>10</v>
      </c>
      <c r="I482" s="38">
        <v>1</v>
      </c>
      <c r="J482" s="45">
        <v>12</v>
      </c>
      <c r="K482" s="38">
        <v>1</v>
      </c>
      <c r="L482" s="38">
        <v>1</v>
      </c>
      <c r="M482" s="38">
        <v>2</v>
      </c>
      <c r="N482" s="38">
        <v>1</v>
      </c>
      <c r="O482" s="38">
        <v>1</v>
      </c>
      <c r="P482" s="12">
        <v>1</v>
      </c>
      <c r="Q482" s="38">
        <v>10</v>
      </c>
      <c r="R482" s="46">
        <v>30</v>
      </c>
      <c r="S482" s="38">
        <v>15.78</v>
      </c>
      <c r="T482" s="38">
        <v>10</v>
      </c>
      <c r="U482" s="38">
        <v>157.80000000000001</v>
      </c>
      <c r="V482" s="38">
        <v>0.08</v>
      </c>
      <c r="W482" s="38">
        <v>170.42</v>
      </c>
      <c r="X482" s="38" t="s">
        <v>8065</v>
      </c>
      <c r="Y482" s="38" t="s">
        <v>9208</v>
      </c>
      <c r="Z482" s="38">
        <v>1</v>
      </c>
      <c r="AA482" s="39" t="s">
        <v>9209</v>
      </c>
    </row>
    <row r="483" spans="2:27" ht="50" x14ac:dyDescent="0.35">
      <c r="B483" s="38" t="s">
        <v>2926</v>
      </c>
      <c r="C483" s="38" t="s">
        <v>1514</v>
      </c>
      <c r="D483" s="38" t="s">
        <v>1494</v>
      </c>
      <c r="E483" s="38" t="s">
        <v>1212</v>
      </c>
      <c r="F483" s="38" t="s">
        <v>97</v>
      </c>
      <c r="G483" s="38" t="s">
        <v>1495</v>
      </c>
      <c r="H483" s="38">
        <v>3</v>
      </c>
      <c r="I483" s="38">
        <v>1</v>
      </c>
      <c r="J483" s="45">
        <v>1</v>
      </c>
      <c r="K483" s="38">
        <v>1</v>
      </c>
      <c r="L483" s="38">
        <v>1</v>
      </c>
      <c r="M483" s="38">
        <v>4</v>
      </c>
      <c r="N483" s="38">
        <v>1</v>
      </c>
      <c r="O483" s="38">
        <v>1</v>
      </c>
      <c r="P483" s="38">
        <v>1</v>
      </c>
      <c r="Q483" s="38">
        <v>1</v>
      </c>
      <c r="R483" s="46">
        <v>12</v>
      </c>
      <c r="S483" s="38">
        <v>5.8366699999999998</v>
      </c>
      <c r="T483" s="38">
        <v>3</v>
      </c>
      <c r="U483" s="38">
        <v>17.510000000000002</v>
      </c>
      <c r="V483" s="38">
        <v>0.08</v>
      </c>
      <c r="W483" s="38">
        <v>18.91</v>
      </c>
      <c r="X483" s="38" t="s">
        <v>6035</v>
      </c>
      <c r="Y483" s="38" t="s">
        <v>9214</v>
      </c>
      <c r="Z483" s="38">
        <v>1</v>
      </c>
      <c r="AA483" s="39" t="s">
        <v>9086</v>
      </c>
    </row>
    <row r="484" spans="2:27" ht="50" x14ac:dyDescent="0.35">
      <c r="B484" s="38" t="s">
        <v>2936</v>
      </c>
      <c r="C484" s="38" t="s">
        <v>388</v>
      </c>
      <c r="D484" s="38" t="s">
        <v>387</v>
      </c>
      <c r="E484" s="38" t="s">
        <v>273</v>
      </c>
      <c r="F484" s="38" t="s">
        <v>97</v>
      </c>
      <c r="G484" s="38" t="s">
        <v>386</v>
      </c>
      <c r="H484" s="38">
        <v>24</v>
      </c>
      <c r="I484" s="38">
        <v>117</v>
      </c>
      <c r="J484" s="45">
        <v>16</v>
      </c>
      <c r="K484" s="38">
        <v>22</v>
      </c>
      <c r="L484" s="38">
        <v>9</v>
      </c>
      <c r="M484" s="38">
        <v>7</v>
      </c>
      <c r="N484" s="38">
        <v>10</v>
      </c>
      <c r="O484" s="38">
        <v>1</v>
      </c>
      <c r="P484" s="38">
        <v>20</v>
      </c>
      <c r="Q484" s="38">
        <v>65</v>
      </c>
      <c r="R484" s="46">
        <v>267</v>
      </c>
      <c r="S484" s="38">
        <v>0.17125000000000001</v>
      </c>
      <c r="T484" s="38">
        <v>24</v>
      </c>
      <c r="U484" s="38">
        <v>4.1100000000000003</v>
      </c>
      <c r="V484" s="38">
        <v>0.08</v>
      </c>
      <c r="W484" s="38">
        <v>4.4400000000000004</v>
      </c>
      <c r="X484" s="38" t="s">
        <v>6053</v>
      </c>
      <c r="Y484" s="38" t="s">
        <v>9218</v>
      </c>
      <c r="Z484" s="38">
        <v>1</v>
      </c>
      <c r="AA484" s="39" t="s">
        <v>7469</v>
      </c>
    </row>
    <row r="485" spans="2:27" ht="37.5" x14ac:dyDescent="0.35">
      <c r="B485" s="38" t="s">
        <v>2937</v>
      </c>
      <c r="C485" s="38" t="s">
        <v>604</v>
      </c>
      <c r="D485" s="38" t="s">
        <v>603</v>
      </c>
      <c r="E485" s="38" t="s">
        <v>321</v>
      </c>
      <c r="F485" s="38" t="s">
        <v>97</v>
      </c>
      <c r="G485" s="38" t="s">
        <v>605</v>
      </c>
      <c r="H485" s="38">
        <v>30</v>
      </c>
      <c r="I485" s="38">
        <v>43</v>
      </c>
      <c r="J485" s="45">
        <v>20</v>
      </c>
      <c r="K485" s="38">
        <v>2</v>
      </c>
      <c r="L485" s="38">
        <v>1</v>
      </c>
      <c r="M485" s="38">
        <v>18</v>
      </c>
      <c r="N485" s="38">
        <v>1</v>
      </c>
      <c r="O485" s="38">
        <v>3</v>
      </c>
      <c r="P485" s="38">
        <v>1</v>
      </c>
      <c r="Q485" s="38">
        <v>20</v>
      </c>
      <c r="R485" s="46">
        <v>109</v>
      </c>
      <c r="S485" s="38">
        <v>0.37132999999999999</v>
      </c>
      <c r="T485" s="38">
        <v>30</v>
      </c>
      <c r="U485" s="38">
        <v>11.14</v>
      </c>
      <c r="V485" s="38">
        <v>0.08</v>
      </c>
      <c r="W485" s="38">
        <v>12.03</v>
      </c>
      <c r="X485" s="38" t="s">
        <v>6054</v>
      </c>
      <c r="Y485" s="38" t="s">
        <v>9219</v>
      </c>
      <c r="Z485" s="38">
        <v>1</v>
      </c>
      <c r="AA485" s="39" t="s">
        <v>7709</v>
      </c>
    </row>
    <row r="486" spans="2:27" ht="37.5" x14ac:dyDescent="0.35">
      <c r="B486" s="38" t="s">
        <v>2940</v>
      </c>
      <c r="C486" s="38" t="s">
        <v>1801</v>
      </c>
      <c r="D486" s="38" t="s">
        <v>1253</v>
      </c>
      <c r="E486" s="38" t="s">
        <v>101</v>
      </c>
      <c r="F486" s="38" t="s">
        <v>187</v>
      </c>
      <c r="G486" s="38" t="s">
        <v>95</v>
      </c>
      <c r="H486" s="38">
        <v>30</v>
      </c>
      <c r="I486" s="38">
        <v>75</v>
      </c>
      <c r="J486" s="45">
        <v>30</v>
      </c>
      <c r="K486" s="38">
        <v>24</v>
      </c>
      <c r="L486" s="38">
        <v>12</v>
      </c>
      <c r="M486" s="38">
        <v>1</v>
      </c>
      <c r="N486" s="38">
        <v>10</v>
      </c>
      <c r="O486" s="38">
        <v>20</v>
      </c>
      <c r="P486" s="38">
        <v>2</v>
      </c>
      <c r="Q486" s="38">
        <v>1</v>
      </c>
      <c r="R486" s="46">
        <v>175</v>
      </c>
      <c r="S486" s="38">
        <v>0.18132999999999999</v>
      </c>
      <c r="T486" s="38">
        <v>30</v>
      </c>
      <c r="U486" s="38">
        <v>5.44</v>
      </c>
      <c r="V486" s="38">
        <v>0.08</v>
      </c>
      <c r="W486" s="38">
        <v>5.88</v>
      </c>
      <c r="X486" s="38" t="s">
        <v>6061</v>
      </c>
      <c r="Y486" s="38" t="s">
        <v>9220</v>
      </c>
      <c r="Z486" s="38">
        <v>1</v>
      </c>
      <c r="AA486" s="39" t="s">
        <v>7448</v>
      </c>
    </row>
    <row r="487" spans="2:27" ht="37.5" x14ac:dyDescent="0.35">
      <c r="B487" s="38" t="s">
        <v>2941</v>
      </c>
      <c r="C487" s="38" t="s">
        <v>1801</v>
      </c>
      <c r="D487" s="38" t="s">
        <v>1253</v>
      </c>
      <c r="E487" s="38" t="s">
        <v>101</v>
      </c>
      <c r="F487" s="38" t="s">
        <v>57</v>
      </c>
      <c r="G487" s="38" t="s">
        <v>95</v>
      </c>
      <c r="H487" s="38">
        <v>30</v>
      </c>
      <c r="I487" s="12">
        <v>125</v>
      </c>
      <c r="J487" s="45">
        <v>35</v>
      </c>
      <c r="K487" s="12">
        <v>58</v>
      </c>
      <c r="L487" s="12">
        <v>30</v>
      </c>
      <c r="M487" s="12">
        <v>15</v>
      </c>
      <c r="N487" s="38">
        <v>1</v>
      </c>
      <c r="O487" s="38">
        <v>40</v>
      </c>
      <c r="P487" s="12">
        <v>2</v>
      </c>
      <c r="Q487" s="12">
        <v>70</v>
      </c>
      <c r="R487" s="46">
        <v>376</v>
      </c>
      <c r="S487" s="38">
        <v>0.12367</v>
      </c>
      <c r="T487" s="38">
        <v>30</v>
      </c>
      <c r="U487" s="38">
        <v>3.71</v>
      </c>
      <c r="V487" s="38">
        <v>0.08</v>
      </c>
      <c r="W487" s="38">
        <v>4.01</v>
      </c>
      <c r="X487" s="38" t="s">
        <v>6063</v>
      </c>
      <c r="Y487" s="38" t="s">
        <v>9221</v>
      </c>
      <c r="Z487" s="38">
        <v>1</v>
      </c>
      <c r="AA487" s="39" t="s">
        <v>7448</v>
      </c>
    </row>
    <row r="488" spans="2:27" ht="37.5" x14ac:dyDescent="0.35">
      <c r="B488" s="38" t="s">
        <v>2946</v>
      </c>
      <c r="C488" s="38" t="s">
        <v>439</v>
      </c>
      <c r="D488" s="38" t="s">
        <v>1520</v>
      </c>
      <c r="E488" s="38" t="s">
        <v>93</v>
      </c>
      <c r="F488" s="38" t="s">
        <v>1550</v>
      </c>
      <c r="G488" s="38" t="s">
        <v>129</v>
      </c>
      <c r="H488" s="38">
        <v>16</v>
      </c>
      <c r="I488" s="12">
        <v>1</v>
      </c>
      <c r="J488" s="45">
        <v>2</v>
      </c>
      <c r="K488" s="12">
        <v>3</v>
      </c>
      <c r="L488" s="38">
        <v>1</v>
      </c>
      <c r="M488" s="38">
        <v>1</v>
      </c>
      <c r="N488" s="38">
        <v>1</v>
      </c>
      <c r="O488" s="38">
        <v>10</v>
      </c>
      <c r="P488" s="12">
        <v>1</v>
      </c>
      <c r="Q488" s="12">
        <v>12</v>
      </c>
      <c r="R488" s="46">
        <v>32</v>
      </c>
      <c r="S488" s="38">
        <v>0.94374999999999998</v>
      </c>
      <c r="T488" s="38">
        <v>16</v>
      </c>
      <c r="U488" s="38">
        <v>15.1</v>
      </c>
      <c r="V488" s="38">
        <v>0.08</v>
      </c>
      <c r="W488" s="38">
        <v>16.309999999999999</v>
      </c>
      <c r="X488" s="38" t="s">
        <v>6074</v>
      </c>
      <c r="Y488" s="38" t="s">
        <v>9222</v>
      </c>
      <c r="Z488" s="38">
        <v>1</v>
      </c>
      <c r="AA488" s="39" t="s">
        <v>8795</v>
      </c>
    </row>
    <row r="489" spans="2:27" ht="50" x14ac:dyDescent="0.35">
      <c r="B489" s="38" t="s">
        <v>2949</v>
      </c>
      <c r="C489" s="38" t="s">
        <v>334</v>
      </c>
      <c r="D489" s="38" t="s">
        <v>1529</v>
      </c>
      <c r="E489" s="38" t="s">
        <v>423</v>
      </c>
      <c r="F489" s="89" t="s">
        <v>1542</v>
      </c>
      <c r="G489" s="38" t="s">
        <v>1043</v>
      </c>
      <c r="H489" s="38">
        <v>1</v>
      </c>
      <c r="I489" s="12">
        <v>9</v>
      </c>
      <c r="J489" s="45">
        <v>1</v>
      </c>
      <c r="K489" s="12">
        <v>107</v>
      </c>
      <c r="L489" s="38">
        <v>1</v>
      </c>
      <c r="M489" s="38">
        <v>1</v>
      </c>
      <c r="N489" s="38">
        <v>1</v>
      </c>
      <c r="O489" s="38">
        <v>1</v>
      </c>
      <c r="P489" s="12">
        <v>2</v>
      </c>
      <c r="Q489" s="12">
        <v>1</v>
      </c>
      <c r="R489" s="46">
        <v>124</v>
      </c>
      <c r="S489" s="38">
        <v>9.67</v>
      </c>
      <c r="T489" s="38">
        <v>1</v>
      </c>
      <c r="U489" s="38">
        <v>9.67</v>
      </c>
      <c r="V489" s="38">
        <v>0.08</v>
      </c>
      <c r="W489" s="38">
        <v>10.44</v>
      </c>
      <c r="X489" s="38" t="s">
        <v>8087</v>
      </c>
      <c r="Y489" s="38" t="s">
        <v>9224</v>
      </c>
      <c r="Z489" s="38">
        <v>1</v>
      </c>
      <c r="AA489" s="39" t="s">
        <v>7704</v>
      </c>
    </row>
    <row r="490" spans="2:27" ht="37.5" x14ac:dyDescent="0.35">
      <c r="B490" s="38" t="s">
        <v>2952</v>
      </c>
      <c r="C490" s="38" t="s">
        <v>1798</v>
      </c>
      <c r="D490" s="38" t="s">
        <v>532</v>
      </c>
      <c r="E490" s="38" t="s">
        <v>865</v>
      </c>
      <c r="F490" s="38" t="s">
        <v>572</v>
      </c>
      <c r="G490" s="38" t="s">
        <v>68</v>
      </c>
      <c r="H490" s="38">
        <v>1</v>
      </c>
      <c r="I490" s="12">
        <v>1</v>
      </c>
      <c r="J490" s="45">
        <v>1</v>
      </c>
      <c r="K490" s="12">
        <v>1</v>
      </c>
      <c r="L490" s="38">
        <v>1</v>
      </c>
      <c r="M490" s="38">
        <v>1</v>
      </c>
      <c r="N490" s="38">
        <v>1</v>
      </c>
      <c r="O490" s="38">
        <v>1</v>
      </c>
      <c r="P490" s="38">
        <v>1</v>
      </c>
      <c r="Q490" s="12">
        <v>1</v>
      </c>
      <c r="R490" s="46">
        <v>9</v>
      </c>
      <c r="S490" s="38">
        <v>21.02</v>
      </c>
      <c r="T490" s="38">
        <v>1</v>
      </c>
      <c r="U490" s="38">
        <v>21.02</v>
      </c>
      <c r="V490" s="38">
        <v>0.08</v>
      </c>
      <c r="W490" s="38">
        <v>22.7</v>
      </c>
      <c r="X490" s="38" t="s">
        <v>6083</v>
      </c>
      <c r="Y490" s="38" t="s">
        <v>9226</v>
      </c>
      <c r="Z490" s="38">
        <v>1</v>
      </c>
      <c r="AA490" s="39" t="s">
        <v>7405</v>
      </c>
    </row>
    <row r="491" spans="2:27" ht="37.5" x14ac:dyDescent="0.35">
      <c r="B491" s="38" t="s">
        <v>2954</v>
      </c>
      <c r="C491" s="38" t="s">
        <v>442</v>
      </c>
      <c r="D491" s="38" t="s">
        <v>1925</v>
      </c>
      <c r="E491" s="38" t="s">
        <v>93</v>
      </c>
      <c r="F491" s="38" t="s">
        <v>57</v>
      </c>
      <c r="G491" s="38" t="s">
        <v>95</v>
      </c>
      <c r="H491" s="38">
        <v>30</v>
      </c>
      <c r="I491" s="38">
        <v>1</v>
      </c>
      <c r="J491" s="45">
        <v>1</v>
      </c>
      <c r="K491" s="38">
        <v>1</v>
      </c>
      <c r="L491" s="38">
        <v>29</v>
      </c>
      <c r="M491" s="38">
        <v>2</v>
      </c>
      <c r="N491" s="38">
        <v>1</v>
      </c>
      <c r="O491" s="38">
        <v>1</v>
      </c>
      <c r="P491" s="38">
        <v>1</v>
      </c>
      <c r="Q491" s="38">
        <v>3</v>
      </c>
      <c r="R491" s="46">
        <v>40</v>
      </c>
      <c r="S491" s="38">
        <v>0.27467000000000003</v>
      </c>
      <c r="T491" s="38">
        <v>30</v>
      </c>
      <c r="U491" s="38">
        <v>8.24</v>
      </c>
      <c r="V491" s="38">
        <v>0.08</v>
      </c>
      <c r="W491" s="38">
        <v>8.9</v>
      </c>
      <c r="X491" s="38" t="s">
        <v>6087</v>
      </c>
      <c r="Y491" s="38" t="s">
        <v>9227</v>
      </c>
      <c r="Z491" s="38">
        <v>1</v>
      </c>
      <c r="AA491" s="39" t="s">
        <v>7300</v>
      </c>
    </row>
    <row r="492" spans="2:27" ht="62.5" x14ac:dyDescent="0.35">
      <c r="B492" s="38" t="s">
        <v>2956</v>
      </c>
      <c r="C492" s="38" t="s">
        <v>442</v>
      </c>
      <c r="D492" s="38" t="s">
        <v>613</v>
      </c>
      <c r="E492" s="38" t="s">
        <v>443</v>
      </c>
      <c r="F492" s="38" t="s">
        <v>117</v>
      </c>
      <c r="G492" s="38" t="s">
        <v>169</v>
      </c>
      <c r="H492" s="38">
        <v>28</v>
      </c>
      <c r="I492" s="12">
        <v>13</v>
      </c>
      <c r="J492" s="45">
        <v>1</v>
      </c>
      <c r="K492" s="38">
        <v>1</v>
      </c>
      <c r="L492" s="38">
        <v>1</v>
      </c>
      <c r="M492" s="12">
        <v>2</v>
      </c>
      <c r="N492" s="38">
        <v>1</v>
      </c>
      <c r="O492" s="38">
        <v>1</v>
      </c>
      <c r="P492" s="38">
        <v>1</v>
      </c>
      <c r="Q492" s="12">
        <v>20</v>
      </c>
      <c r="R492" s="46">
        <v>41</v>
      </c>
      <c r="S492" s="38">
        <v>0.27464</v>
      </c>
      <c r="T492" s="38">
        <v>28</v>
      </c>
      <c r="U492" s="38">
        <v>7.69</v>
      </c>
      <c r="V492" s="38">
        <v>0.08</v>
      </c>
      <c r="W492" s="38">
        <v>8.31</v>
      </c>
      <c r="X492" s="38" t="s">
        <v>6091</v>
      </c>
      <c r="Y492" s="38" t="s">
        <v>9228</v>
      </c>
      <c r="Z492" s="38">
        <v>1</v>
      </c>
      <c r="AA492" s="39" t="s">
        <v>7300</v>
      </c>
    </row>
    <row r="493" spans="2:27" ht="62.5" x14ac:dyDescent="0.35">
      <c r="B493" s="38" t="s">
        <v>2957</v>
      </c>
      <c r="C493" s="38" t="s">
        <v>442</v>
      </c>
      <c r="D493" s="38" t="s">
        <v>613</v>
      </c>
      <c r="E493" s="38" t="s">
        <v>443</v>
      </c>
      <c r="F493" s="38" t="s">
        <v>109</v>
      </c>
      <c r="G493" s="38" t="s">
        <v>169</v>
      </c>
      <c r="H493" s="38">
        <v>28</v>
      </c>
      <c r="I493" s="38">
        <v>1</v>
      </c>
      <c r="J493" s="45">
        <v>1</v>
      </c>
      <c r="K493" s="38">
        <v>1</v>
      </c>
      <c r="L493" s="38">
        <v>1</v>
      </c>
      <c r="M493" s="38">
        <v>1</v>
      </c>
      <c r="N493" s="38">
        <v>1</v>
      </c>
      <c r="O493" s="38">
        <v>1</v>
      </c>
      <c r="P493" s="38">
        <v>1</v>
      </c>
      <c r="Q493" s="38">
        <v>30</v>
      </c>
      <c r="R493" s="46">
        <v>38</v>
      </c>
      <c r="S493" s="38">
        <v>0.36607000000000001</v>
      </c>
      <c r="T493" s="38">
        <v>28</v>
      </c>
      <c r="U493" s="38">
        <v>10.25</v>
      </c>
      <c r="V493" s="38">
        <v>0.08</v>
      </c>
      <c r="W493" s="38">
        <v>11.07</v>
      </c>
      <c r="X493" s="38" t="s">
        <v>6093</v>
      </c>
      <c r="Y493" s="38" t="s">
        <v>9229</v>
      </c>
      <c r="Z493" s="38">
        <v>1</v>
      </c>
      <c r="AA493" s="39" t="s">
        <v>7300</v>
      </c>
    </row>
    <row r="494" spans="2:27" ht="37.5" x14ac:dyDescent="0.35">
      <c r="B494" s="38" t="s">
        <v>2959</v>
      </c>
      <c r="C494" s="38" t="s">
        <v>442</v>
      </c>
      <c r="D494" s="38" t="s">
        <v>611</v>
      </c>
      <c r="E494" s="38" t="s">
        <v>156</v>
      </c>
      <c r="F494" s="65" t="s">
        <v>612</v>
      </c>
      <c r="G494" s="38" t="s">
        <v>196</v>
      </c>
      <c r="H494" s="38">
        <v>30</v>
      </c>
      <c r="I494" s="38">
        <v>2</v>
      </c>
      <c r="J494" s="45">
        <v>1</v>
      </c>
      <c r="K494" s="12">
        <v>1</v>
      </c>
      <c r="L494" s="38">
        <v>1</v>
      </c>
      <c r="M494" s="38">
        <v>1</v>
      </c>
      <c r="N494" s="38">
        <v>1</v>
      </c>
      <c r="O494" s="38">
        <v>1</v>
      </c>
      <c r="P494" s="38">
        <v>1</v>
      </c>
      <c r="Q494" s="38">
        <v>5</v>
      </c>
      <c r="R494" s="46">
        <v>14</v>
      </c>
      <c r="S494" s="38">
        <v>0.51500000000000001</v>
      </c>
      <c r="T494" s="38">
        <v>30</v>
      </c>
      <c r="U494" s="38">
        <v>15.45</v>
      </c>
      <c r="V494" s="38">
        <v>0.08</v>
      </c>
      <c r="W494" s="38">
        <v>16.690000000000001</v>
      </c>
      <c r="X494" s="38" t="s">
        <v>6097</v>
      </c>
      <c r="Y494" s="38" t="s">
        <v>9230</v>
      </c>
      <c r="Z494" s="38">
        <v>1</v>
      </c>
      <c r="AA494" s="39" t="s">
        <v>7300</v>
      </c>
    </row>
    <row r="495" spans="2:27" ht="37.5" x14ac:dyDescent="0.35">
      <c r="B495" s="38" t="s">
        <v>2969</v>
      </c>
      <c r="C495" s="38" t="s">
        <v>1216</v>
      </c>
      <c r="D495" s="38" t="s">
        <v>1892</v>
      </c>
      <c r="E495" s="38" t="s">
        <v>156</v>
      </c>
      <c r="F495" s="38" t="s">
        <v>548</v>
      </c>
      <c r="G495" s="38" t="s">
        <v>1041</v>
      </c>
      <c r="H495" s="38">
        <v>10</v>
      </c>
      <c r="I495" s="12">
        <v>129</v>
      </c>
      <c r="J495" s="45">
        <v>1</v>
      </c>
      <c r="K495" s="12">
        <v>1</v>
      </c>
      <c r="L495" s="12">
        <v>10</v>
      </c>
      <c r="M495" s="38">
        <v>1</v>
      </c>
      <c r="N495" s="38">
        <v>1</v>
      </c>
      <c r="O495" s="38">
        <v>1</v>
      </c>
      <c r="P495" s="38">
        <v>1</v>
      </c>
      <c r="Q495" s="12">
        <v>5</v>
      </c>
      <c r="R495" s="46">
        <v>150</v>
      </c>
      <c r="S495" s="38">
        <v>3.6459999999999999</v>
      </c>
      <c r="T495" s="38">
        <v>10</v>
      </c>
      <c r="U495" s="38">
        <v>36.46</v>
      </c>
      <c r="V495" s="38">
        <v>0.08</v>
      </c>
      <c r="W495" s="38">
        <v>39.380000000000003</v>
      </c>
      <c r="X495" s="38" t="s">
        <v>8102</v>
      </c>
      <c r="Y495" s="38" t="s">
        <v>9231</v>
      </c>
      <c r="Z495" s="38">
        <v>1</v>
      </c>
      <c r="AA495" s="39" t="s">
        <v>7453</v>
      </c>
    </row>
    <row r="496" spans="2:27" ht="50" x14ac:dyDescent="0.35">
      <c r="B496" s="38" t="s">
        <v>2970</v>
      </c>
      <c r="C496" s="38" t="s">
        <v>1247</v>
      </c>
      <c r="D496" s="38" t="s">
        <v>1247</v>
      </c>
      <c r="E496" s="38" t="s">
        <v>93</v>
      </c>
      <c r="F496" s="38" t="s">
        <v>57</v>
      </c>
      <c r="G496" s="38" t="s">
        <v>105</v>
      </c>
      <c r="H496" s="38">
        <v>20</v>
      </c>
      <c r="I496" s="38">
        <v>2</v>
      </c>
      <c r="J496" s="45">
        <v>25</v>
      </c>
      <c r="K496" s="38">
        <v>2</v>
      </c>
      <c r="L496" s="38">
        <v>31</v>
      </c>
      <c r="M496" s="38">
        <v>23</v>
      </c>
      <c r="N496" s="38">
        <v>80</v>
      </c>
      <c r="O496" s="38">
        <v>1</v>
      </c>
      <c r="P496" s="38">
        <v>1</v>
      </c>
      <c r="Q496" s="38">
        <v>5</v>
      </c>
      <c r="R496" s="46">
        <v>170</v>
      </c>
      <c r="S496" s="38">
        <v>0.25900000000000001</v>
      </c>
      <c r="T496" s="38">
        <v>20</v>
      </c>
      <c r="U496" s="38">
        <v>5.18</v>
      </c>
      <c r="V496" s="38">
        <v>0.08</v>
      </c>
      <c r="W496" s="38">
        <v>5.59</v>
      </c>
      <c r="X496" s="38" t="s">
        <v>8104</v>
      </c>
      <c r="Y496" s="38" t="s">
        <v>9232</v>
      </c>
      <c r="Z496" s="38">
        <v>1</v>
      </c>
      <c r="AA496" s="39" t="s">
        <v>7789</v>
      </c>
    </row>
    <row r="497" spans="2:27" ht="37.5" x14ac:dyDescent="0.35">
      <c r="B497" s="38" t="s">
        <v>2972</v>
      </c>
      <c r="C497" s="38" t="s">
        <v>1256</v>
      </c>
      <c r="D497" s="38" t="s">
        <v>1255</v>
      </c>
      <c r="E497" s="38" t="s">
        <v>101</v>
      </c>
      <c r="F497" s="38" t="s">
        <v>117</v>
      </c>
      <c r="G497" s="38" t="s">
        <v>114</v>
      </c>
      <c r="H497" s="38">
        <v>60</v>
      </c>
      <c r="I497" s="12">
        <v>1</v>
      </c>
      <c r="J497" s="45">
        <v>1</v>
      </c>
      <c r="K497" s="12">
        <v>1</v>
      </c>
      <c r="L497" s="12">
        <v>26</v>
      </c>
      <c r="M497" s="38">
        <v>1</v>
      </c>
      <c r="N497" s="38">
        <v>1</v>
      </c>
      <c r="O497" s="38">
        <v>1</v>
      </c>
      <c r="P497" s="38">
        <v>1</v>
      </c>
      <c r="Q497" s="12">
        <v>1</v>
      </c>
      <c r="R497" s="46">
        <v>34</v>
      </c>
      <c r="S497" s="38">
        <v>0.24267</v>
      </c>
      <c r="T497" s="38">
        <v>30</v>
      </c>
      <c r="U497" s="38">
        <v>7.28</v>
      </c>
      <c r="V497" s="38">
        <v>0.08</v>
      </c>
      <c r="W497" s="38">
        <v>7.86</v>
      </c>
      <c r="X497" s="38" t="s">
        <v>9233</v>
      </c>
      <c r="Y497" s="38" t="s">
        <v>9234</v>
      </c>
      <c r="Z497" s="38">
        <v>1</v>
      </c>
      <c r="AA497" s="39" t="s">
        <v>8816</v>
      </c>
    </row>
    <row r="498" spans="2:27" ht="62.5" x14ac:dyDescent="0.35">
      <c r="B498" s="38" t="s">
        <v>2981</v>
      </c>
      <c r="C498" s="12" t="s">
        <v>3642</v>
      </c>
      <c r="D498" s="57" t="s">
        <v>3643</v>
      </c>
      <c r="E498" s="12" t="s">
        <v>5</v>
      </c>
      <c r="F498" s="12" t="s">
        <v>3644</v>
      </c>
      <c r="G498" s="12" t="s">
        <v>3645</v>
      </c>
      <c r="H498" s="12">
        <v>1</v>
      </c>
      <c r="I498" s="12">
        <v>1</v>
      </c>
      <c r="J498" s="45">
        <v>1</v>
      </c>
      <c r="K498" s="12">
        <v>1</v>
      </c>
      <c r="L498" s="38">
        <v>1</v>
      </c>
      <c r="M498" s="38">
        <v>1</v>
      </c>
      <c r="N498" s="38">
        <v>1</v>
      </c>
      <c r="O498" s="38">
        <v>1</v>
      </c>
      <c r="P498" s="12">
        <v>1</v>
      </c>
      <c r="Q498" s="12">
        <v>10</v>
      </c>
      <c r="R498" s="46">
        <v>18</v>
      </c>
      <c r="S498" s="38">
        <v>914.77</v>
      </c>
      <c r="T498" s="38">
        <v>1</v>
      </c>
      <c r="U498" s="38">
        <v>914.77</v>
      </c>
      <c r="V498" s="38">
        <v>0.08</v>
      </c>
      <c r="W498" s="38">
        <v>987.95</v>
      </c>
      <c r="X498" s="38" t="s">
        <v>6130</v>
      </c>
      <c r="Y498" s="38" t="s">
        <v>9242</v>
      </c>
      <c r="Z498" s="38">
        <v>1</v>
      </c>
      <c r="AA498" s="39" t="s">
        <v>9243</v>
      </c>
    </row>
    <row r="499" spans="2:27" ht="62.5" x14ac:dyDescent="0.35">
      <c r="B499" s="38" t="s">
        <v>2982</v>
      </c>
      <c r="C499" s="12" t="s">
        <v>3642</v>
      </c>
      <c r="D499" s="57" t="s">
        <v>3643</v>
      </c>
      <c r="E499" s="12" t="s">
        <v>5</v>
      </c>
      <c r="F499" s="12" t="s">
        <v>3646</v>
      </c>
      <c r="G499" s="12" t="s">
        <v>3645</v>
      </c>
      <c r="H499" s="12">
        <v>1</v>
      </c>
      <c r="I499" s="12">
        <v>1</v>
      </c>
      <c r="J499" s="45">
        <v>1</v>
      </c>
      <c r="K499" s="12">
        <v>1</v>
      </c>
      <c r="L499" s="38">
        <v>1</v>
      </c>
      <c r="M499" s="38">
        <v>1</v>
      </c>
      <c r="N499" s="38">
        <v>1</v>
      </c>
      <c r="O499" s="38">
        <v>1</v>
      </c>
      <c r="P499" s="12">
        <v>1</v>
      </c>
      <c r="Q499" s="12">
        <v>10</v>
      </c>
      <c r="R499" s="46">
        <v>18</v>
      </c>
      <c r="S499" s="38">
        <v>1223.8699999999999</v>
      </c>
      <c r="T499" s="38">
        <v>1</v>
      </c>
      <c r="U499" s="38">
        <v>1223.8699999999999</v>
      </c>
      <c r="V499" s="38">
        <v>0.08</v>
      </c>
      <c r="W499" s="38">
        <v>1321.78</v>
      </c>
      <c r="X499" s="38" t="s">
        <v>6134</v>
      </c>
      <c r="Y499" s="38" t="s">
        <v>9244</v>
      </c>
      <c r="Z499" s="38">
        <v>1</v>
      </c>
      <c r="AA499" s="39" t="s">
        <v>9243</v>
      </c>
    </row>
    <row r="500" spans="2:27" ht="62.5" x14ac:dyDescent="0.35">
      <c r="B500" s="38" t="s">
        <v>2983</v>
      </c>
      <c r="C500" s="12" t="s">
        <v>3642</v>
      </c>
      <c r="D500" s="57" t="s">
        <v>3643</v>
      </c>
      <c r="E500" s="12" t="s">
        <v>5</v>
      </c>
      <c r="F500" s="12" t="s">
        <v>3647</v>
      </c>
      <c r="G500" s="12" t="s">
        <v>3645</v>
      </c>
      <c r="H500" s="12">
        <v>1</v>
      </c>
      <c r="I500" s="12">
        <v>1</v>
      </c>
      <c r="J500" s="45">
        <v>1</v>
      </c>
      <c r="K500" s="12">
        <v>1</v>
      </c>
      <c r="L500" s="38">
        <v>1</v>
      </c>
      <c r="M500" s="38">
        <v>1</v>
      </c>
      <c r="N500" s="38">
        <v>1</v>
      </c>
      <c r="O500" s="38">
        <v>1</v>
      </c>
      <c r="P500" s="12">
        <v>1</v>
      </c>
      <c r="Q500" s="12">
        <v>10</v>
      </c>
      <c r="R500" s="46">
        <v>18</v>
      </c>
      <c r="S500" s="38">
        <v>1848.87</v>
      </c>
      <c r="T500" s="38">
        <v>1</v>
      </c>
      <c r="U500" s="38">
        <v>1848.87</v>
      </c>
      <c r="V500" s="38">
        <v>0.08</v>
      </c>
      <c r="W500" s="38">
        <v>1996.78</v>
      </c>
      <c r="X500" s="38" t="s">
        <v>6136</v>
      </c>
      <c r="Y500" s="38" t="s">
        <v>9245</v>
      </c>
      <c r="Z500" s="38">
        <v>1</v>
      </c>
      <c r="AA500" s="39" t="s">
        <v>9243</v>
      </c>
    </row>
    <row r="501" spans="2:27" ht="50" x14ac:dyDescent="0.35">
      <c r="B501" s="38" t="s">
        <v>2995</v>
      </c>
      <c r="C501" s="38" t="s">
        <v>15</v>
      </c>
      <c r="D501" s="38" t="s">
        <v>3651</v>
      </c>
      <c r="E501" s="38" t="s">
        <v>3652</v>
      </c>
      <c r="F501" s="38" t="s">
        <v>724</v>
      </c>
      <c r="G501" s="38" t="s">
        <v>20</v>
      </c>
      <c r="H501" s="38">
        <v>1</v>
      </c>
      <c r="I501" s="38">
        <v>13</v>
      </c>
      <c r="J501" s="45">
        <v>2</v>
      </c>
      <c r="K501" s="38">
        <v>4</v>
      </c>
      <c r="L501" s="38">
        <v>1</v>
      </c>
      <c r="M501" s="38">
        <v>6</v>
      </c>
      <c r="N501" s="38">
        <v>1</v>
      </c>
      <c r="O501" s="38">
        <v>1</v>
      </c>
      <c r="P501" s="38">
        <v>45</v>
      </c>
      <c r="Q501" s="38">
        <v>1</v>
      </c>
      <c r="R501" s="46">
        <v>74</v>
      </c>
      <c r="S501" s="38">
        <v>4.9000000000000004</v>
      </c>
      <c r="T501" s="38">
        <v>1</v>
      </c>
      <c r="U501" s="38">
        <v>4.9000000000000004</v>
      </c>
      <c r="V501" s="38">
        <v>0.08</v>
      </c>
      <c r="W501" s="38">
        <v>5.29</v>
      </c>
      <c r="X501" s="38" t="s">
        <v>6156</v>
      </c>
      <c r="Y501" s="38" t="s">
        <v>9248</v>
      </c>
      <c r="Z501" s="38">
        <v>1</v>
      </c>
      <c r="AA501" s="39" t="s">
        <v>7441</v>
      </c>
    </row>
    <row r="502" spans="2:27" ht="50" x14ac:dyDescent="0.35">
      <c r="B502" s="38" t="s">
        <v>3003</v>
      </c>
      <c r="C502" s="38" t="s">
        <v>1570</v>
      </c>
      <c r="D502" s="38" t="s">
        <v>1562</v>
      </c>
      <c r="E502" s="38" t="s">
        <v>93</v>
      </c>
      <c r="F502" s="38" t="s">
        <v>187</v>
      </c>
      <c r="G502" s="38" t="s">
        <v>114</v>
      </c>
      <c r="H502" s="38">
        <v>60</v>
      </c>
      <c r="I502" s="38">
        <v>1</v>
      </c>
      <c r="J502" s="45">
        <v>5</v>
      </c>
      <c r="K502" s="38">
        <v>12</v>
      </c>
      <c r="L502" s="38">
        <v>1</v>
      </c>
      <c r="M502" s="38">
        <v>6</v>
      </c>
      <c r="N502" s="38">
        <v>1</v>
      </c>
      <c r="O502" s="38">
        <v>1</v>
      </c>
      <c r="P502" s="38">
        <v>1</v>
      </c>
      <c r="Q502" s="38">
        <v>80</v>
      </c>
      <c r="R502" s="46">
        <v>108</v>
      </c>
      <c r="S502" s="38">
        <v>0.23832999999999999</v>
      </c>
      <c r="T502" s="38">
        <v>30</v>
      </c>
      <c r="U502" s="38">
        <v>7.15</v>
      </c>
      <c r="V502" s="38">
        <v>0.08</v>
      </c>
      <c r="W502" s="38">
        <v>7.72</v>
      </c>
      <c r="X502" s="38" t="s">
        <v>8119</v>
      </c>
      <c r="Y502" s="38" t="s">
        <v>9252</v>
      </c>
      <c r="Z502" s="38">
        <v>1</v>
      </c>
      <c r="AA502" s="39" t="s">
        <v>8844</v>
      </c>
    </row>
    <row r="503" spans="2:27" ht="37.5" x14ac:dyDescent="0.35">
      <c r="B503" s="38" t="s">
        <v>3045</v>
      </c>
      <c r="C503" s="57" t="s">
        <v>3664</v>
      </c>
      <c r="D503" s="12" t="s">
        <v>3665</v>
      </c>
      <c r="E503" s="12" t="s">
        <v>273</v>
      </c>
      <c r="F503" s="12" t="s">
        <v>3666</v>
      </c>
      <c r="G503" s="12" t="s">
        <v>95</v>
      </c>
      <c r="H503" s="12">
        <v>30</v>
      </c>
      <c r="I503" s="12">
        <v>1</v>
      </c>
      <c r="J503" s="45">
        <v>1</v>
      </c>
      <c r="K503" s="12">
        <v>1</v>
      </c>
      <c r="L503" s="38">
        <v>1</v>
      </c>
      <c r="M503" s="38">
        <v>1</v>
      </c>
      <c r="N503" s="38">
        <v>1</v>
      </c>
      <c r="O503" s="38">
        <v>1</v>
      </c>
      <c r="P503" s="12">
        <v>1</v>
      </c>
      <c r="Q503" s="12">
        <v>1</v>
      </c>
      <c r="R503" s="46">
        <v>9</v>
      </c>
      <c r="S503" s="38">
        <v>0.64632999999999996</v>
      </c>
      <c r="T503" s="38">
        <v>30</v>
      </c>
      <c r="U503" s="38">
        <v>19.39</v>
      </c>
      <c r="V503" s="38">
        <v>0.08</v>
      </c>
      <c r="W503" s="38">
        <v>20.94</v>
      </c>
      <c r="X503" s="38" t="s">
        <v>6257</v>
      </c>
      <c r="Y503" s="38" t="s">
        <v>9262</v>
      </c>
      <c r="Z503" s="38">
        <v>1</v>
      </c>
      <c r="AA503" s="39" t="s">
        <v>8782</v>
      </c>
    </row>
    <row r="504" spans="2:27" ht="37.5" x14ac:dyDescent="0.35">
      <c r="B504" s="38" t="s">
        <v>3085</v>
      </c>
      <c r="C504" s="38" t="s">
        <v>1668</v>
      </c>
      <c r="D504" s="38" t="s">
        <v>1667</v>
      </c>
      <c r="E504" s="38" t="s">
        <v>93</v>
      </c>
      <c r="F504" s="38" t="s">
        <v>94</v>
      </c>
      <c r="G504" s="38" t="s">
        <v>114</v>
      </c>
      <c r="H504" s="38">
        <v>60</v>
      </c>
      <c r="I504" s="38">
        <v>17</v>
      </c>
      <c r="J504" s="45">
        <v>30</v>
      </c>
      <c r="K504" s="38">
        <v>2</v>
      </c>
      <c r="L504" s="38">
        <v>6</v>
      </c>
      <c r="M504" s="38">
        <v>4</v>
      </c>
      <c r="N504" s="38">
        <v>1</v>
      </c>
      <c r="O504" s="38">
        <v>1</v>
      </c>
      <c r="P504" s="38">
        <v>1</v>
      </c>
      <c r="Q504" s="38">
        <v>9</v>
      </c>
      <c r="R504" s="46">
        <v>71</v>
      </c>
      <c r="S504" s="38">
        <v>0.2445</v>
      </c>
      <c r="T504" s="38">
        <v>60</v>
      </c>
      <c r="U504" s="38">
        <v>14.67</v>
      </c>
      <c r="V504" s="38">
        <v>0.08</v>
      </c>
      <c r="W504" s="38">
        <v>15.84</v>
      </c>
      <c r="X504" s="38" t="s">
        <v>6333</v>
      </c>
      <c r="Y504" s="38" t="s">
        <v>9280</v>
      </c>
      <c r="Z504" s="38">
        <v>1</v>
      </c>
      <c r="AA504" s="39" t="s">
        <v>7397</v>
      </c>
    </row>
    <row r="505" spans="2:27" ht="37.5" x14ac:dyDescent="0.35">
      <c r="B505" s="38" t="s">
        <v>3089</v>
      </c>
      <c r="C505" s="38" t="s">
        <v>1662</v>
      </c>
      <c r="D505" s="38" t="s">
        <v>1662</v>
      </c>
      <c r="E505" s="38" t="s">
        <v>93</v>
      </c>
      <c r="F505" s="38" t="s">
        <v>141</v>
      </c>
      <c r="G505" s="38" t="s">
        <v>158</v>
      </c>
      <c r="H505" s="38">
        <v>50</v>
      </c>
      <c r="I505" s="38">
        <v>15</v>
      </c>
      <c r="J505" s="45">
        <v>30</v>
      </c>
      <c r="K505" s="38">
        <v>2</v>
      </c>
      <c r="L505" s="38">
        <v>3</v>
      </c>
      <c r="M505" s="38">
        <v>2</v>
      </c>
      <c r="N505" s="38">
        <v>1</v>
      </c>
      <c r="O505" s="38">
        <v>10</v>
      </c>
      <c r="P505" s="38">
        <v>1</v>
      </c>
      <c r="Q505" s="38">
        <v>12</v>
      </c>
      <c r="R505" s="46">
        <v>76</v>
      </c>
      <c r="S505" s="38">
        <v>6.1800000000000001E-2</v>
      </c>
      <c r="T505" s="38">
        <v>50</v>
      </c>
      <c r="U505" s="38">
        <v>3.09</v>
      </c>
      <c r="V505" s="38">
        <v>0.08</v>
      </c>
      <c r="W505" s="38">
        <v>3.34</v>
      </c>
      <c r="X505" s="38" t="s">
        <v>9281</v>
      </c>
      <c r="Y505" s="38" t="s">
        <v>9282</v>
      </c>
      <c r="Z505" s="38">
        <v>1</v>
      </c>
      <c r="AA505" s="39" t="s">
        <v>8906</v>
      </c>
    </row>
    <row r="506" spans="2:27" ht="37.5" x14ac:dyDescent="0.35">
      <c r="B506" s="38" t="s">
        <v>3103</v>
      </c>
      <c r="C506" s="38" t="s">
        <v>1704</v>
      </c>
      <c r="D506" s="38" t="s">
        <v>1703</v>
      </c>
      <c r="E506" s="38" t="s">
        <v>93</v>
      </c>
      <c r="F506" s="38" t="s">
        <v>57</v>
      </c>
      <c r="G506" s="38" t="s">
        <v>95</v>
      </c>
      <c r="H506" s="38">
        <v>30</v>
      </c>
      <c r="I506" s="12">
        <v>1</v>
      </c>
      <c r="J506" s="45">
        <v>5</v>
      </c>
      <c r="K506" s="12">
        <v>13</v>
      </c>
      <c r="L506" s="38">
        <v>1</v>
      </c>
      <c r="M506" s="38">
        <v>1</v>
      </c>
      <c r="N506" s="38">
        <v>1</v>
      </c>
      <c r="O506" s="38">
        <v>15</v>
      </c>
      <c r="P506" s="12">
        <v>1</v>
      </c>
      <c r="Q506" s="12">
        <v>5</v>
      </c>
      <c r="R506" s="46">
        <v>43</v>
      </c>
      <c r="S506" s="38">
        <v>0.35632999999999998</v>
      </c>
      <c r="T506" s="38">
        <v>30</v>
      </c>
      <c r="U506" s="38">
        <v>10.69</v>
      </c>
      <c r="V506" s="38">
        <v>0.08</v>
      </c>
      <c r="W506" s="38">
        <v>11.55</v>
      </c>
      <c r="X506" s="38" t="s">
        <v>6365</v>
      </c>
      <c r="Y506" s="38" t="s">
        <v>9287</v>
      </c>
      <c r="Z506" s="38">
        <v>1</v>
      </c>
      <c r="AA506" s="39" t="s">
        <v>7405</v>
      </c>
    </row>
    <row r="507" spans="2:27" ht="37.5" x14ac:dyDescent="0.35">
      <c r="B507" s="38" t="s">
        <v>3104</v>
      </c>
      <c r="C507" s="38" t="s">
        <v>1704</v>
      </c>
      <c r="D507" s="38" t="s">
        <v>505</v>
      </c>
      <c r="E507" s="38" t="s">
        <v>93</v>
      </c>
      <c r="F507" s="38" t="s">
        <v>187</v>
      </c>
      <c r="G507" s="38" t="s">
        <v>95</v>
      </c>
      <c r="H507" s="38">
        <v>30</v>
      </c>
      <c r="I507" s="38">
        <v>1</v>
      </c>
      <c r="J507" s="45">
        <v>40</v>
      </c>
      <c r="K507" s="38">
        <v>1</v>
      </c>
      <c r="L507" s="38">
        <v>1</v>
      </c>
      <c r="M507" s="38">
        <v>1</v>
      </c>
      <c r="N507" s="38">
        <v>1</v>
      </c>
      <c r="O507" s="38">
        <v>1</v>
      </c>
      <c r="P507" s="38">
        <v>1</v>
      </c>
      <c r="Q507" s="38">
        <v>5</v>
      </c>
      <c r="R507" s="46">
        <v>52</v>
      </c>
      <c r="S507" s="38">
        <v>0.35699999999999998</v>
      </c>
      <c r="T507" s="38">
        <v>30</v>
      </c>
      <c r="U507" s="38">
        <v>10.71</v>
      </c>
      <c r="V507" s="38">
        <v>0.08</v>
      </c>
      <c r="W507" s="38">
        <v>11.57</v>
      </c>
      <c r="X507" s="38" t="s">
        <v>6367</v>
      </c>
      <c r="Y507" s="38" t="s">
        <v>9288</v>
      </c>
      <c r="Z507" s="38">
        <v>1</v>
      </c>
      <c r="AA507" s="39" t="s">
        <v>7453</v>
      </c>
    </row>
    <row r="508" spans="2:27" ht="25" x14ac:dyDescent="0.35">
      <c r="B508" s="38" t="s">
        <v>3112</v>
      </c>
      <c r="C508" s="38" t="s">
        <v>1723</v>
      </c>
      <c r="D508" s="38" t="s">
        <v>1722</v>
      </c>
      <c r="E508" s="38" t="s">
        <v>5</v>
      </c>
      <c r="F508" s="38" t="s">
        <v>303</v>
      </c>
      <c r="G508" s="38" t="s">
        <v>79</v>
      </c>
      <c r="H508" s="38">
        <v>5</v>
      </c>
      <c r="I508" s="38">
        <v>14</v>
      </c>
      <c r="J508" s="45">
        <v>20</v>
      </c>
      <c r="K508" s="38">
        <v>1</v>
      </c>
      <c r="L508" s="38">
        <v>15</v>
      </c>
      <c r="M508" s="38">
        <v>1</v>
      </c>
      <c r="N508" s="38">
        <v>1</v>
      </c>
      <c r="O508" s="38">
        <v>1</v>
      </c>
      <c r="P508" s="38">
        <v>1</v>
      </c>
      <c r="Q508" s="38">
        <v>1</v>
      </c>
      <c r="R508" s="46">
        <v>55</v>
      </c>
      <c r="S508" s="38">
        <v>10.5</v>
      </c>
      <c r="T508" s="38">
        <v>5</v>
      </c>
      <c r="U508" s="38">
        <v>52.5</v>
      </c>
      <c r="V508" s="38">
        <v>0.08</v>
      </c>
      <c r="W508" s="38">
        <v>56.7</v>
      </c>
      <c r="X508" s="38" t="s">
        <v>9289</v>
      </c>
      <c r="Y508" s="38" t="s">
        <v>9290</v>
      </c>
      <c r="Z508" s="38">
        <v>1</v>
      </c>
      <c r="AA508" s="39" t="s">
        <v>8851</v>
      </c>
    </row>
    <row r="509" spans="2:27" ht="50" x14ac:dyDescent="0.35">
      <c r="B509" s="38" t="s">
        <v>3115</v>
      </c>
      <c r="C509" s="38" t="s">
        <v>1875</v>
      </c>
      <c r="D509" s="38" t="s">
        <v>1742</v>
      </c>
      <c r="E509" s="38" t="s">
        <v>156</v>
      </c>
      <c r="F509" s="38"/>
      <c r="G509" s="38" t="s">
        <v>196</v>
      </c>
      <c r="H509" s="38">
        <v>30</v>
      </c>
      <c r="I509" s="38">
        <v>10</v>
      </c>
      <c r="J509" s="45">
        <v>1</v>
      </c>
      <c r="K509" s="38">
        <v>1</v>
      </c>
      <c r="L509" s="38">
        <v>1</v>
      </c>
      <c r="M509" s="38">
        <v>6</v>
      </c>
      <c r="N509" s="38">
        <v>1</v>
      </c>
      <c r="O509" s="38">
        <v>1</v>
      </c>
      <c r="P509" s="38">
        <v>1</v>
      </c>
      <c r="Q509" s="38">
        <v>7</v>
      </c>
      <c r="R509" s="46">
        <v>29</v>
      </c>
      <c r="S509" s="38">
        <v>0.126</v>
      </c>
      <c r="T509" s="38">
        <v>30</v>
      </c>
      <c r="U509" s="38">
        <v>3.78</v>
      </c>
      <c r="V509" s="38">
        <v>0.08</v>
      </c>
      <c r="W509" s="38">
        <v>4.08</v>
      </c>
      <c r="X509" s="38" t="s">
        <v>6381</v>
      </c>
      <c r="Y509" s="38" t="s">
        <v>9292</v>
      </c>
      <c r="Z509" s="38">
        <v>1</v>
      </c>
      <c r="AA509" s="39" t="s">
        <v>7406</v>
      </c>
    </row>
    <row r="510" spans="2:27" ht="50" x14ac:dyDescent="0.35">
      <c r="B510" s="38" t="s">
        <v>3131</v>
      </c>
      <c r="C510" s="38" t="s">
        <v>457</v>
      </c>
      <c r="D510" s="38" t="s">
        <v>1111</v>
      </c>
      <c r="E510" s="38" t="s">
        <v>514</v>
      </c>
      <c r="F510" s="38" t="s">
        <v>1110</v>
      </c>
      <c r="G510" s="38" t="s">
        <v>1109</v>
      </c>
      <c r="H510" s="38">
        <v>30</v>
      </c>
      <c r="I510" s="38">
        <v>8</v>
      </c>
      <c r="J510" s="45">
        <v>1</v>
      </c>
      <c r="K510" s="38">
        <v>1</v>
      </c>
      <c r="L510" s="38">
        <v>9</v>
      </c>
      <c r="M510" s="38">
        <v>8</v>
      </c>
      <c r="N510" s="38">
        <v>6</v>
      </c>
      <c r="O510" s="38">
        <v>1</v>
      </c>
      <c r="P510" s="38">
        <v>1</v>
      </c>
      <c r="Q510" s="38">
        <v>1</v>
      </c>
      <c r="R510" s="46">
        <v>36</v>
      </c>
      <c r="S510" s="38">
        <v>1.88933</v>
      </c>
      <c r="T510" s="38">
        <v>30</v>
      </c>
      <c r="U510" s="38">
        <v>56.68</v>
      </c>
      <c r="V510" s="38">
        <v>0.08</v>
      </c>
      <c r="W510" s="38">
        <v>61.21</v>
      </c>
      <c r="X510" s="38" t="s">
        <v>8229</v>
      </c>
      <c r="Y510" s="38" t="s">
        <v>9294</v>
      </c>
      <c r="Z510" s="38">
        <v>1</v>
      </c>
      <c r="AA510" s="39" t="s">
        <v>7586</v>
      </c>
    </row>
    <row r="511" spans="2:27" ht="50" x14ac:dyDescent="0.35">
      <c r="B511" s="38" t="s">
        <v>3145</v>
      </c>
      <c r="C511" s="38" t="s">
        <v>1846</v>
      </c>
      <c r="D511" s="38" t="s">
        <v>1113</v>
      </c>
      <c r="E511" s="38" t="s">
        <v>342</v>
      </c>
      <c r="F511" s="38"/>
      <c r="G511" s="38" t="s">
        <v>1114</v>
      </c>
      <c r="H511" s="38">
        <v>10</v>
      </c>
      <c r="I511" s="38">
        <v>230</v>
      </c>
      <c r="J511" s="45">
        <v>3</v>
      </c>
      <c r="K511" s="38">
        <v>1</v>
      </c>
      <c r="L511" s="38">
        <v>1</v>
      </c>
      <c r="M511" s="38">
        <v>5</v>
      </c>
      <c r="N511" s="38">
        <v>1</v>
      </c>
      <c r="O511" s="38">
        <v>1</v>
      </c>
      <c r="P511" s="38">
        <v>1</v>
      </c>
      <c r="Q511" s="38">
        <v>1</v>
      </c>
      <c r="R511" s="46">
        <v>244</v>
      </c>
      <c r="S511" s="38">
        <v>1.262</v>
      </c>
      <c r="T511" s="38">
        <v>10</v>
      </c>
      <c r="U511" s="38">
        <v>12.62</v>
      </c>
      <c r="V511" s="38">
        <v>0.08</v>
      </c>
      <c r="W511" s="38">
        <v>13.63</v>
      </c>
      <c r="X511" s="38" t="s">
        <v>6437</v>
      </c>
      <c r="Y511" s="38" t="s">
        <v>9298</v>
      </c>
      <c r="Z511" s="38">
        <v>1</v>
      </c>
      <c r="AA511" s="39" t="s">
        <v>6436</v>
      </c>
    </row>
    <row r="512" spans="2:27" ht="50" x14ac:dyDescent="0.35">
      <c r="B512" s="38" t="s">
        <v>3146</v>
      </c>
      <c r="C512" s="38" t="s">
        <v>1115</v>
      </c>
      <c r="D512" s="38" t="s">
        <v>1358</v>
      </c>
      <c r="E512" s="38" t="s">
        <v>66</v>
      </c>
      <c r="F512" s="38" t="s">
        <v>747</v>
      </c>
      <c r="G512" s="38" t="s">
        <v>1331</v>
      </c>
      <c r="H512" s="38">
        <v>200</v>
      </c>
      <c r="I512" s="38">
        <v>8</v>
      </c>
      <c r="J512" s="45">
        <v>80</v>
      </c>
      <c r="K512" s="38">
        <v>33</v>
      </c>
      <c r="L512" s="38">
        <v>21</v>
      </c>
      <c r="M512" s="38">
        <v>10</v>
      </c>
      <c r="N512" s="38">
        <v>4</v>
      </c>
      <c r="O512" s="38">
        <v>17</v>
      </c>
      <c r="P512" s="38">
        <v>7</v>
      </c>
      <c r="Q512" s="38">
        <v>21</v>
      </c>
      <c r="R512" s="46">
        <v>201</v>
      </c>
      <c r="S512" s="38">
        <v>4.2299999999999997E-2</v>
      </c>
      <c r="T512" s="38">
        <v>200</v>
      </c>
      <c r="U512" s="38">
        <v>8.4600000000000009</v>
      </c>
      <c r="V512" s="38">
        <v>0.08</v>
      </c>
      <c r="W512" s="38">
        <v>9.14</v>
      </c>
      <c r="X512" s="38" t="s">
        <v>6438</v>
      </c>
      <c r="Y512" s="38" t="s">
        <v>9299</v>
      </c>
      <c r="Z512" s="38">
        <v>1</v>
      </c>
      <c r="AA512" s="39" t="s">
        <v>7411</v>
      </c>
    </row>
    <row r="513" spans="2:27" ht="50" x14ac:dyDescent="0.35">
      <c r="B513" s="38" t="s">
        <v>3151</v>
      </c>
      <c r="C513" s="38" t="s">
        <v>475</v>
      </c>
      <c r="D513" s="38" t="s">
        <v>474</v>
      </c>
      <c r="E513" s="38" t="s">
        <v>65</v>
      </c>
      <c r="F513" s="38" t="s">
        <v>477</v>
      </c>
      <c r="G513" s="38" t="s">
        <v>21</v>
      </c>
      <c r="H513" s="38">
        <v>1</v>
      </c>
      <c r="I513" s="12">
        <v>1</v>
      </c>
      <c r="J513" s="45">
        <v>50</v>
      </c>
      <c r="K513" s="12">
        <v>7</v>
      </c>
      <c r="L513" s="38">
        <v>1</v>
      </c>
      <c r="M513" s="38">
        <v>1</v>
      </c>
      <c r="N513" s="38">
        <v>1</v>
      </c>
      <c r="O513" s="38">
        <v>20</v>
      </c>
      <c r="P513" s="38">
        <v>1</v>
      </c>
      <c r="Q513" s="12">
        <v>1</v>
      </c>
      <c r="R513" s="46">
        <v>83</v>
      </c>
      <c r="S513" s="38">
        <v>17.36</v>
      </c>
      <c r="T513" s="38">
        <v>1</v>
      </c>
      <c r="U513" s="38">
        <v>17.36</v>
      </c>
      <c r="V513" s="38">
        <v>0.08</v>
      </c>
      <c r="W513" s="38">
        <v>18.75</v>
      </c>
      <c r="X513" s="38" t="s">
        <v>8249</v>
      </c>
      <c r="Y513" s="38" t="s">
        <v>9302</v>
      </c>
      <c r="Z513" s="38">
        <v>1</v>
      </c>
      <c r="AA513" s="39" t="s">
        <v>4631</v>
      </c>
    </row>
    <row r="514" spans="2:27" ht="37.5" x14ac:dyDescent="0.35">
      <c r="B514" s="38" t="s">
        <v>3154</v>
      </c>
      <c r="C514" s="38" t="s">
        <v>1635</v>
      </c>
      <c r="D514" s="38" t="s">
        <v>1767</v>
      </c>
      <c r="E514" s="38" t="s">
        <v>156</v>
      </c>
      <c r="F514" s="38" t="s">
        <v>906</v>
      </c>
      <c r="G514" s="38" t="s">
        <v>678</v>
      </c>
      <c r="H514" s="38">
        <v>60</v>
      </c>
      <c r="I514" s="12">
        <v>4</v>
      </c>
      <c r="J514" s="45">
        <v>1</v>
      </c>
      <c r="K514" s="12">
        <v>1</v>
      </c>
      <c r="L514" s="12">
        <v>3</v>
      </c>
      <c r="M514" s="38">
        <v>1</v>
      </c>
      <c r="N514" s="38">
        <v>2</v>
      </c>
      <c r="O514" s="38">
        <v>1</v>
      </c>
      <c r="P514" s="12">
        <v>1</v>
      </c>
      <c r="Q514" s="12">
        <v>1</v>
      </c>
      <c r="R514" s="46">
        <v>15</v>
      </c>
      <c r="S514" s="38">
        <v>0.63</v>
      </c>
      <c r="T514" s="38">
        <v>60</v>
      </c>
      <c r="U514" s="38">
        <v>37.799999999999997</v>
      </c>
      <c r="V514" s="38">
        <v>0.08</v>
      </c>
      <c r="W514" s="38">
        <v>40.82</v>
      </c>
      <c r="X514" s="38" t="s">
        <v>6450</v>
      </c>
      <c r="Y514" s="38" t="s">
        <v>9306</v>
      </c>
      <c r="Z514" s="38">
        <v>1</v>
      </c>
      <c r="AA514" s="39" t="s">
        <v>8844</v>
      </c>
    </row>
    <row r="515" spans="2:27" ht="37.5" x14ac:dyDescent="0.35">
      <c r="B515" s="38" t="s">
        <v>3160</v>
      </c>
      <c r="C515" s="38" t="s">
        <v>567</v>
      </c>
      <c r="D515" s="38" t="s">
        <v>567</v>
      </c>
      <c r="E515" s="38" t="s">
        <v>93</v>
      </c>
      <c r="F515" s="38" t="s">
        <v>97</v>
      </c>
      <c r="G515" s="38" t="s">
        <v>966</v>
      </c>
      <c r="H515" s="38">
        <v>4</v>
      </c>
      <c r="I515" s="38">
        <v>1</v>
      </c>
      <c r="J515" s="45">
        <v>1</v>
      </c>
      <c r="K515" s="38">
        <v>1</v>
      </c>
      <c r="L515" s="38">
        <v>1</v>
      </c>
      <c r="M515" s="38">
        <v>1</v>
      </c>
      <c r="N515" s="38">
        <v>1</v>
      </c>
      <c r="O515" s="38">
        <v>1</v>
      </c>
      <c r="P515" s="38">
        <v>1</v>
      </c>
      <c r="Q515" s="38">
        <v>6</v>
      </c>
      <c r="R515" s="46">
        <v>14</v>
      </c>
      <c r="S515" s="38">
        <v>1.625</v>
      </c>
      <c r="T515" s="38">
        <v>4</v>
      </c>
      <c r="U515" s="38">
        <v>6.5</v>
      </c>
      <c r="V515" s="38">
        <v>0.08</v>
      </c>
      <c r="W515" s="38">
        <v>7.02</v>
      </c>
      <c r="X515" s="38" t="s">
        <v>9309</v>
      </c>
      <c r="Y515" s="38" t="s">
        <v>9310</v>
      </c>
      <c r="Z515" s="38">
        <v>1</v>
      </c>
      <c r="AA515" s="39" t="s">
        <v>8764</v>
      </c>
    </row>
    <row r="516" spans="2:27" ht="37.5" x14ac:dyDescent="0.35">
      <c r="B516" s="38" t="s">
        <v>3184</v>
      </c>
      <c r="C516" s="38" t="s">
        <v>396</v>
      </c>
      <c r="D516" s="38" t="s">
        <v>994</v>
      </c>
      <c r="E516" s="38" t="s">
        <v>101</v>
      </c>
      <c r="F516" s="38" t="s">
        <v>150</v>
      </c>
      <c r="G516" s="38" t="s">
        <v>392</v>
      </c>
      <c r="H516" s="38">
        <v>100</v>
      </c>
      <c r="I516" s="38">
        <v>1</v>
      </c>
      <c r="J516" s="45">
        <v>10</v>
      </c>
      <c r="K516" s="12">
        <v>1</v>
      </c>
      <c r="L516" s="38">
        <v>1</v>
      </c>
      <c r="M516" s="38">
        <v>16</v>
      </c>
      <c r="N516" s="38">
        <v>1</v>
      </c>
      <c r="O516" s="38">
        <v>2</v>
      </c>
      <c r="P516" s="12">
        <v>1</v>
      </c>
      <c r="Q516" s="38">
        <v>30</v>
      </c>
      <c r="R516" s="46">
        <v>63</v>
      </c>
      <c r="S516" s="38">
        <v>0.18867</v>
      </c>
      <c r="T516" s="38">
        <v>60</v>
      </c>
      <c r="U516" s="38">
        <v>11.32</v>
      </c>
      <c r="V516" s="38">
        <v>0.08</v>
      </c>
      <c r="W516" s="38">
        <v>12.23</v>
      </c>
      <c r="X516" s="38" t="s">
        <v>8276</v>
      </c>
      <c r="Y516" s="38" t="s">
        <v>9314</v>
      </c>
      <c r="Z516" s="38">
        <v>1</v>
      </c>
      <c r="AA516" s="39" t="s">
        <v>7469</v>
      </c>
    </row>
    <row r="517" spans="2:27" ht="37.5" x14ac:dyDescent="0.35">
      <c r="B517" s="38" t="s">
        <v>3194</v>
      </c>
      <c r="C517" s="38" t="s">
        <v>1684</v>
      </c>
      <c r="D517" s="38" t="s">
        <v>1681</v>
      </c>
      <c r="E517" s="38" t="s">
        <v>101</v>
      </c>
      <c r="F517" s="38" t="s">
        <v>41</v>
      </c>
      <c r="G517" s="38" t="s">
        <v>158</v>
      </c>
      <c r="H517" s="38">
        <v>50</v>
      </c>
      <c r="I517" s="12">
        <v>8</v>
      </c>
      <c r="J517" s="45">
        <v>12</v>
      </c>
      <c r="K517" s="12">
        <v>30</v>
      </c>
      <c r="L517" s="38">
        <v>1</v>
      </c>
      <c r="M517" s="38">
        <v>1</v>
      </c>
      <c r="N517" s="38">
        <v>1</v>
      </c>
      <c r="O517" s="38">
        <v>1</v>
      </c>
      <c r="P517" s="12">
        <v>1</v>
      </c>
      <c r="Q517" s="12">
        <v>15</v>
      </c>
      <c r="R517" s="46">
        <v>70</v>
      </c>
      <c r="S517" s="38">
        <v>0.4506</v>
      </c>
      <c r="T517" s="38">
        <v>50</v>
      </c>
      <c r="U517" s="38">
        <v>22.53</v>
      </c>
      <c r="V517" s="38">
        <v>0.08</v>
      </c>
      <c r="W517" s="38">
        <v>24.33</v>
      </c>
      <c r="X517" s="38" t="s">
        <v>9315</v>
      </c>
      <c r="Y517" s="38" t="s">
        <v>9316</v>
      </c>
      <c r="Z517" s="38">
        <v>1</v>
      </c>
      <c r="AA517" s="39" t="s">
        <v>8775</v>
      </c>
    </row>
    <row r="518" spans="2:27" ht="50" x14ac:dyDescent="0.35">
      <c r="B518" s="38" t="s">
        <v>3203</v>
      </c>
      <c r="C518" s="12" t="s">
        <v>1977</v>
      </c>
      <c r="D518" s="12" t="s">
        <v>1978</v>
      </c>
      <c r="E518" s="12" t="s">
        <v>101</v>
      </c>
      <c r="F518" s="12" t="s">
        <v>677</v>
      </c>
      <c r="G518" s="12" t="s">
        <v>95</v>
      </c>
      <c r="H518" s="12">
        <v>30</v>
      </c>
      <c r="I518" s="38">
        <v>15</v>
      </c>
      <c r="J518" s="45">
        <v>1</v>
      </c>
      <c r="K518" s="38">
        <v>4</v>
      </c>
      <c r="L518" s="38">
        <v>64</v>
      </c>
      <c r="M518" s="38">
        <v>1</v>
      </c>
      <c r="N518" s="38">
        <v>35</v>
      </c>
      <c r="O518" s="38">
        <v>1</v>
      </c>
      <c r="P518" s="38">
        <v>4</v>
      </c>
      <c r="Q518" s="38">
        <v>35</v>
      </c>
      <c r="R518" s="46">
        <v>160</v>
      </c>
      <c r="S518" s="38">
        <v>0.218</v>
      </c>
      <c r="T518" s="38">
        <v>30</v>
      </c>
      <c r="U518" s="38">
        <v>6.54</v>
      </c>
      <c r="V518" s="38">
        <v>0.08</v>
      </c>
      <c r="W518" s="38">
        <v>7.06</v>
      </c>
      <c r="X518" s="38" t="s">
        <v>9317</v>
      </c>
      <c r="Y518" s="38" t="s">
        <v>9318</v>
      </c>
      <c r="Z518" s="38">
        <v>1</v>
      </c>
      <c r="AA518" s="39" t="s">
        <v>8764</v>
      </c>
    </row>
    <row r="519" spans="2:27" ht="50" x14ac:dyDescent="0.35">
      <c r="B519" s="38" t="s">
        <v>3208</v>
      </c>
      <c r="C519" s="38" t="s">
        <v>1160</v>
      </c>
      <c r="D519" s="38" t="s">
        <v>1159</v>
      </c>
      <c r="E519" s="38" t="s">
        <v>5</v>
      </c>
      <c r="F519" s="38" t="s">
        <v>1161</v>
      </c>
      <c r="G519" s="38" t="s">
        <v>33</v>
      </c>
      <c r="H519" s="38">
        <v>5</v>
      </c>
      <c r="I519" s="38">
        <v>1</v>
      </c>
      <c r="J519" s="45">
        <v>1</v>
      </c>
      <c r="K519" s="38">
        <v>1</v>
      </c>
      <c r="L519" s="38">
        <v>1</v>
      </c>
      <c r="M519" s="38">
        <v>10</v>
      </c>
      <c r="N519" s="38">
        <v>10</v>
      </c>
      <c r="O519" s="38">
        <v>1</v>
      </c>
      <c r="P519" s="12">
        <v>1</v>
      </c>
      <c r="Q519" s="12">
        <v>1</v>
      </c>
      <c r="R519" s="46">
        <v>27</v>
      </c>
      <c r="S519" s="38">
        <v>68.64</v>
      </c>
      <c r="T519" s="38">
        <v>5</v>
      </c>
      <c r="U519" s="38">
        <v>343.2</v>
      </c>
      <c r="V519" s="38">
        <v>0.08</v>
      </c>
      <c r="W519" s="38">
        <v>370.66</v>
      </c>
      <c r="X519" s="38" t="s">
        <v>6557</v>
      </c>
      <c r="Y519" s="38" t="s">
        <v>9323</v>
      </c>
      <c r="Z519" s="38">
        <v>1</v>
      </c>
      <c r="AA519" s="39" t="s">
        <v>7597</v>
      </c>
    </row>
    <row r="520" spans="2:27" ht="62.5" x14ac:dyDescent="0.35">
      <c r="B520" s="38" t="s">
        <v>3216</v>
      </c>
      <c r="C520" s="38" t="s">
        <v>18</v>
      </c>
      <c r="D520" s="38" t="s">
        <v>621</v>
      </c>
      <c r="E520" s="38" t="s">
        <v>93</v>
      </c>
      <c r="F520" s="38" t="s">
        <v>94</v>
      </c>
      <c r="G520" s="38" t="s">
        <v>158</v>
      </c>
      <c r="H520" s="38">
        <v>50</v>
      </c>
      <c r="I520" s="38">
        <v>23</v>
      </c>
      <c r="J520" s="45">
        <v>3</v>
      </c>
      <c r="K520" s="38">
        <v>1</v>
      </c>
      <c r="L520" s="38">
        <v>1</v>
      </c>
      <c r="M520" s="38">
        <v>27</v>
      </c>
      <c r="N520" s="38">
        <v>1</v>
      </c>
      <c r="O520" s="38">
        <v>15</v>
      </c>
      <c r="P520" s="38">
        <v>2</v>
      </c>
      <c r="Q520" s="38">
        <v>10</v>
      </c>
      <c r="R520" s="46">
        <v>83</v>
      </c>
      <c r="S520" s="38">
        <v>0.121</v>
      </c>
      <c r="T520" s="38">
        <v>50</v>
      </c>
      <c r="U520" s="38">
        <v>6.05</v>
      </c>
      <c r="V520" s="38">
        <v>0.08</v>
      </c>
      <c r="W520" s="38">
        <v>6.53</v>
      </c>
      <c r="X520" s="38" t="s">
        <v>6569</v>
      </c>
      <c r="Y520" s="38" t="s">
        <v>9325</v>
      </c>
      <c r="Z520" s="38">
        <v>1</v>
      </c>
      <c r="AA520" s="39" t="s">
        <v>7453</v>
      </c>
    </row>
    <row r="521" spans="2:27" ht="50" x14ac:dyDescent="0.35">
      <c r="B521" s="38" t="s">
        <v>3243</v>
      </c>
      <c r="C521" s="38" t="s">
        <v>1810</v>
      </c>
      <c r="D521" s="38" t="s">
        <v>1989</v>
      </c>
      <c r="E521" s="38" t="s">
        <v>1811</v>
      </c>
      <c r="F521" s="38" t="s">
        <v>1812</v>
      </c>
      <c r="G521" s="38" t="s">
        <v>1813</v>
      </c>
      <c r="H521" s="38">
        <v>1</v>
      </c>
      <c r="I521" s="38">
        <v>1</v>
      </c>
      <c r="J521" s="45">
        <v>1</v>
      </c>
      <c r="K521" s="38">
        <v>1</v>
      </c>
      <c r="L521" s="38">
        <v>1</v>
      </c>
      <c r="M521" s="38">
        <v>1</v>
      </c>
      <c r="N521" s="38">
        <v>1</v>
      </c>
      <c r="O521" s="38">
        <v>1</v>
      </c>
      <c r="P521" s="12">
        <v>1</v>
      </c>
      <c r="Q521" s="38">
        <v>1</v>
      </c>
      <c r="R521" s="46">
        <v>9</v>
      </c>
      <c r="S521" s="38">
        <v>148.13999999999999</v>
      </c>
      <c r="T521" s="38">
        <v>1</v>
      </c>
      <c r="U521" s="38">
        <v>148.13999999999999</v>
      </c>
      <c r="V521" s="38">
        <v>0.08</v>
      </c>
      <c r="W521" s="38">
        <v>159.99</v>
      </c>
      <c r="X521" s="38" t="s">
        <v>6610</v>
      </c>
      <c r="Y521" s="38" t="s">
        <v>9335</v>
      </c>
      <c r="Z521" s="38">
        <v>1</v>
      </c>
      <c r="AA521" s="39" t="s">
        <v>8776</v>
      </c>
    </row>
    <row r="522" spans="2:27" ht="37.5" x14ac:dyDescent="0.35">
      <c r="B522" s="38" t="s">
        <v>3244</v>
      </c>
      <c r="C522" s="38" t="s">
        <v>1621</v>
      </c>
      <c r="D522" s="38" t="s">
        <v>1900</v>
      </c>
      <c r="E522" s="38" t="s">
        <v>101</v>
      </c>
      <c r="F522" s="38" t="s">
        <v>736</v>
      </c>
      <c r="G522" s="38" t="s">
        <v>95</v>
      </c>
      <c r="H522" s="38">
        <v>30</v>
      </c>
      <c r="I522" s="38">
        <v>25</v>
      </c>
      <c r="J522" s="45">
        <v>1</v>
      </c>
      <c r="K522" s="38">
        <v>4</v>
      </c>
      <c r="L522" s="38">
        <v>1</v>
      </c>
      <c r="M522" s="38">
        <v>26</v>
      </c>
      <c r="N522" s="38">
        <v>1</v>
      </c>
      <c r="O522" s="38">
        <v>1</v>
      </c>
      <c r="P522" s="12">
        <v>1</v>
      </c>
      <c r="Q522" s="38">
        <v>12</v>
      </c>
      <c r="R522" s="46">
        <v>72</v>
      </c>
      <c r="S522" s="38">
        <v>0.65100000000000002</v>
      </c>
      <c r="T522" s="38">
        <v>30</v>
      </c>
      <c r="U522" s="38">
        <v>19.53</v>
      </c>
      <c r="V522" s="38">
        <v>0.08</v>
      </c>
      <c r="W522" s="38">
        <v>21.09</v>
      </c>
      <c r="X522" s="38" t="s">
        <v>6613</v>
      </c>
      <c r="Y522" s="38" t="s">
        <v>9336</v>
      </c>
      <c r="Z522" s="38">
        <v>1</v>
      </c>
      <c r="AA522" s="39" t="s">
        <v>4303</v>
      </c>
    </row>
    <row r="523" spans="2:27" ht="37.5" x14ac:dyDescent="0.35">
      <c r="B523" s="38" t="s">
        <v>3259</v>
      </c>
      <c r="C523" s="38" t="s">
        <v>620</v>
      </c>
      <c r="D523" s="38" t="s">
        <v>1694</v>
      </c>
      <c r="E523" s="38" t="s">
        <v>5</v>
      </c>
      <c r="F523" s="38" t="s">
        <v>592</v>
      </c>
      <c r="G523" s="38" t="s">
        <v>33</v>
      </c>
      <c r="H523" s="38">
        <v>5</v>
      </c>
      <c r="I523" s="38">
        <v>115</v>
      </c>
      <c r="J523" s="45">
        <v>165</v>
      </c>
      <c r="K523" s="38">
        <v>138</v>
      </c>
      <c r="L523" s="38">
        <v>150</v>
      </c>
      <c r="M523" s="38">
        <v>395</v>
      </c>
      <c r="N523" s="38">
        <v>50</v>
      </c>
      <c r="O523" s="38">
        <v>50</v>
      </c>
      <c r="P523" s="38">
        <v>28</v>
      </c>
      <c r="Q523" s="38">
        <v>40</v>
      </c>
      <c r="R523" s="46">
        <v>1131</v>
      </c>
      <c r="S523" s="38">
        <v>0.75</v>
      </c>
      <c r="T523" s="38">
        <v>5</v>
      </c>
      <c r="U523" s="38">
        <v>3.75</v>
      </c>
      <c r="V523" s="38">
        <v>0.08</v>
      </c>
      <c r="W523" s="38">
        <v>4.05</v>
      </c>
      <c r="X523" s="38" t="s">
        <v>9346</v>
      </c>
      <c r="Y523" s="38" t="s">
        <v>9347</v>
      </c>
      <c r="Z523" s="38">
        <v>1</v>
      </c>
      <c r="AA523" s="39" t="s">
        <v>8852</v>
      </c>
    </row>
    <row r="524" spans="2:27" ht="50" x14ac:dyDescent="0.35">
      <c r="B524" s="38" t="s">
        <v>3262</v>
      </c>
      <c r="C524" s="38" t="s">
        <v>620</v>
      </c>
      <c r="D524" s="38" t="s">
        <v>1694</v>
      </c>
      <c r="E524" s="38" t="s">
        <v>156</v>
      </c>
      <c r="F524" s="38" t="s">
        <v>150</v>
      </c>
      <c r="G524" s="38" t="s">
        <v>157</v>
      </c>
      <c r="H524" s="38">
        <v>20</v>
      </c>
      <c r="I524" s="38">
        <v>35</v>
      </c>
      <c r="J524" s="45">
        <v>50</v>
      </c>
      <c r="K524" s="38">
        <v>9</v>
      </c>
      <c r="L524" s="38">
        <v>44</v>
      </c>
      <c r="M524" s="38">
        <v>403</v>
      </c>
      <c r="N524" s="38">
        <v>15</v>
      </c>
      <c r="O524" s="38">
        <v>35</v>
      </c>
      <c r="P524" s="38">
        <v>15</v>
      </c>
      <c r="Q524" s="38">
        <v>25</v>
      </c>
      <c r="R524" s="46">
        <v>631</v>
      </c>
      <c r="S524" s="38">
        <v>0.2225</v>
      </c>
      <c r="T524" s="38">
        <v>20</v>
      </c>
      <c r="U524" s="38">
        <v>4.45</v>
      </c>
      <c r="V524" s="38">
        <v>0.08</v>
      </c>
      <c r="W524" s="38">
        <v>4.8099999999999996</v>
      </c>
      <c r="X524" s="38" t="s">
        <v>9348</v>
      </c>
      <c r="Y524" s="38" t="s">
        <v>9349</v>
      </c>
      <c r="Z524" s="38">
        <v>1</v>
      </c>
      <c r="AA524" s="39" t="s">
        <v>8844</v>
      </c>
    </row>
    <row r="525" spans="2:27" ht="37.5" x14ac:dyDescent="0.35">
      <c r="B525" s="38" t="s">
        <v>3263</v>
      </c>
      <c r="C525" s="38" t="s">
        <v>620</v>
      </c>
      <c r="D525" s="38" t="s">
        <v>1694</v>
      </c>
      <c r="E525" s="38" t="s">
        <v>5</v>
      </c>
      <c r="F525" s="38" t="s">
        <v>775</v>
      </c>
      <c r="G525" s="38" t="s">
        <v>33</v>
      </c>
      <c r="H525" s="38">
        <v>5</v>
      </c>
      <c r="I525" s="12">
        <v>321</v>
      </c>
      <c r="J525" s="45">
        <v>165</v>
      </c>
      <c r="K525" s="12">
        <v>211</v>
      </c>
      <c r="L525" s="12">
        <v>108</v>
      </c>
      <c r="M525" s="12">
        <v>294</v>
      </c>
      <c r="N525" s="38">
        <v>7</v>
      </c>
      <c r="O525" s="38">
        <v>150</v>
      </c>
      <c r="P525" s="12">
        <v>75</v>
      </c>
      <c r="Q525" s="12">
        <v>825</v>
      </c>
      <c r="R525" s="46">
        <v>2156</v>
      </c>
      <c r="S525" s="38">
        <v>1.0880000000000001</v>
      </c>
      <c r="T525" s="38">
        <v>5</v>
      </c>
      <c r="U525" s="38">
        <v>5.44</v>
      </c>
      <c r="V525" s="38">
        <v>0.08</v>
      </c>
      <c r="W525" s="38">
        <v>5.88</v>
      </c>
      <c r="X525" s="38" t="s">
        <v>9350</v>
      </c>
      <c r="Y525" s="38" t="s">
        <v>9351</v>
      </c>
      <c r="Z525" s="38">
        <v>1</v>
      </c>
      <c r="AA525" s="39" t="s">
        <v>8852</v>
      </c>
    </row>
    <row r="526" spans="2:27" ht="50" x14ac:dyDescent="0.35">
      <c r="B526" s="38" t="s">
        <v>3273</v>
      </c>
      <c r="C526" s="38" t="s">
        <v>648</v>
      </c>
      <c r="D526" s="38" t="s">
        <v>1130</v>
      </c>
      <c r="E526" s="38" t="s">
        <v>974</v>
      </c>
      <c r="F526" s="38" t="s">
        <v>1131</v>
      </c>
      <c r="G526" s="38" t="s">
        <v>17</v>
      </c>
      <c r="H526" s="38">
        <v>1</v>
      </c>
      <c r="I526" s="38">
        <v>1</v>
      </c>
      <c r="J526" s="45">
        <v>20</v>
      </c>
      <c r="K526" s="38">
        <v>1</v>
      </c>
      <c r="L526" s="38">
        <v>1</v>
      </c>
      <c r="M526" s="38">
        <v>1</v>
      </c>
      <c r="N526" s="38">
        <v>1</v>
      </c>
      <c r="O526" s="38">
        <v>1</v>
      </c>
      <c r="P526" s="38">
        <v>1</v>
      </c>
      <c r="Q526" s="38">
        <v>10</v>
      </c>
      <c r="R526" s="46">
        <v>37</v>
      </c>
      <c r="S526" s="38">
        <v>12.48</v>
      </c>
      <c r="T526" s="38">
        <v>1</v>
      </c>
      <c r="U526" s="38">
        <v>12.48</v>
      </c>
      <c r="V526" s="38">
        <v>0.08</v>
      </c>
      <c r="W526" s="38">
        <v>13.48</v>
      </c>
      <c r="X526" s="38" t="s">
        <v>9355</v>
      </c>
      <c r="Y526" s="38" t="s">
        <v>9356</v>
      </c>
      <c r="Z526" s="38">
        <v>1</v>
      </c>
      <c r="AA526" s="39" t="s">
        <v>8775</v>
      </c>
    </row>
    <row r="527" spans="2:27" ht="37.5" x14ac:dyDescent="0.35">
      <c r="B527" s="38" t="s">
        <v>3274</v>
      </c>
      <c r="C527" s="38" t="s">
        <v>244</v>
      </c>
      <c r="D527" s="38" t="s">
        <v>243</v>
      </c>
      <c r="E527" s="38" t="s">
        <v>101</v>
      </c>
      <c r="F527" s="38" t="s">
        <v>245</v>
      </c>
      <c r="G527" s="38" t="s">
        <v>224</v>
      </c>
      <c r="H527" s="38">
        <v>90</v>
      </c>
      <c r="I527" s="38">
        <v>15</v>
      </c>
      <c r="J527" s="45">
        <v>16</v>
      </c>
      <c r="K527" s="38">
        <v>15</v>
      </c>
      <c r="L527" s="38">
        <v>18</v>
      </c>
      <c r="M527" s="38">
        <v>4</v>
      </c>
      <c r="N527" s="38">
        <v>20</v>
      </c>
      <c r="O527" s="38">
        <v>20</v>
      </c>
      <c r="P527" s="38">
        <v>1</v>
      </c>
      <c r="Q527" s="38">
        <v>14</v>
      </c>
      <c r="R527" s="46">
        <v>123</v>
      </c>
      <c r="S527" s="38">
        <v>0.18082999999999999</v>
      </c>
      <c r="T527" s="38">
        <v>60</v>
      </c>
      <c r="U527" s="38">
        <v>10.85</v>
      </c>
      <c r="V527" s="38">
        <v>0.08</v>
      </c>
      <c r="W527" s="38">
        <v>11.72</v>
      </c>
      <c r="X527" s="38" t="s">
        <v>6669</v>
      </c>
      <c r="Y527" s="38" t="s">
        <v>9357</v>
      </c>
      <c r="Z527" s="38">
        <v>1</v>
      </c>
      <c r="AA527" s="39" t="s">
        <v>7383</v>
      </c>
    </row>
    <row r="528" spans="2:27" ht="50" x14ac:dyDescent="0.35">
      <c r="B528" s="38" t="s">
        <v>3286</v>
      </c>
      <c r="C528" s="72" t="s">
        <v>320</v>
      </c>
      <c r="D528" s="38" t="s">
        <v>323</v>
      </c>
      <c r="E528" s="38" t="s">
        <v>273</v>
      </c>
      <c r="F528" s="38" t="s">
        <v>184</v>
      </c>
      <c r="G528" s="38" t="s">
        <v>95</v>
      </c>
      <c r="H528" s="38">
        <v>30</v>
      </c>
      <c r="I528" s="38">
        <v>41</v>
      </c>
      <c r="J528" s="45">
        <v>70</v>
      </c>
      <c r="K528" s="38">
        <v>75</v>
      </c>
      <c r="L528" s="38">
        <v>80</v>
      </c>
      <c r="M528" s="38">
        <v>51</v>
      </c>
      <c r="N528" s="38">
        <v>11</v>
      </c>
      <c r="O528" s="38">
        <v>15</v>
      </c>
      <c r="P528" s="38">
        <v>13</v>
      </c>
      <c r="Q528" s="38">
        <v>29</v>
      </c>
      <c r="R528" s="46">
        <v>385</v>
      </c>
      <c r="S528" s="38">
        <v>0.30166999999999999</v>
      </c>
      <c r="T528" s="38">
        <v>30</v>
      </c>
      <c r="U528" s="38">
        <v>9.0500000000000007</v>
      </c>
      <c r="V528" s="38">
        <v>0.08</v>
      </c>
      <c r="W528" s="38">
        <v>9.77</v>
      </c>
      <c r="X528" s="38" t="s">
        <v>9359</v>
      </c>
      <c r="Y528" s="38" t="s">
        <v>9360</v>
      </c>
      <c r="Z528" s="38">
        <v>1</v>
      </c>
      <c r="AA528" s="39" t="s">
        <v>4303</v>
      </c>
    </row>
    <row r="529" spans="2:27" ht="50" x14ac:dyDescent="0.35">
      <c r="B529" s="38" t="s">
        <v>3292</v>
      </c>
      <c r="C529" s="38" t="s">
        <v>320</v>
      </c>
      <c r="D529" s="38" t="s">
        <v>326</v>
      </c>
      <c r="E529" s="38" t="s">
        <v>93</v>
      </c>
      <c r="F529" s="38" t="s">
        <v>41</v>
      </c>
      <c r="G529" s="38" t="s">
        <v>95</v>
      </c>
      <c r="H529" s="38">
        <v>30</v>
      </c>
      <c r="I529" s="12">
        <v>48</v>
      </c>
      <c r="J529" s="45">
        <v>96</v>
      </c>
      <c r="K529" s="12">
        <v>85</v>
      </c>
      <c r="L529" s="12">
        <v>53</v>
      </c>
      <c r="M529" s="12">
        <v>73</v>
      </c>
      <c r="N529" s="38">
        <v>1</v>
      </c>
      <c r="O529" s="38">
        <v>1</v>
      </c>
      <c r="P529" s="12">
        <v>45</v>
      </c>
      <c r="Q529" s="12">
        <v>46</v>
      </c>
      <c r="R529" s="46">
        <v>448</v>
      </c>
      <c r="S529" s="38">
        <v>0.51132999999999995</v>
      </c>
      <c r="T529" s="38">
        <v>30</v>
      </c>
      <c r="U529" s="38">
        <v>15.34</v>
      </c>
      <c r="V529" s="38">
        <v>0.08</v>
      </c>
      <c r="W529" s="38">
        <v>16.57</v>
      </c>
      <c r="X529" s="38" t="s">
        <v>9361</v>
      </c>
      <c r="Y529" s="38" t="s">
        <v>9362</v>
      </c>
      <c r="Z529" s="38">
        <v>1</v>
      </c>
      <c r="AA529" s="39" t="s">
        <v>4303</v>
      </c>
    </row>
    <row r="530" spans="2:27" ht="50" x14ac:dyDescent="0.35">
      <c r="B530" s="38" t="s">
        <v>3299</v>
      </c>
      <c r="C530" s="38" t="s">
        <v>485</v>
      </c>
      <c r="D530" s="38" t="s">
        <v>482</v>
      </c>
      <c r="E530" s="38" t="s">
        <v>484</v>
      </c>
      <c r="F530" s="38" t="s">
        <v>483</v>
      </c>
      <c r="G530" s="38" t="s">
        <v>3</v>
      </c>
      <c r="H530" s="38">
        <v>1</v>
      </c>
      <c r="I530" s="12">
        <v>8</v>
      </c>
      <c r="J530" s="45">
        <v>47</v>
      </c>
      <c r="K530" s="12">
        <v>4</v>
      </c>
      <c r="L530" s="38">
        <v>1</v>
      </c>
      <c r="M530" s="12">
        <v>1</v>
      </c>
      <c r="N530" s="38">
        <v>15</v>
      </c>
      <c r="O530" s="38">
        <v>25</v>
      </c>
      <c r="P530" s="12">
        <v>1</v>
      </c>
      <c r="Q530" s="12">
        <v>3</v>
      </c>
      <c r="R530" s="46">
        <v>105</v>
      </c>
      <c r="S530" s="38">
        <v>40.270000000000003</v>
      </c>
      <c r="T530" s="38">
        <v>1</v>
      </c>
      <c r="U530" s="38">
        <v>40.270000000000003</v>
      </c>
      <c r="V530" s="38">
        <v>0.23</v>
      </c>
      <c r="W530" s="38">
        <v>49.53</v>
      </c>
      <c r="X530" s="38" t="s">
        <v>9363</v>
      </c>
      <c r="Y530" s="38" t="s">
        <v>9364</v>
      </c>
      <c r="Z530" s="38">
        <v>1</v>
      </c>
      <c r="AA530" s="39" t="s">
        <v>7406</v>
      </c>
    </row>
    <row r="531" spans="2:27" ht="37.5" x14ac:dyDescent="0.35">
      <c r="B531" s="38" t="s">
        <v>3309</v>
      </c>
      <c r="C531" s="38" t="s">
        <v>655</v>
      </c>
      <c r="D531" s="38" t="s">
        <v>657</v>
      </c>
      <c r="E531" s="38" t="s">
        <v>101</v>
      </c>
      <c r="F531" s="38" t="s">
        <v>117</v>
      </c>
      <c r="G531" s="38" t="s">
        <v>392</v>
      </c>
      <c r="H531" s="38">
        <v>100</v>
      </c>
      <c r="I531" s="38">
        <v>26</v>
      </c>
      <c r="J531" s="45">
        <v>2</v>
      </c>
      <c r="K531" s="38">
        <v>26</v>
      </c>
      <c r="L531" s="38">
        <v>77</v>
      </c>
      <c r="M531" s="38">
        <v>33</v>
      </c>
      <c r="N531" s="38">
        <v>60</v>
      </c>
      <c r="O531" s="38">
        <v>26</v>
      </c>
      <c r="P531" s="38">
        <v>14</v>
      </c>
      <c r="Q531" s="38">
        <v>120</v>
      </c>
      <c r="R531" s="46">
        <v>384</v>
      </c>
      <c r="S531" s="38">
        <v>0.1057</v>
      </c>
      <c r="T531" s="38">
        <v>100</v>
      </c>
      <c r="U531" s="38">
        <v>10.57</v>
      </c>
      <c r="V531" s="38">
        <v>0.08</v>
      </c>
      <c r="W531" s="38">
        <v>11.42</v>
      </c>
      <c r="X531" s="38" t="s">
        <v>9367</v>
      </c>
      <c r="Y531" s="38" t="s">
        <v>9368</v>
      </c>
      <c r="Z531" s="38">
        <v>1</v>
      </c>
      <c r="AA531" s="39" t="s">
        <v>7453</v>
      </c>
    </row>
    <row r="532" spans="2:27" ht="37.5" x14ac:dyDescent="0.35">
      <c r="B532" s="38" t="s">
        <v>3315</v>
      </c>
      <c r="C532" s="38" t="s">
        <v>1169</v>
      </c>
      <c r="D532" s="38" t="s">
        <v>1168</v>
      </c>
      <c r="E532" s="38" t="s">
        <v>101</v>
      </c>
      <c r="F532" s="38" t="s">
        <v>304</v>
      </c>
      <c r="G532" s="38" t="s">
        <v>392</v>
      </c>
      <c r="H532" s="38">
        <v>100</v>
      </c>
      <c r="I532" s="38">
        <v>4</v>
      </c>
      <c r="J532" s="45">
        <v>17</v>
      </c>
      <c r="K532" s="38">
        <v>1</v>
      </c>
      <c r="L532" s="38">
        <v>5</v>
      </c>
      <c r="M532" s="38">
        <v>1</v>
      </c>
      <c r="N532" s="38">
        <v>1</v>
      </c>
      <c r="O532" s="38">
        <v>2</v>
      </c>
      <c r="P532" s="38">
        <v>1</v>
      </c>
      <c r="Q532" s="38">
        <v>5</v>
      </c>
      <c r="R532" s="46">
        <v>37</v>
      </c>
      <c r="S532" s="38">
        <v>0.13389999999999999</v>
      </c>
      <c r="T532" s="38">
        <v>100</v>
      </c>
      <c r="U532" s="38">
        <v>13.39</v>
      </c>
      <c r="V532" s="38">
        <v>0.08</v>
      </c>
      <c r="W532" s="38">
        <v>14.46</v>
      </c>
      <c r="X532" s="38" t="s">
        <v>6742</v>
      </c>
      <c r="Y532" s="38" t="s">
        <v>9369</v>
      </c>
      <c r="Z532" s="38">
        <v>1</v>
      </c>
      <c r="AA532" s="39" t="s">
        <v>7430</v>
      </c>
    </row>
    <row r="533" spans="2:27" ht="37.5" x14ac:dyDescent="0.35">
      <c r="B533" s="38" t="s">
        <v>3316</v>
      </c>
      <c r="C533" s="38" t="s">
        <v>1169</v>
      </c>
      <c r="D533" s="38" t="s">
        <v>1168</v>
      </c>
      <c r="E533" s="38" t="s">
        <v>101</v>
      </c>
      <c r="F533" s="38" t="s">
        <v>117</v>
      </c>
      <c r="G533" s="38" t="s">
        <v>392</v>
      </c>
      <c r="H533" s="38">
        <v>100</v>
      </c>
      <c r="I533" s="12">
        <v>6</v>
      </c>
      <c r="J533" s="45">
        <v>10</v>
      </c>
      <c r="K533" s="12">
        <v>4</v>
      </c>
      <c r="L533" s="12">
        <v>3</v>
      </c>
      <c r="M533" s="12">
        <v>1</v>
      </c>
      <c r="N533" s="38">
        <v>1</v>
      </c>
      <c r="O533" s="38">
        <v>2</v>
      </c>
      <c r="P533" s="38">
        <v>1</v>
      </c>
      <c r="Q533" s="12">
        <v>5</v>
      </c>
      <c r="R533" s="46">
        <v>33</v>
      </c>
      <c r="S533" s="38">
        <v>0.21759999999999999</v>
      </c>
      <c r="T533" s="38">
        <v>100</v>
      </c>
      <c r="U533" s="38">
        <v>21.76</v>
      </c>
      <c r="V533" s="38">
        <v>0.08</v>
      </c>
      <c r="W533" s="38">
        <v>23.5</v>
      </c>
      <c r="X533" s="38" t="s">
        <v>6744</v>
      </c>
      <c r="Y533" s="38" t="s">
        <v>9370</v>
      </c>
      <c r="Z533" s="38">
        <v>1</v>
      </c>
      <c r="AA533" s="39" t="s">
        <v>7430</v>
      </c>
    </row>
    <row r="534" spans="2:27" ht="37.5" x14ac:dyDescent="0.35">
      <c r="B534" s="38" t="s">
        <v>3319</v>
      </c>
      <c r="C534" s="12" t="s">
        <v>1716</v>
      </c>
      <c r="D534" s="12" t="s">
        <v>2037</v>
      </c>
      <c r="E534" s="12" t="s">
        <v>121</v>
      </c>
      <c r="F534" s="47" t="s">
        <v>2038</v>
      </c>
      <c r="G534" s="12" t="s">
        <v>122</v>
      </c>
      <c r="H534" s="12">
        <v>1</v>
      </c>
      <c r="I534" s="12">
        <v>1</v>
      </c>
      <c r="J534" s="45">
        <v>2</v>
      </c>
      <c r="K534" s="12">
        <v>1</v>
      </c>
      <c r="L534" s="38">
        <v>1</v>
      </c>
      <c r="M534" s="12">
        <v>1</v>
      </c>
      <c r="N534" s="38">
        <v>15</v>
      </c>
      <c r="O534" s="38">
        <v>1</v>
      </c>
      <c r="P534" s="38">
        <v>1</v>
      </c>
      <c r="Q534" s="12">
        <v>1</v>
      </c>
      <c r="R534" s="46">
        <v>24</v>
      </c>
      <c r="S534" s="38">
        <v>2.23</v>
      </c>
      <c r="T534" s="38">
        <v>1</v>
      </c>
      <c r="U534" s="38">
        <v>2.23</v>
      </c>
      <c r="V534" s="38">
        <v>0.08</v>
      </c>
      <c r="W534" s="38">
        <v>2.41</v>
      </c>
      <c r="X534" s="38" t="s">
        <v>9375</v>
      </c>
      <c r="Y534" s="38" t="s">
        <v>9376</v>
      </c>
      <c r="Z534" s="38">
        <v>1</v>
      </c>
      <c r="AA534" s="39" t="s">
        <v>7441</v>
      </c>
    </row>
    <row r="535" spans="2:27" ht="37.5" x14ac:dyDescent="0.35">
      <c r="B535" s="38" t="s">
        <v>3320</v>
      </c>
      <c r="C535" s="38" t="s">
        <v>1716</v>
      </c>
      <c r="D535" s="38" t="s">
        <v>1995</v>
      </c>
      <c r="E535" s="38" t="s">
        <v>469</v>
      </c>
      <c r="F535" s="38" t="s">
        <v>919</v>
      </c>
      <c r="G535" s="38" t="s">
        <v>1715</v>
      </c>
      <c r="H535" s="38">
        <v>1</v>
      </c>
      <c r="I535" s="12">
        <v>1</v>
      </c>
      <c r="J535" s="45">
        <v>1</v>
      </c>
      <c r="K535" s="12">
        <v>1</v>
      </c>
      <c r="L535" s="38">
        <v>1</v>
      </c>
      <c r="M535" s="38">
        <v>1</v>
      </c>
      <c r="N535" s="38">
        <v>1</v>
      </c>
      <c r="O535" s="38">
        <v>1</v>
      </c>
      <c r="P535" s="38">
        <v>1</v>
      </c>
      <c r="Q535" s="12">
        <v>1</v>
      </c>
      <c r="R535" s="46">
        <v>9</v>
      </c>
      <c r="S535" s="38">
        <v>150.27000000000001</v>
      </c>
      <c r="T535" s="38">
        <v>1</v>
      </c>
      <c r="U535" s="38">
        <v>150.27000000000001</v>
      </c>
      <c r="V535" s="38">
        <v>0.23</v>
      </c>
      <c r="W535" s="38">
        <v>184.83</v>
      </c>
      <c r="X535" s="38" t="s">
        <v>9377</v>
      </c>
      <c r="Y535" s="38" t="s">
        <v>9378</v>
      </c>
      <c r="Z535" s="38">
        <v>1</v>
      </c>
      <c r="AA535" s="39" t="s">
        <v>7488</v>
      </c>
    </row>
    <row r="536" spans="2:27" ht="37.5" x14ac:dyDescent="0.35">
      <c r="B536" s="38" t="s">
        <v>3325</v>
      </c>
      <c r="C536" s="38" t="s">
        <v>1173</v>
      </c>
      <c r="D536" s="38" t="s">
        <v>1172</v>
      </c>
      <c r="E536" s="38" t="s">
        <v>93</v>
      </c>
      <c r="F536" s="38" t="s">
        <v>358</v>
      </c>
      <c r="G536" s="38" t="s">
        <v>392</v>
      </c>
      <c r="H536" s="38">
        <v>100</v>
      </c>
      <c r="I536" s="38">
        <v>1</v>
      </c>
      <c r="J536" s="45">
        <v>1</v>
      </c>
      <c r="K536" s="38">
        <v>1</v>
      </c>
      <c r="L536" s="38">
        <v>1</v>
      </c>
      <c r="M536" s="38">
        <v>1</v>
      </c>
      <c r="N536" s="38">
        <v>1</v>
      </c>
      <c r="O536" s="38">
        <v>1</v>
      </c>
      <c r="P536" s="38">
        <v>1</v>
      </c>
      <c r="Q536" s="38">
        <v>1</v>
      </c>
      <c r="R536" s="46">
        <v>9</v>
      </c>
      <c r="S536" s="38">
        <v>0.39789999999999998</v>
      </c>
      <c r="T536" s="38">
        <v>100</v>
      </c>
      <c r="U536" s="38">
        <v>39.79</v>
      </c>
      <c r="V536" s="38">
        <v>0.08</v>
      </c>
      <c r="W536" s="38">
        <v>42.97</v>
      </c>
      <c r="X536" s="38" t="s">
        <v>6761</v>
      </c>
      <c r="Y536" s="38" t="s">
        <v>9382</v>
      </c>
      <c r="Z536" s="38">
        <v>1</v>
      </c>
      <c r="AA536" s="39" t="s">
        <v>6764</v>
      </c>
    </row>
    <row r="537" spans="2:27" ht="50" x14ac:dyDescent="0.35">
      <c r="B537" s="38" t="s">
        <v>3326</v>
      </c>
      <c r="C537" s="38" t="s">
        <v>1173</v>
      </c>
      <c r="D537" s="38" t="s">
        <v>1341</v>
      </c>
      <c r="E537" s="38" t="s">
        <v>5</v>
      </c>
      <c r="F537" s="38" t="s">
        <v>592</v>
      </c>
      <c r="G537" s="38" t="s">
        <v>33</v>
      </c>
      <c r="H537" s="38">
        <v>5</v>
      </c>
      <c r="I537" s="38">
        <v>1</v>
      </c>
      <c r="J537" s="45">
        <v>1</v>
      </c>
      <c r="K537" s="38">
        <v>1</v>
      </c>
      <c r="L537" s="38">
        <v>1</v>
      </c>
      <c r="M537" s="38">
        <v>1</v>
      </c>
      <c r="N537" s="38">
        <v>1</v>
      </c>
      <c r="O537" s="38">
        <v>1</v>
      </c>
      <c r="P537" s="38">
        <v>1</v>
      </c>
      <c r="Q537" s="38">
        <v>2</v>
      </c>
      <c r="R537" s="46">
        <v>10</v>
      </c>
      <c r="S537" s="38">
        <v>14.885999999999999</v>
      </c>
      <c r="T537" s="38">
        <v>5</v>
      </c>
      <c r="U537" s="38">
        <v>74.430000000000007</v>
      </c>
      <c r="V537" s="38">
        <v>0.08</v>
      </c>
      <c r="W537" s="38">
        <v>80.38</v>
      </c>
      <c r="X537" s="38" t="s">
        <v>6765</v>
      </c>
      <c r="Y537" s="38" t="s">
        <v>9383</v>
      </c>
      <c r="Z537" s="38">
        <v>1</v>
      </c>
      <c r="AA537" s="39" t="s">
        <v>6764</v>
      </c>
    </row>
    <row r="538" spans="2:27" ht="50" x14ac:dyDescent="0.35">
      <c r="B538" s="38" t="s">
        <v>3327</v>
      </c>
      <c r="C538" s="12" t="s">
        <v>1173</v>
      </c>
      <c r="D538" s="10" t="s">
        <v>3711</v>
      </c>
      <c r="E538" s="12" t="s">
        <v>5</v>
      </c>
      <c r="F538" s="12" t="s">
        <v>3712</v>
      </c>
      <c r="G538" s="12" t="s">
        <v>33</v>
      </c>
      <c r="H538" s="12">
        <v>5</v>
      </c>
      <c r="I538" s="12">
        <v>1</v>
      </c>
      <c r="J538" s="45">
        <v>1</v>
      </c>
      <c r="K538" s="12">
        <v>1</v>
      </c>
      <c r="L538" s="38">
        <v>1</v>
      </c>
      <c r="M538" s="38">
        <v>1</v>
      </c>
      <c r="N538" s="38">
        <v>1</v>
      </c>
      <c r="O538" s="38">
        <v>1</v>
      </c>
      <c r="P538" s="38">
        <v>1</v>
      </c>
      <c r="Q538" s="12">
        <v>1</v>
      </c>
      <c r="R538" s="46">
        <v>9</v>
      </c>
      <c r="S538" s="38">
        <v>14.885999999999999</v>
      </c>
      <c r="T538" s="38">
        <v>5</v>
      </c>
      <c r="U538" s="38">
        <v>74.430000000000007</v>
      </c>
      <c r="V538" s="38">
        <v>0.08</v>
      </c>
      <c r="W538" s="38">
        <v>80.38</v>
      </c>
      <c r="X538" s="38" t="s">
        <v>6765</v>
      </c>
      <c r="Y538" s="38" t="s">
        <v>9383</v>
      </c>
      <c r="Z538" s="38">
        <v>1</v>
      </c>
      <c r="AA538" s="39" t="s">
        <v>6764</v>
      </c>
    </row>
    <row r="539" spans="2:27" ht="25" x14ac:dyDescent="0.35">
      <c r="B539" s="38" t="s">
        <v>3334</v>
      </c>
      <c r="C539" s="38"/>
      <c r="D539" s="38" t="s">
        <v>3714</v>
      </c>
      <c r="E539" s="38" t="s">
        <v>66</v>
      </c>
      <c r="F539" s="38" t="s">
        <v>1145</v>
      </c>
      <c r="G539" s="38" t="s">
        <v>21</v>
      </c>
      <c r="H539" s="38">
        <v>1</v>
      </c>
      <c r="I539" s="12">
        <v>1</v>
      </c>
      <c r="J539" s="45">
        <v>1</v>
      </c>
      <c r="K539" s="12">
        <v>1</v>
      </c>
      <c r="L539" s="38">
        <v>1</v>
      </c>
      <c r="M539" s="38">
        <v>1</v>
      </c>
      <c r="N539" s="38">
        <v>1</v>
      </c>
      <c r="O539" s="38">
        <v>1</v>
      </c>
      <c r="P539" s="38">
        <v>1</v>
      </c>
      <c r="Q539" s="12">
        <v>1</v>
      </c>
      <c r="R539" s="46">
        <v>9</v>
      </c>
      <c r="S539" s="38">
        <v>10.6</v>
      </c>
      <c r="T539" s="38">
        <v>1</v>
      </c>
      <c r="U539" s="38">
        <v>10.6</v>
      </c>
      <c r="V539" s="38">
        <v>0.08</v>
      </c>
      <c r="W539" s="38">
        <v>11.45</v>
      </c>
      <c r="X539" s="38" t="s">
        <v>8394</v>
      </c>
      <c r="Y539" s="38" t="s">
        <v>9385</v>
      </c>
      <c r="Z539" s="38">
        <v>1</v>
      </c>
      <c r="AA539" s="39" t="s">
        <v>8396</v>
      </c>
    </row>
    <row r="540" spans="2:27" ht="25" x14ac:dyDescent="0.35">
      <c r="B540" s="38" t="s">
        <v>3340</v>
      </c>
      <c r="C540" s="38"/>
      <c r="D540" s="38" t="s">
        <v>1409</v>
      </c>
      <c r="E540" s="38" t="s">
        <v>1785</v>
      </c>
      <c r="F540" s="38"/>
      <c r="G540" s="38" t="s">
        <v>1148</v>
      </c>
      <c r="H540" s="38">
        <v>1</v>
      </c>
      <c r="I540" s="38">
        <v>7</v>
      </c>
      <c r="J540" s="45">
        <v>5</v>
      </c>
      <c r="K540" s="38">
        <v>1</v>
      </c>
      <c r="L540" s="38">
        <v>2</v>
      </c>
      <c r="M540" s="38">
        <v>20</v>
      </c>
      <c r="N540" s="38">
        <v>1</v>
      </c>
      <c r="O540" s="38">
        <v>1</v>
      </c>
      <c r="P540" s="38">
        <v>1</v>
      </c>
      <c r="Q540" s="38">
        <v>1</v>
      </c>
      <c r="R540" s="46">
        <v>39</v>
      </c>
      <c r="S540" s="38">
        <v>6.44</v>
      </c>
      <c r="T540" s="38">
        <v>1</v>
      </c>
      <c r="U540" s="38">
        <v>6.44</v>
      </c>
      <c r="V540" s="38">
        <v>0.08</v>
      </c>
      <c r="W540" s="38">
        <v>6.96</v>
      </c>
      <c r="X540" s="38" t="s">
        <v>6785</v>
      </c>
      <c r="Y540" s="38" t="s">
        <v>9386</v>
      </c>
      <c r="Z540" s="38">
        <v>1</v>
      </c>
      <c r="AA540" s="39" t="s">
        <v>8776</v>
      </c>
    </row>
    <row r="541" spans="2:27" ht="37.5" x14ac:dyDescent="0.35">
      <c r="B541" s="38" t="s">
        <v>3348</v>
      </c>
      <c r="C541" s="12"/>
      <c r="D541" s="12" t="s">
        <v>1908</v>
      </c>
      <c r="E541" s="12" t="s">
        <v>65</v>
      </c>
      <c r="F541" s="12" t="s">
        <v>3717</v>
      </c>
      <c r="G541" s="12" t="s">
        <v>2113</v>
      </c>
      <c r="H541" s="12">
        <v>1</v>
      </c>
      <c r="I541" s="38">
        <v>1</v>
      </c>
      <c r="J541" s="45">
        <v>1</v>
      </c>
      <c r="K541" s="38">
        <v>1</v>
      </c>
      <c r="L541" s="38">
        <v>1</v>
      </c>
      <c r="M541" s="38">
        <v>1</v>
      </c>
      <c r="N541" s="38">
        <v>1</v>
      </c>
      <c r="O541" s="38">
        <v>1</v>
      </c>
      <c r="P541" s="12">
        <v>1</v>
      </c>
      <c r="Q541" s="38">
        <v>14</v>
      </c>
      <c r="R541" s="46">
        <v>22</v>
      </c>
      <c r="S541" s="38">
        <v>70.06</v>
      </c>
      <c r="T541" s="38">
        <v>1</v>
      </c>
      <c r="U541" s="38">
        <v>70.06</v>
      </c>
      <c r="V541" s="38">
        <v>0.08</v>
      </c>
      <c r="W541" s="38">
        <v>75.66</v>
      </c>
      <c r="X541" s="38" t="s">
        <v>9392</v>
      </c>
      <c r="Y541" s="38" t="s">
        <v>9393</v>
      </c>
      <c r="Z541" s="38">
        <v>1</v>
      </c>
      <c r="AA541" s="39" t="s">
        <v>9391</v>
      </c>
    </row>
    <row r="542" spans="2:27" ht="37.5" x14ac:dyDescent="0.35">
      <c r="B542" s="38" t="s">
        <v>3368</v>
      </c>
      <c r="C542" s="38"/>
      <c r="D542" s="38" t="s">
        <v>1195</v>
      </c>
      <c r="E542" s="38" t="s">
        <v>65</v>
      </c>
      <c r="F542" s="38" t="s">
        <v>1196</v>
      </c>
      <c r="G542" s="38" t="s">
        <v>21</v>
      </c>
      <c r="H542" s="38">
        <v>1</v>
      </c>
      <c r="I542" s="38">
        <v>1</v>
      </c>
      <c r="J542" s="45">
        <v>1</v>
      </c>
      <c r="K542" s="38">
        <v>1</v>
      </c>
      <c r="L542" s="38">
        <v>9</v>
      </c>
      <c r="M542" s="38">
        <v>1</v>
      </c>
      <c r="N542" s="38">
        <v>1</v>
      </c>
      <c r="O542" s="38">
        <v>1</v>
      </c>
      <c r="P542" s="12">
        <v>1</v>
      </c>
      <c r="Q542" s="12">
        <v>1</v>
      </c>
      <c r="R542" s="46">
        <v>17</v>
      </c>
      <c r="S542" s="38">
        <v>13.6</v>
      </c>
      <c r="T542" s="38">
        <v>1</v>
      </c>
      <c r="U542" s="38">
        <v>13.6</v>
      </c>
      <c r="V542" s="38">
        <v>0.08</v>
      </c>
      <c r="W542" s="38">
        <v>14.69</v>
      </c>
      <c r="X542" s="38" t="s">
        <v>6834</v>
      </c>
      <c r="Y542" s="38" t="s">
        <v>9404</v>
      </c>
      <c r="Z542" s="38">
        <v>1</v>
      </c>
      <c r="AA542" s="39" t="s">
        <v>7621</v>
      </c>
    </row>
    <row r="543" spans="2:27" ht="37.5" x14ac:dyDescent="0.35">
      <c r="B543" s="38" t="s">
        <v>3373</v>
      </c>
      <c r="C543" s="38"/>
      <c r="D543" s="65" t="s">
        <v>2006</v>
      </c>
      <c r="E543" s="38" t="s">
        <v>65</v>
      </c>
      <c r="F543" s="38"/>
      <c r="G543" s="38" t="s">
        <v>58</v>
      </c>
      <c r="H543" s="38">
        <v>1</v>
      </c>
      <c r="I543" s="12">
        <v>118</v>
      </c>
      <c r="J543" s="45">
        <v>1</v>
      </c>
      <c r="K543" s="12">
        <v>10</v>
      </c>
      <c r="L543" s="38">
        <v>1</v>
      </c>
      <c r="M543" s="38">
        <v>1</v>
      </c>
      <c r="N543" s="38">
        <v>1</v>
      </c>
      <c r="O543" s="38">
        <v>1</v>
      </c>
      <c r="P543" s="12">
        <v>1</v>
      </c>
      <c r="Q543" s="12">
        <v>1</v>
      </c>
      <c r="R543" s="46">
        <v>135</v>
      </c>
      <c r="S543" s="38">
        <v>32.869999999999997</v>
      </c>
      <c r="T543" s="38">
        <v>1</v>
      </c>
      <c r="U543" s="38">
        <v>32.869999999999997</v>
      </c>
      <c r="V543" s="38">
        <v>0.23</v>
      </c>
      <c r="W543" s="38">
        <v>40.43</v>
      </c>
      <c r="X543" s="38" t="s">
        <v>9407</v>
      </c>
      <c r="Y543" s="38" t="s">
        <v>9408</v>
      </c>
      <c r="Z543" s="38">
        <v>1</v>
      </c>
      <c r="AA543" s="39" t="s">
        <v>7300</v>
      </c>
    </row>
    <row r="544" spans="2:27" ht="37.5" x14ac:dyDescent="0.35">
      <c r="B544" s="38" t="s">
        <v>3375</v>
      </c>
      <c r="C544" s="38"/>
      <c r="D544" s="38" t="s">
        <v>2008</v>
      </c>
      <c r="E544" s="38" t="s">
        <v>65</v>
      </c>
      <c r="F544" s="38" t="s">
        <v>58</v>
      </c>
      <c r="G544" s="38" t="s">
        <v>58</v>
      </c>
      <c r="H544" s="38">
        <v>1</v>
      </c>
      <c r="I544" s="12">
        <v>110</v>
      </c>
      <c r="J544" s="45">
        <v>1</v>
      </c>
      <c r="K544" s="12">
        <v>1</v>
      </c>
      <c r="L544" s="38">
        <v>1</v>
      </c>
      <c r="M544" s="12">
        <v>29</v>
      </c>
      <c r="N544" s="38">
        <v>1</v>
      </c>
      <c r="O544" s="38">
        <v>1</v>
      </c>
      <c r="P544" s="12">
        <v>1</v>
      </c>
      <c r="Q544" s="12">
        <v>1</v>
      </c>
      <c r="R544" s="46">
        <f t="shared" ref="R544" si="4">SUM(I544:Q544)</f>
        <v>146</v>
      </c>
      <c r="S544" s="38">
        <v>9.89</v>
      </c>
      <c r="T544" s="38">
        <v>1</v>
      </c>
      <c r="U544" s="38">
        <v>9.89</v>
      </c>
      <c r="V544" s="38">
        <v>0.23</v>
      </c>
      <c r="W544" s="38">
        <v>12.16</v>
      </c>
      <c r="X544" s="38" t="s">
        <v>6845</v>
      </c>
      <c r="Y544" s="38" t="s">
        <v>9410</v>
      </c>
      <c r="Z544" s="38">
        <v>1</v>
      </c>
      <c r="AA544" s="39" t="s">
        <v>6842</v>
      </c>
    </row>
    <row r="545" spans="2:27" ht="37.5" x14ac:dyDescent="0.35">
      <c r="B545" s="38" t="s">
        <v>3378</v>
      </c>
      <c r="C545" s="38" t="s">
        <v>3715</v>
      </c>
      <c r="D545" s="65" t="s">
        <v>1537</v>
      </c>
      <c r="E545" s="38" t="s">
        <v>65</v>
      </c>
      <c r="F545" s="38" t="s">
        <v>470</v>
      </c>
      <c r="G545" s="38" t="s">
        <v>21</v>
      </c>
      <c r="H545" s="38">
        <v>1</v>
      </c>
      <c r="I545" s="12">
        <v>8</v>
      </c>
      <c r="J545" s="45">
        <v>2</v>
      </c>
      <c r="K545" s="12">
        <v>4</v>
      </c>
      <c r="L545" s="12">
        <v>24</v>
      </c>
      <c r="M545" s="12">
        <v>10</v>
      </c>
      <c r="N545" s="38">
        <v>1</v>
      </c>
      <c r="O545" s="38">
        <v>15</v>
      </c>
      <c r="P545" s="12">
        <v>1</v>
      </c>
      <c r="Q545" s="12">
        <v>19</v>
      </c>
      <c r="R545" s="46">
        <v>84</v>
      </c>
      <c r="S545" s="38">
        <v>2.68</v>
      </c>
      <c r="T545" s="38">
        <v>1</v>
      </c>
      <c r="U545" s="38">
        <v>2.68</v>
      </c>
      <c r="V545" s="38">
        <v>0.08</v>
      </c>
      <c r="W545" s="38">
        <v>2.89</v>
      </c>
      <c r="X545" s="38" t="s">
        <v>6846</v>
      </c>
      <c r="Y545" s="38" t="s">
        <v>9415</v>
      </c>
      <c r="Z545" s="38">
        <v>1</v>
      </c>
      <c r="AA545" s="39" t="s">
        <v>7441</v>
      </c>
    </row>
    <row r="546" spans="2:27" ht="50" x14ac:dyDescent="0.35">
      <c r="B546" s="38" t="s">
        <v>3381</v>
      </c>
      <c r="C546" s="38"/>
      <c r="D546" s="38" t="s">
        <v>3723</v>
      </c>
      <c r="E546" s="38" t="s">
        <v>67</v>
      </c>
      <c r="F546" s="38" t="s">
        <v>782</v>
      </c>
      <c r="G546" s="38" t="s">
        <v>3509</v>
      </c>
      <c r="H546" s="38">
        <v>1</v>
      </c>
      <c r="I546" s="38">
        <v>53</v>
      </c>
      <c r="J546" s="45">
        <v>28</v>
      </c>
      <c r="K546" s="38">
        <v>1</v>
      </c>
      <c r="L546" s="38">
        <v>1</v>
      </c>
      <c r="M546" s="38">
        <v>35</v>
      </c>
      <c r="N546" s="38">
        <v>1</v>
      </c>
      <c r="O546" s="38">
        <v>1</v>
      </c>
      <c r="P546" s="12">
        <v>1</v>
      </c>
      <c r="Q546" s="38">
        <v>30</v>
      </c>
      <c r="R546" s="46">
        <v>151</v>
      </c>
      <c r="S546" s="38">
        <v>13.79</v>
      </c>
      <c r="T546" s="38">
        <v>1</v>
      </c>
      <c r="U546" s="38">
        <v>13.79</v>
      </c>
      <c r="V546" s="38">
        <v>0.23</v>
      </c>
      <c r="W546" s="38">
        <v>16.96</v>
      </c>
      <c r="X546" s="38" t="s">
        <v>6852</v>
      </c>
      <c r="Y546" s="38" t="s">
        <v>9416</v>
      </c>
      <c r="Z546" s="38">
        <v>1</v>
      </c>
      <c r="AA546" s="39" t="s">
        <v>9417</v>
      </c>
    </row>
    <row r="547" spans="2:27" ht="37.5" x14ac:dyDescent="0.35">
      <c r="B547" s="38" t="s">
        <v>3396</v>
      </c>
      <c r="C547" s="38"/>
      <c r="D547" s="38" t="s">
        <v>1491</v>
      </c>
      <c r="E547" s="38" t="s">
        <v>101</v>
      </c>
      <c r="F547" s="38"/>
      <c r="G547" s="38" t="s">
        <v>158</v>
      </c>
      <c r="H547" s="38">
        <v>50</v>
      </c>
      <c r="I547" s="12">
        <v>8</v>
      </c>
      <c r="J547" s="45">
        <v>15</v>
      </c>
      <c r="K547" s="12">
        <v>6</v>
      </c>
      <c r="L547" s="38">
        <v>1</v>
      </c>
      <c r="M547" s="12">
        <v>10</v>
      </c>
      <c r="N547" s="38">
        <v>1</v>
      </c>
      <c r="O547" s="38">
        <v>1</v>
      </c>
      <c r="P547" s="12">
        <v>1</v>
      </c>
      <c r="Q547" s="12">
        <v>1</v>
      </c>
      <c r="R547" s="46">
        <v>44</v>
      </c>
      <c r="S547" s="38">
        <v>0.125</v>
      </c>
      <c r="T547" s="38">
        <v>60</v>
      </c>
      <c r="U547" s="38">
        <v>7.5</v>
      </c>
      <c r="V547" s="38">
        <v>0.08</v>
      </c>
      <c r="W547" s="38">
        <v>8.1</v>
      </c>
      <c r="X547" s="38" t="s">
        <v>9425</v>
      </c>
      <c r="Y547" s="38" t="s">
        <v>9426</v>
      </c>
      <c r="Z547" s="38">
        <v>1</v>
      </c>
      <c r="AA547" s="39" t="s">
        <v>8800</v>
      </c>
    </row>
    <row r="548" spans="2:27" ht="100" x14ac:dyDescent="0.35">
      <c r="B548" s="38" t="s">
        <v>3405</v>
      </c>
      <c r="C548" s="12"/>
      <c r="D548" s="12" t="s">
        <v>3733</v>
      </c>
      <c r="E548" s="12" t="s">
        <v>65</v>
      </c>
      <c r="F548" s="12" t="s">
        <v>3734</v>
      </c>
      <c r="G548" s="12"/>
      <c r="H548" s="12">
        <v>30</v>
      </c>
      <c r="I548" s="12">
        <v>120</v>
      </c>
      <c r="J548" s="45">
        <v>1</v>
      </c>
      <c r="K548" s="12">
        <v>1</v>
      </c>
      <c r="L548" s="38">
        <v>1</v>
      </c>
      <c r="M548" s="38">
        <v>1</v>
      </c>
      <c r="N548" s="38">
        <v>1</v>
      </c>
      <c r="O548" s="38">
        <v>1</v>
      </c>
      <c r="P548" s="12">
        <v>1</v>
      </c>
      <c r="Q548" s="12">
        <v>1</v>
      </c>
      <c r="R548" s="46">
        <v>128</v>
      </c>
      <c r="S548" s="38">
        <v>18.940000000000001</v>
      </c>
      <c r="T548" s="38">
        <v>1</v>
      </c>
      <c r="U548" s="38">
        <v>18.940000000000001</v>
      </c>
      <c r="V548" s="38">
        <v>0.08</v>
      </c>
      <c r="W548" s="38">
        <v>20.46</v>
      </c>
      <c r="X548" s="38" t="s">
        <v>6903</v>
      </c>
      <c r="Y548" s="38" t="s">
        <v>9429</v>
      </c>
      <c r="Z548" s="38">
        <v>1</v>
      </c>
      <c r="AA548" s="39" t="s">
        <v>8776</v>
      </c>
    </row>
    <row r="549" spans="2:27" ht="37.5" x14ac:dyDescent="0.35">
      <c r="B549" s="38" t="s">
        <v>3413</v>
      </c>
      <c r="C549" s="12" t="s">
        <v>173</v>
      </c>
      <c r="D549" s="12" t="s">
        <v>3747</v>
      </c>
      <c r="E549" s="12" t="s">
        <v>101</v>
      </c>
      <c r="F549" s="12" t="s">
        <v>109</v>
      </c>
      <c r="G549" s="12" t="s">
        <v>169</v>
      </c>
      <c r="H549" s="12">
        <v>28</v>
      </c>
      <c r="I549" s="12">
        <v>1</v>
      </c>
      <c r="J549" s="45">
        <v>1</v>
      </c>
      <c r="K549" s="12">
        <v>1</v>
      </c>
      <c r="L549" s="38">
        <v>1</v>
      </c>
      <c r="M549" s="38">
        <v>1</v>
      </c>
      <c r="N549" s="38">
        <v>1</v>
      </c>
      <c r="O549" s="38">
        <v>1</v>
      </c>
      <c r="P549" s="12">
        <v>1</v>
      </c>
      <c r="Q549" s="12">
        <v>15</v>
      </c>
      <c r="R549" s="46">
        <v>23</v>
      </c>
      <c r="S549" s="38">
        <v>1.14036</v>
      </c>
      <c r="T549" s="38">
        <v>28</v>
      </c>
      <c r="U549" s="38">
        <v>31.93</v>
      </c>
      <c r="V549" s="38">
        <v>0.08</v>
      </c>
      <c r="W549" s="38">
        <v>34.479999999999997</v>
      </c>
      <c r="X549" s="38" t="s">
        <v>9432</v>
      </c>
      <c r="Y549" s="38" t="s">
        <v>9433</v>
      </c>
      <c r="Z549" s="38">
        <v>1</v>
      </c>
      <c r="AA549" s="39" t="s">
        <v>7300</v>
      </c>
    </row>
    <row r="550" spans="2:27" ht="50" x14ac:dyDescent="0.35">
      <c r="B550" s="38" t="s">
        <v>3417</v>
      </c>
      <c r="C550" s="12"/>
      <c r="D550" s="12" t="s">
        <v>3755</v>
      </c>
      <c r="E550" s="12" t="s">
        <v>3756</v>
      </c>
      <c r="F550" s="12" t="s">
        <v>3757</v>
      </c>
      <c r="G550" s="12" t="s">
        <v>1794</v>
      </c>
      <c r="H550" s="12">
        <v>1</v>
      </c>
      <c r="I550" s="12">
        <v>2</v>
      </c>
      <c r="J550" s="45">
        <v>1</v>
      </c>
      <c r="K550" s="12">
        <v>1</v>
      </c>
      <c r="L550" s="38">
        <v>1</v>
      </c>
      <c r="M550" s="38">
        <v>1</v>
      </c>
      <c r="N550" s="38">
        <v>1</v>
      </c>
      <c r="O550" s="38">
        <v>1</v>
      </c>
      <c r="P550" s="12">
        <v>1</v>
      </c>
      <c r="Q550" s="12">
        <v>1</v>
      </c>
      <c r="R550" s="46">
        <v>10</v>
      </c>
      <c r="S550" s="38">
        <v>20.29</v>
      </c>
      <c r="T550" s="38">
        <v>1</v>
      </c>
      <c r="U550" s="38">
        <v>20.29</v>
      </c>
      <c r="V550" s="38">
        <v>0.08</v>
      </c>
      <c r="W550" s="38">
        <v>21.91</v>
      </c>
      <c r="X550" s="38" t="s">
        <v>6921</v>
      </c>
      <c r="Y550" s="38" t="s">
        <v>9436</v>
      </c>
      <c r="Z550" s="38">
        <v>1</v>
      </c>
      <c r="AA550" s="39" t="s">
        <v>7441</v>
      </c>
    </row>
    <row r="551" spans="2:27" ht="50" x14ac:dyDescent="0.35">
      <c r="B551" s="38" t="s">
        <v>3418</v>
      </c>
      <c r="C551" s="12" t="s">
        <v>689</v>
      </c>
      <c r="D551" s="12" t="s">
        <v>3758</v>
      </c>
      <c r="E551" s="12" t="s">
        <v>5</v>
      </c>
      <c r="F551" s="12" t="s">
        <v>150</v>
      </c>
      <c r="G551" s="12" t="s">
        <v>11</v>
      </c>
      <c r="H551" s="12">
        <v>10</v>
      </c>
      <c r="I551" s="12">
        <v>1</v>
      </c>
      <c r="J551" s="45">
        <v>1</v>
      </c>
      <c r="K551" s="12">
        <v>3</v>
      </c>
      <c r="L551" s="38">
        <v>1</v>
      </c>
      <c r="M551" s="38">
        <v>1</v>
      </c>
      <c r="N551" s="38">
        <v>1</v>
      </c>
      <c r="O551" s="38">
        <v>1</v>
      </c>
      <c r="P551" s="12">
        <v>1</v>
      </c>
      <c r="Q551" s="12">
        <v>1</v>
      </c>
      <c r="R551" s="46">
        <v>11</v>
      </c>
      <c r="S551" s="38">
        <v>22.702999999999999</v>
      </c>
      <c r="T551" s="38">
        <v>10</v>
      </c>
      <c r="U551" s="38">
        <v>227.03</v>
      </c>
      <c r="V551" s="38">
        <v>0.08</v>
      </c>
      <c r="W551" s="38">
        <v>245.19</v>
      </c>
      <c r="X551" s="38" t="s">
        <v>6924</v>
      </c>
      <c r="Y551" s="38" t="s">
        <v>9437</v>
      </c>
      <c r="Z551" s="38">
        <v>1</v>
      </c>
      <c r="AA551" s="39" t="s">
        <v>8966</v>
      </c>
    </row>
    <row r="552" spans="2:27" ht="50" x14ac:dyDescent="0.35">
      <c r="B552" s="38" t="s">
        <v>3423</v>
      </c>
      <c r="C552" s="38" t="s">
        <v>513</v>
      </c>
      <c r="D552" s="38" t="s">
        <v>3767</v>
      </c>
      <c r="E552" s="12" t="s">
        <v>66</v>
      </c>
      <c r="F552" s="12" t="s">
        <v>747</v>
      </c>
      <c r="G552" s="12" t="s">
        <v>3768</v>
      </c>
      <c r="H552" s="12">
        <v>20</v>
      </c>
      <c r="I552" s="12">
        <v>1</v>
      </c>
      <c r="J552" s="45">
        <v>1</v>
      </c>
      <c r="K552" s="12">
        <v>1</v>
      </c>
      <c r="L552" s="38">
        <v>1</v>
      </c>
      <c r="M552" s="38">
        <v>1</v>
      </c>
      <c r="N552" s="38">
        <v>1</v>
      </c>
      <c r="O552" s="38">
        <v>1</v>
      </c>
      <c r="P552" s="12">
        <v>1</v>
      </c>
      <c r="Q552" s="12">
        <v>3</v>
      </c>
      <c r="R552" s="46">
        <v>11</v>
      </c>
      <c r="S552" s="38">
        <v>17.388999999999999</v>
      </c>
      <c r="T552" s="38">
        <v>20</v>
      </c>
      <c r="U552" s="38">
        <v>347.78</v>
      </c>
      <c r="V552" s="38">
        <v>0.08</v>
      </c>
      <c r="W552" s="38">
        <v>375.6</v>
      </c>
      <c r="X552" s="38" t="s">
        <v>6934</v>
      </c>
      <c r="Y552" s="38" t="s">
        <v>9440</v>
      </c>
      <c r="Z552" s="38">
        <v>1</v>
      </c>
      <c r="AA552" s="39" t="s">
        <v>7634</v>
      </c>
    </row>
    <row r="553" spans="2:27" ht="50" x14ac:dyDescent="0.35">
      <c r="B553" s="38" t="s">
        <v>3424</v>
      </c>
      <c r="C553" s="38" t="s">
        <v>513</v>
      </c>
      <c r="D553" s="38" t="s">
        <v>3765</v>
      </c>
      <c r="E553" s="12" t="s">
        <v>502</v>
      </c>
      <c r="F553" s="12" t="s">
        <v>677</v>
      </c>
      <c r="G553" s="12" t="s">
        <v>95</v>
      </c>
      <c r="H553" s="12">
        <v>30</v>
      </c>
      <c r="I553" s="12">
        <v>1</v>
      </c>
      <c r="J553" s="45">
        <v>1</v>
      </c>
      <c r="K553" s="12">
        <v>1</v>
      </c>
      <c r="L553" s="38">
        <v>1</v>
      </c>
      <c r="M553" s="38">
        <v>1</v>
      </c>
      <c r="N553" s="38">
        <v>1</v>
      </c>
      <c r="O553" s="38">
        <v>1</v>
      </c>
      <c r="P553" s="12">
        <v>1</v>
      </c>
      <c r="Q553" s="12">
        <v>3</v>
      </c>
      <c r="R553" s="46">
        <v>11</v>
      </c>
      <c r="S553" s="38">
        <v>18.2</v>
      </c>
      <c r="T553" s="38">
        <v>30</v>
      </c>
      <c r="U553" s="38">
        <v>546</v>
      </c>
      <c r="V553" s="38">
        <v>0.08</v>
      </c>
      <c r="W553" s="38">
        <v>589.67999999999995</v>
      </c>
      <c r="X553" s="38" t="s">
        <v>6937</v>
      </c>
      <c r="Y553" s="38" t="s">
        <v>9441</v>
      </c>
      <c r="Z553" s="38">
        <v>1</v>
      </c>
      <c r="AA553" s="39" t="s">
        <v>9014</v>
      </c>
    </row>
    <row r="554" spans="2:27" ht="50" x14ac:dyDescent="0.35">
      <c r="B554" s="38" t="s">
        <v>3425</v>
      </c>
      <c r="C554" s="38" t="s">
        <v>513</v>
      </c>
      <c r="D554" s="38" t="s">
        <v>3765</v>
      </c>
      <c r="E554" s="12" t="s">
        <v>502</v>
      </c>
      <c r="F554" s="12" t="s">
        <v>3769</v>
      </c>
      <c r="G554" s="12" t="s">
        <v>95</v>
      </c>
      <c r="H554" s="12">
        <v>30</v>
      </c>
      <c r="I554" s="12">
        <v>1</v>
      </c>
      <c r="J554" s="45">
        <v>1</v>
      </c>
      <c r="K554" s="12">
        <v>1</v>
      </c>
      <c r="L554" s="38">
        <v>1</v>
      </c>
      <c r="M554" s="38">
        <v>1</v>
      </c>
      <c r="N554" s="38">
        <v>1</v>
      </c>
      <c r="O554" s="38">
        <v>1</v>
      </c>
      <c r="P554" s="12">
        <v>1</v>
      </c>
      <c r="Q554" s="12">
        <v>3</v>
      </c>
      <c r="R554" s="46">
        <v>11</v>
      </c>
      <c r="S554" s="38">
        <v>18.2</v>
      </c>
      <c r="T554" s="38">
        <v>30</v>
      </c>
      <c r="U554" s="38">
        <v>546</v>
      </c>
      <c r="V554" s="38">
        <v>0.08</v>
      </c>
      <c r="W554" s="38">
        <v>589.67999999999995</v>
      </c>
      <c r="X554" s="38" t="s">
        <v>6939</v>
      </c>
      <c r="Y554" s="38" t="s">
        <v>9442</v>
      </c>
      <c r="Z554" s="38">
        <v>1</v>
      </c>
      <c r="AA554" s="39" t="s">
        <v>9014</v>
      </c>
    </row>
    <row r="555" spans="2:27" ht="50" x14ac:dyDescent="0.35">
      <c r="B555" s="38" t="s">
        <v>3426</v>
      </c>
      <c r="C555" s="38" t="s">
        <v>513</v>
      </c>
      <c r="D555" s="38" t="s">
        <v>3765</v>
      </c>
      <c r="E555" s="12" t="s">
        <v>502</v>
      </c>
      <c r="F555" s="12" t="s">
        <v>3770</v>
      </c>
      <c r="G555" s="12" t="s">
        <v>95</v>
      </c>
      <c r="H555" s="12">
        <v>30</v>
      </c>
      <c r="I555" s="12">
        <v>1</v>
      </c>
      <c r="J555" s="45">
        <v>1</v>
      </c>
      <c r="K555" s="12">
        <v>1</v>
      </c>
      <c r="L555" s="38">
        <v>1</v>
      </c>
      <c r="M555" s="38">
        <v>1</v>
      </c>
      <c r="N555" s="38">
        <v>1</v>
      </c>
      <c r="O555" s="38">
        <v>1</v>
      </c>
      <c r="P555" s="12">
        <v>1</v>
      </c>
      <c r="Q555" s="12">
        <v>3</v>
      </c>
      <c r="R555" s="46">
        <v>11</v>
      </c>
      <c r="S555" s="38">
        <v>18.2</v>
      </c>
      <c r="T555" s="38">
        <v>30</v>
      </c>
      <c r="U555" s="38">
        <v>546</v>
      </c>
      <c r="V555" s="38">
        <v>0.08</v>
      </c>
      <c r="W555" s="38">
        <v>589.67999999999995</v>
      </c>
      <c r="X555" s="38" t="s">
        <v>6941</v>
      </c>
      <c r="Y555" s="38" t="s">
        <v>9443</v>
      </c>
      <c r="Z555" s="38">
        <v>1</v>
      </c>
      <c r="AA555" s="39" t="s">
        <v>9014</v>
      </c>
    </row>
    <row r="556" spans="2:27" ht="37.5" x14ac:dyDescent="0.35">
      <c r="B556" s="38" t="s">
        <v>3427</v>
      </c>
      <c r="C556" s="38" t="s">
        <v>513</v>
      </c>
      <c r="D556" s="38" t="s">
        <v>3765</v>
      </c>
      <c r="E556" s="12" t="s">
        <v>502</v>
      </c>
      <c r="F556" s="12" t="s">
        <v>3771</v>
      </c>
      <c r="G556" s="12" t="s">
        <v>95</v>
      </c>
      <c r="H556" s="12">
        <v>30</v>
      </c>
      <c r="I556" s="12">
        <v>1</v>
      </c>
      <c r="J556" s="45">
        <v>1</v>
      </c>
      <c r="K556" s="12">
        <v>1</v>
      </c>
      <c r="L556" s="38">
        <v>1</v>
      </c>
      <c r="M556" s="38">
        <v>1</v>
      </c>
      <c r="N556" s="38">
        <v>1</v>
      </c>
      <c r="O556" s="38">
        <v>1</v>
      </c>
      <c r="P556" s="12">
        <v>1</v>
      </c>
      <c r="Q556" s="12">
        <v>3</v>
      </c>
      <c r="R556" s="46">
        <v>11</v>
      </c>
      <c r="S556" s="38">
        <v>18.2</v>
      </c>
      <c r="T556" s="38">
        <v>30</v>
      </c>
      <c r="U556" s="38">
        <v>546</v>
      </c>
      <c r="V556" s="38">
        <v>0.08</v>
      </c>
      <c r="W556" s="38">
        <v>589.67999999999995</v>
      </c>
      <c r="X556" s="38" t="s">
        <v>6943</v>
      </c>
      <c r="Y556" s="38" t="s">
        <v>9444</v>
      </c>
      <c r="Z556" s="38">
        <v>1</v>
      </c>
      <c r="AA556" s="39" t="s">
        <v>9014</v>
      </c>
    </row>
    <row r="557" spans="2:27" ht="50" x14ac:dyDescent="0.35">
      <c r="B557" s="38" t="s">
        <v>3428</v>
      </c>
      <c r="C557" s="38" t="s">
        <v>513</v>
      </c>
      <c r="D557" s="38" t="s">
        <v>3765</v>
      </c>
      <c r="E557" s="12" t="s">
        <v>502</v>
      </c>
      <c r="F557" s="12" t="s">
        <v>3772</v>
      </c>
      <c r="G557" s="12" t="s">
        <v>95</v>
      </c>
      <c r="H557" s="12">
        <v>30</v>
      </c>
      <c r="I557" s="12">
        <v>1</v>
      </c>
      <c r="J557" s="45">
        <v>1</v>
      </c>
      <c r="K557" s="12">
        <v>1</v>
      </c>
      <c r="L557" s="38">
        <v>1</v>
      </c>
      <c r="M557" s="38">
        <v>1</v>
      </c>
      <c r="N557" s="38">
        <v>1</v>
      </c>
      <c r="O557" s="38">
        <v>1</v>
      </c>
      <c r="P557" s="12">
        <v>1</v>
      </c>
      <c r="Q557" s="12">
        <v>3</v>
      </c>
      <c r="R557" s="46">
        <v>11</v>
      </c>
      <c r="S557" s="38">
        <v>18.2</v>
      </c>
      <c r="T557" s="38">
        <v>30</v>
      </c>
      <c r="U557" s="38">
        <v>546</v>
      </c>
      <c r="V557" s="38">
        <v>0.08</v>
      </c>
      <c r="W557" s="38">
        <v>589.67999999999995</v>
      </c>
      <c r="X557" s="38" t="s">
        <v>6945</v>
      </c>
      <c r="Y557" s="38" t="s">
        <v>9445</v>
      </c>
      <c r="Z557" s="38">
        <v>1</v>
      </c>
      <c r="AA557" s="39" t="s">
        <v>9014</v>
      </c>
    </row>
    <row r="558" spans="2:27" ht="50" x14ac:dyDescent="0.35">
      <c r="B558" s="38" t="s">
        <v>3429</v>
      </c>
      <c r="C558" s="38" t="s">
        <v>513</v>
      </c>
      <c r="D558" s="38" t="s">
        <v>3765</v>
      </c>
      <c r="E558" s="12" t="s">
        <v>502</v>
      </c>
      <c r="F558" s="12" t="s">
        <v>3766</v>
      </c>
      <c r="G558" s="12" t="s">
        <v>95</v>
      </c>
      <c r="H558" s="12">
        <v>30</v>
      </c>
      <c r="I558" s="12">
        <v>1</v>
      </c>
      <c r="J558" s="45">
        <v>1</v>
      </c>
      <c r="K558" s="12">
        <v>1</v>
      </c>
      <c r="L558" s="38">
        <v>1</v>
      </c>
      <c r="M558" s="38">
        <v>1</v>
      </c>
      <c r="N558" s="38">
        <v>1</v>
      </c>
      <c r="O558" s="38">
        <v>1</v>
      </c>
      <c r="P558" s="12">
        <v>1</v>
      </c>
      <c r="Q558" s="12">
        <v>3</v>
      </c>
      <c r="R558" s="46">
        <v>11</v>
      </c>
      <c r="S558" s="38">
        <v>18.2</v>
      </c>
      <c r="T558" s="38">
        <v>30</v>
      </c>
      <c r="U558" s="38">
        <v>546</v>
      </c>
      <c r="V558" s="38">
        <v>0.08</v>
      </c>
      <c r="W558" s="38">
        <v>589.67999999999995</v>
      </c>
      <c r="X558" s="38" t="s">
        <v>6932</v>
      </c>
      <c r="Y558" s="38" t="s">
        <v>9439</v>
      </c>
      <c r="Z558" s="38">
        <v>1</v>
      </c>
      <c r="AA558" s="39" t="s">
        <v>9014</v>
      </c>
    </row>
    <row r="559" spans="2:27" ht="50" x14ac:dyDescent="0.35">
      <c r="B559" s="38" t="s">
        <v>3430</v>
      </c>
      <c r="C559" s="38" t="s">
        <v>513</v>
      </c>
      <c r="D559" s="38" t="s">
        <v>3767</v>
      </c>
      <c r="E559" s="12" t="s">
        <v>66</v>
      </c>
      <c r="F559" s="12" t="s">
        <v>996</v>
      </c>
      <c r="G559" s="12" t="s">
        <v>3773</v>
      </c>
      <c r="H559" s="12">
        <v>40</v>
      </c>
      <c r="I559" s="12">
        <v>1</v>
      </c>
      <c r="J559" s="45">
        <v>1</v>
      </c>
      <c r="K559" s="12">
        <v>1</v>
      </c>
      <c r="L559" s="38">
        <v>1</v>
      </c>
      <c r="M559" s="38">
        <v>1</v>
      </c>
      <c r="N559" s="38">
        <v>1</v>
      </c>
      <c r="O559" s="38">
        <v>1</v>
      </c>
      <c r="P559" s="12">
        <v>1</v>
      </c>
      <c r="Q559" s="12">
        <v>3</v>
      </c>
      <c r="R559" s="46">
        <v>11</v>
      </c>
      <c r="S559" s="38">
        <v>17.675750000000001</v>
      </c>
      <c r="T559" s="38">
        <v>40</v>
      </c>
      <c r="U559" s="38">
        <v>707.03</v>
      </c>
      <c r="V559" s="38">
        <v>0.08</v>
      </c>
      <c r="W559" s="38">
        <v>763.59</v>
      </c>
      <c r="X559" s="38" t="s">
        <v>6947</v>
      </c>
      <c r="Y559" s="38" t="s">
        <v>9446</v>
      </c>
      <c r="Z559" s="38">
        <v>1</v>
      </c>
      <c r="AA559" s="39" t="s">
        <v>7634</v>
      </c>
    </row>
    <row r="560" spans="2:27" ht="37.5" x14ac:dyDescent="0.35">
      <c r="B560" s="38" t="s">
        <v>3432</v>
      </c>
      <c r="C560" s="12" t="s">
        <v>1101</v>
      </c>
      <c r="D560" s="12" t="s">
        <v>3775</v>
      </c>
      <c r="E560" s="12" t="s">
        <v>101</v>
      </c>
      <c r="F560" s="12" t="s">
        <v>1630</v>
      </c>
      <c r="G560" s="12" t="s">
        <v>158</v>
      </c>
      <c r="H560" s="12">
        <v>50</v>
      </c>
      <c r="I560" s="12">
        <v>1</v>
      </c>
      <c r="J560" s="99">
        <v>1</v>
      </c>
      <c r="K560" s="12">
        <v>1</v>
      </c>
      <c r="L560" s="38">
        <v>1</v>
      </c>
      <c r="M560" s="38">
        <v>1</v>
      </c>
      <c r="N560" s="38">
        <v>1</v>
      </c>
      <c r="O560" s="38">
        <v>1</v>
      </c>
      <c r="P560" s="12">
        <v>1</v>
      </c>
      <c r="Q560" s="12">
        <v>1</v>
      </c>
      <c r="R560" s="46">
        <v>9</v>
      </c>
      <c r="S560" s="38">
        <v>0.29299999999999998</v>
      </c>
      <c r="T560" s="38">
        <v>50</v>
      </c>
      <c r="U560" s="38">
        <v>14.65</v>
      </c>
      <c r="V560" s="38">
        <v>0.08</v>
      </c>
      <c r="W560" s="38">
        <v>15.82</v>
      </c>
      <c r="X560" s="38" t="s">
        <v>6949</v>
      </c>
      <c r="Y560" s="38" t="s">
        <v>9447</v>
      </c>
      <c r="Z560" s="38">
        <v>1</v>
      </c>
      <c r="AA560" s="39" t="s">
        <v>4443</v>
      </c>
    </row>
    <row r="561" spans="2:27" ht="37.5" x14ac:dyDescent="0.35">
      <c r="B561" s="38" t="s">
        <v>3434</v>
      </c>
      <c r="C561" s="102" t="s">
        <v>3779</v>
      </c>
      <c r="D561" s="100" t="s">
        <v>3780</v>
      </c>
      <c r="E561" s="100" t="s">
        <v>101</v>
      </c>
      <c r="F561" s="100" t="s">
        <v>3781</v>
      </c>
      <c r="G561" s="100" t="s">
        <v>114</v>
      </c>
      <c r="H561" s="100">
        <v>60</v>
      </c>
      <c r="I561" s="12">
        <v>30</v>
      </c>
      <c r="J561" s="101">
        <v>1</v>
      </c>
      <c r="K561" s="12">
        <v>1</v>
      </c>
      <c r="L561" s="38">
        <v>1</v>
      </c>
      <c r="M561" s="92">
        <v>1</v>
      </c>
      <c r="N561" s="38">
        <v>1</v>
      </c>
      <c r="O561" s="38">
        <v>1</v>
      </c>
      <c r="P561" s="100">
        <v>1</v>
      </c>
      <c r="Q561" s="100">
        <v>5</v>
      </c>
      <c r="R561" s="46">
        <v>42</v>
      </c>
      <c r="S561" s="38">
        <v>0.47982999999999998</v>
      </c>
      <c r="T561" s="38">
        <v>60</v>
      </c>
      <c r="U561" s="38">
        <v>28.79</v>
      </c>
      <c r="V561" s="38">
        <v>0.08</v>
      </c>
      <c r="W561" s="38">
        <v>31.09</v>
      </c>
      <c r="X561" s="38" t="s">
        <v>6952</v>
      </c>
      <c r="Y561" s="38" t="s">
        <v>9449</v>
      </c>
      <c r="Z561" s="38">
        <v>1</v>
      </c>
      <c r="AA561" s="39" t="s">
        <v>7453</v>
      </c>
    </row>
    <row r="562" spans="2:27" ht="50" x14ac:dyDescent="0.35">
      <c r="B562" s="38" t="s">
        <v>3437</v>
      </c>
      <c r="C562" s="12"/>
      <c r="D562" s="12" t="s">
        <v>3784</v>
      </c>
      <c r="E562" s="12" t="s">
        <v>5</v>
      </c>
      <c r="F562" s="38" t="s">
        <v>308</v>
      </c>
      <c r="G562" s="12" t="s">
        <v>3785</v>
      </c>
      <c r="H562" s="12">
        <v>5</v>
      </c>
      <c r="I562" s="12">
        <v>5</v>
      </c>
      <c r="J562" s="45">
        <v>1</v>
      </c>
      <c r="K562" s="12">
        <v>1</v>
      </c>
      <c r="L562" s="38">
        <v>1</v>
      </c>
      <c r="M562" s="38">
        <v>1</v>
      </c>
      <c r="N562" s="38">
        <v>1</v>
      </c>
      <c r="O562" s="38">
        <v>1</v>
      </c>
      <c r="P562" s="12">
        <v>1</v>
      </c>
      <c r="Q562" s="12">
        <v>1</v>
      </c>
      <c r="R562" s="46">
        <v>13</v>
      </c>
      <c r="S562" s="38">
        <v>29.27</v>
      </c>
      <c r="T562" s="38">
        <v>5</v>
      </c>
      <c r="U562" s="38">
        <v>146.35</v>
      </c>
      <c r="V562" s="38">
        <v>0.08</v>
      </c>
      <c r="W562" s="38">
        <v>158.06</v>
      </c>
      <c r="X562" s="38" t="s">
        <v>6954</v>
      </c>
      <c r="Y562" s="38" t="s">
        <v>9450</v>
      </c>
      <c r="Z562" s="38">
        <v>1</v>
      </c>
      <c r="AA562" s="39" t="s">
        <v>9012</v>
      </c>
    </row>
    <row r="563" spans="2:27" ht="37.5" x14ac:dyDescent="0.35">
      <c r="B563" s="38" t="s">
        <v>3439</v>
      </c>
      <c r="C563" s="12"/>
      <c r="D563" s="12" t="s">
        <v>3787</v>
      </c>
      <c r="E563" s="12" t="s">
        <v>5</v>
      </c>
      <c r="F563" s="38" t="s">
        <v>308</v>
      </c>
      <c r="G563" s="12" t="s">
        <v>370</v>
      </c>
      <c r="H563" s="12">
        <v>10</v>
      </c>
      <c r="I563" s="12">
        <v>6</v>
      </c>
      <c r="J563" s="45">
        <v>1</v>
      </c>
      <c r="K563" s="12">
        <v>1</v>
      </c>
      <c r="L563" s="38">
        <v>1</v>
      </c>
      <c r="M563" s="38">
        <v>1</v>
      </c>
      <c r="N563" s="38">
        <v>1</v>
      </c>
      <c r="O563" s="38">
        <v>1</v>
      </c>
      <c r="P563" s="12">
        <v>1</v>
      </c>
      <c r="Q563" s="12">
        <v>1</v>
      </c>
      <c r="R563" s="46">
        <v>14</v>
      </c>
      <c r="S563" s="38">
        <v>4.4000000000000004</v>
      </c>
      <c r="T563" s="38">
        <v>10</v>
      </c>
      <c r="U563" s="38">
        <v>44</v>
      </c>
      <c r="V563" s="38">
        <v>0.08</v>
      </c>
      <c r="W563" s="38">
        <v>47.52</v>
      </c>
      <c r="X563" s="38" t="s">
        <v>6958</v>
      </c>
      <c r="Y563" s="38" t="s">
        <v>9453</v>
      </c>
      <c r="Z563" s="38">
        <v>1</v>
      </c>
      <c r="AA563" s="39" t="s">
        <v>9105</v>
      </c>
    </row>
    <row r="564" spans="2:27" ht="37.5" x14ac:dyDescent="0.35">
      <c r="B564" s="38" t="s">
        <v>3451</v>
      </c>
      <c r="C564" s="12" t="s">
        <v>3806</v>
      </c>
      <c r="D564" s="12" t="s">
        <v>3807</v>
      </c>
      <c r="E564" s="12" t="s">
        <v>2101</v>
      </c>
      <c r="F564" s="12" t="s">
        <v>3808</v>
      </c>
      <c r="G564" s="12" t="s">
        <v>19</v>
      </c>
      <c r="H564" s="12">
        <v>1</v>
      </c>
      <c r="I564" s="12">
        <v>1</v>
      </c>
      <c r="J564" s="45">
        <v>1</v>
      </c>
      <c r="K564" s="12">
        <v>1</v>
      </c>
      <c r="L564" s="38">
        <v>1</v>
      </c>
      <c r="M564" s="38">
        <v>1</v>
      </c>
      <c r="N564" s="12">
        <v>1</v>
      </c>
      <c r="O564" s="38">
        <v>1</v>
      </c>
      <c r="P564" s="12">
        <v>1</v>
      </c>
      <c r="Q564" s="12">
        <v>2</v>
      </c>
      <c r="R564" s="46">
        <v>10</v>
      </c>
      <c r="S564" s="38">
        <v>175.28</v>
      </c>
      <c r="T564" s="38">
        <v>1</v>
      </c>
      <c r="U564" s="38">
        <v>175.28</v>
      </c>
      <c r="V564" s="38">
        <v>0.08</v>
      </c>
      <c r="W564" s="38">
        <v>189.3</v>
      </c>
      <c r="X564" s="38" t="s">
        <v>6979</v>
      </c>
      <c r="Y564" s="38" t="s">
        <v>9456</v>
      </c>
      <c r="Z564" s="38">
        <v>1</v>
      </c>
      <c r="AA564" s="39" t="s">
        <v>9105</v>
      </c>
    </row>
    <row r="565" spans="2:27" ht="37.5" x14ac:dyDescent="0.35">
      <c r="B565" s="38" t="s">
        <v>3457</v>
      </c>
      <c r="C565" s="38" t="s">
        <v>1584</v>
      </c>
      <c r="D565" s="12" t="s">
        <v>3816</v>
      </c>
      <c r="E565" s="12" t="s">
        <v>2101</v>
      </c>
      <c r="F565" s="12" t="s">
        <v>3817</v>
      </c>
      <c r="G565" s="12" t="s">
        <v>325</v>
      </c>
      <c r="H565" s="12">
        <v>4</v>
      </c>
      <c r="I565" s="12">
        <v>1</v>
      </c>
      <c r="J565" s="45">
        <v>1</v>
      </c>
      <c r="K565" s="12">
        <v>5</v>
      </c>
      <c r="L565" s="38">
        <v>1</v>
      </c>
      <c r="M565" s="38">
        <v>1</v>
      </c>
      <c r="N565" s="12">
        <v>1</v>
      </c>
      <c r="O565" s="38">
        <v>1</v>
      </c>
      <c r="P565" s="12">
        <v>1</v>
      </c>
      <c r="Q565" s="12">
        <v>1</v>
      </c>
      <c r="R565" s="46">
        <v>13</v>
      </c>
      <c r="S565" s="38">
        <v>17.655000000000001</v>
      </c>
      <c r="T565" s="38">
        <v>4</v>
      </c>
      <c r="U565" s="38">
        <v>70.62</v>
      </c>
      <c r="V565" s="38">
        <v>0.08</v>
      </c>
      <c r="W565" s="38">
        <v>76.27</v>
      </c>
      <c r="X565" s="38" t="s">
        <v>9459</v>
      </c>
      <c r="Y565" s="38" t="s">
        <v>9460</v>
      </c>
      <c r="Z565" s="38">
        <v>1</v>
      </c>
      <c r="AA565" s="39" t="s">
        <v>7430</v>
      </c>
    </row>
    <row r="566" spans="2:27" ht="50" x14ac:dyDescent="0.35">
      <c r="B566" s="38" t="s">
        <v>3459</v>
      </c>
      <c r="C566" s="12"/>
      <c r="D566" s="12" t="s">
        <v>3820</v>
      </c>
      <c r="E566" s="12" t="s">
        <v>519</v>
      </c>
      <c r="F566" s="12" t="s">
        <v>3821</v>
      </c>
      <c r="G566" s="12" t="s">
        <v>1148</v>
      </c>
      <c r="H566" s="12">
        <v>1</v>
      </c>
      <c r="I566" s="12">
        <v>1</v>
      </c>
      <c r="J566" s="45">
        <v>1</v>
      </c>
      <c r="K566" s="12">
        <v>15</v>
      </c>
      <c r="L566" s="38">
        <v>1</v>
      </c>
      <c r="M566" s="38">
        <v>1</v>
      </c>
      <c r="N566" s="12">
        <v>1</v>
      </c>
      <c r="O566" s="38">
        <v>1</v>
      </c>
      <c r="P566" s="12">
        <v>50</v>
      </c>
      <c r="Q566" s="12">
        <v>40</v>
      </c>
      <c r="R566" s="46">
        <v>111</v>
      </c>
      <c r="S566" s="38">
        <v>24.91</v>
      </c>
      <c r="T566" s="38">
        <v>1</v>
      </c>
      <c r="U566" s="38">
        <v>24.91</v>
      </c>
      <c r="V566" s="38">
        <v>0.08</v>
      </c>
      <c r="W566" s="38">
        <v>26.9</v>
      </c>
      <c r="X566" s="38" t="s">
        <v>4434</v>
      </c>
      <c r="Y566" s="38" t="s">
        <v>9461</v>
      </c>
      <c r="Z566" s="38">
        <v>1</v>
      </c>
      <c r="AA566" s="39" t="s">
        <v>8775</v>
      </c>
    </row>
    <row r="567" spans="2:27" ht="75" x14ac:dyDescent="0.35">
      <c r="B567" s="38" t="s">
        <v>3865</v>
      </c>
      <c r="C567" s="38" t="s">
        <v>509</v>
      </c>
      <c r="D567" s="12" t="s">
        <v>3866</v>
      </c>
      <c r="E567" s="12" t="s">
        <v>2101</v>
      </c>
      <c r="F567" s="12" t="s">
        <v>358</v>
      </c>
      <c r="G567" s="12" t="s">
        <v>3867</v>
      </c>
      <c r="H567" s="12">
        <v>1</v>
      </c>
      <c r="I567" s="12">
        <v>1</v>
      </c>
      <c r="J567" s="45">
        <v>1</v>
      </c>
      <c r="K567" s="12">
        <v>1</v>
      </c>
      <c r="L567" s="38">
        <v>1</v>
      </c>
      <c r="M567" s="38">
        <v>1</v>
      </c>
      <c r="N567" s="12">
        <v>1</v>
      </c>
      <c r="O567" s="38">
        <v>1</v>
      </c>
      <c r="P567" s="12">
        <v>1</v>
      </c>
      <c r="Q567" s="12">
        <v>10</v>
      </c>
      <c r="R567" s="46">
        <v>18</v>
      </c>
      <c r="S567" s="38">
        <v>278.23</v>
      </c>
      <c r="T567" s="38">
        <v>1</v>
      </c>
      <c r="U567" s="38">
        <v>278.23</v>
      </c>
      <c r="V567" s="38">
        <v>0.08</v>
      </c>
      <c r="W567" s="38">
        <v>300.49</v>
      </c>
      <c r="X567" s="38" t="s">
        <v>7023</v>
      </c>
      <c r="Y567" s="38" t="s">
        <v>9465</v>
      </c>
      <c r="Z567" s="38">
        <v>1</v>
      </c>
      <c r="AA567" s="39" t="s">
        <v>9243</v>
      </c>
    </row>
    <row r="568" spans="2:27" ht="75" x14ac:dyDescent="0.35">
      <c r="B568" s="38" t="s">
        <v>3868</v>
      </c>
      <c r="C568" s="38" t="s">
        <v>509</v>
      </c>
      <c r="D568" s="12" t="s">
        <v>3866</v>
      </c>
      <c r="E568" s="12" t="s">
        <v>2101</v>
      </c>
      <c r="F568" s="12" t="s">
        <v>653</v>
      </c>
      <c r="G568" s="12" t="s">
        <v>3867</v>
      </c>
      <c r="H568" s="12">
        <v>1</v>
      </c>
      <c r="I568" s="12">
        <v>1</v>
      </c>
      <c r="J568" s="45">
        <v>1</v>
      </c>
      <c r="K568" s="12">
        <v>1</v>
      </c>
      <c r="L568" s="38">
        <v>1</v>
      </c>
      <c r="M568" s="38">
        <v>1</v>
      </c>
      <c r="N568" s="12">
        <v>1</v>
      </c>
      <c r="O568" s="38">
        <v>1</v>
      </c>
      <c r="P568" s="12">
        <v>1</v>
      </c>
      <c r="Q568" s="12">
        <v>10</v>
      </c>
      <c r="R568" s="46">
        <v>18</v>
      </c>
      <c r="S568" s="38">
        <v>417.34</v>
      </c>
      <c r="T568" s="38">
        <v>1</v>
      </c>
      <c r="U568" s="38">
        <v>417.34</v>
      </c>
      <c r="V568" s="38">
        <v>0.08</v>
      </c>
      <c r="W568" s="38">
        <v>450.73</v>
      </c>
      <c r="X568" s="38" t="s">
        <v>7025</v>
      </c>
      <c r="Y568" s="38" t="s">
        <v>9466</v>
      </c>
      <c r="Z568" s="38">
        <v>1</v>
      </c>
      <c r="AA568" s="39" t="s">
        <v>9243</v>
      </c>
    </row>
    <row r="569" spans="2:27" ht="75" x14ac:dyDescent="0.35">
      <c r="B569" s="38" t="s">
        <v>3869</v>
      </c>
      <c r="C569" s="38" t="s">
        <v>509</v>
      </c>
      <c r="D569" s="12" t="s">
        <v>3866</v>
      </c>
      <c r="E569" s="12" t="s">
        <v>2101</v>
      </c>
      <c r="F569" s="12" t="s">
        <v>150</v>
      </c>
      <c r="G569" s="12" t="s">
        <v>3867</v>
      </c>
      <c r="H569" s="12">
        <v>1</v>
      </c>
      <c r="I569" s="12">
        <v>1</v>
      </c>
      <c r="J569" s="45">
        <v>1</v>
      </c>
      <c r="K569" s="12">
        <v>1</v>
      </c>
      <c r="L569" s="38">
        <v>1</v>
      </c>
      <c r="M569" s="38">
        <v>1</v>
      </c>
      <c r="N569" s="12">
        <v>1</v>
      </c>
      <c r="O569" s="38">
        <v>1</v>
      </c>
      <c r="P569" s="12">
        <v>1</v>
      </c>
      <c r="Q569" s="12">
        <v>10</v>
      </c>
      <c r="R569" s="46">
        <v>18</v>
      </c>
      <c r="S569" s="38">
        <v>556.45000000000005</v>
      </c>
      <c r="T569" s="38">
        <v>1</v>
      </c>
      <c r="U569" s="38">
        <v>556.45000000000005</v>
      </c>
      <c r="V569" s="38">
        <v>0.08</v>
      </c>
      <c r="W569" s="38">
        <v>600.97</v>
      </c>
      <c r="X569" s="38" t="s">
        <v>7027</v>
      </c>
      <c r="Y569" s="38" t="s">
        <v>9467</v>
      </c>
      <c r="Z569" s="38">
        <v>1</v>
      </c>
      <c r="AA569" s="39" t="s">
        <v>9243</v>
      </c>
    </row>
    <row r="570" spans="2:27" ht="37.5" x14ac:dyDescent="0.35">
      <c r="B570" s="38" t="s">
        <v>3885</v>
      </c>
      <c r="C570" s="10"/>
      <c r="D570" s="10" t="s">
        <v>3886</v>
      </c>
      <c r="E570" s="10" t="s">
        <v>156</v>
      </c>
      <c r="F570" s="10" t="s">
        <v>2096</v>
      </c>
      <c r="G570" s="10" t="s">
        <v>1041</v>
      </c>
      <c r="H570" s="10">
        <v>10</v>
      </c>
      <c r="I570" s="12">
        <v>1</v>
      </c>
      <c r="J570" s="45">
        <v>1</v>
      </c>
      <c r="K570" s="12">
        <v>1</v>
      </c>
      <c r="L570" s="38">
        <v>1</v>
      </c>
      <c r="M570" s="38">
        <v>1</v>
      </c>
      <c r="N570" s="12">
        <v>1</v>
      </c>
      <c r="O570" s="38">
        <v>1</v>
      </c>
      <c r="P570" s="12">
        <v>1</v>
      </c>
      <c r="Q570" s="10">
        <v>16</v>
      </c>
      <c r="R570" s="46">
        <v>24</v>
      </c>
      <c r="S570" s="38">
        <v>1.292</v>
      </c>
      <c r="T570" s="38">
        <v>10</v>
      </c>
      <c r="U570" s="38">
        <v>12.92</v>
      </c>
      <c r="V570" s="38">
        <v>0.08</v>
      </c>
      <c r="W570" s="38">
        <v>13.95</v>
      </c>
      <c r="X570" s="38" t="s">
        <v>7037</v>
      </c>
      <c r="Y570" s="38" t="s">
        <v>9468</v>
      </c>
      <c r="Z570" s="38">
        <v>1</v>
      </c>
      <c r="AA570" s="39" t="s">
        <v>7790</v>
      </c>
    </row>
    <row r="571" spans="2:27" ht="37.5" x14ac:dyDescent="0.35">
      <c r="B571" s="38" t="s">
        <v>3893</v>
      </c>
      <c r="C571" s="10"/>
      <c r="D571" s="10" t="s">
        <v>3894</v>
      </c>
      <c r="E571" s="10" t="s">
        <v>3728</v>
      </c>
      <c r="F571" s="10" t="s">
        <v>3895</v>
      </c>
      <c r="G571" s="10" t="s">
        <v>3896</v>
      </c>
      <c r="H571" s="10">
        <v>14</v>
      </c>
      <c r="I571" s="12">
        <v>1</v>
      </c>
      <c r="J571" s="45">
        <v>1</v>
      </c>
      <c r="K571" s="12">
        <v>1</v>
      </c>
      <c r="L571" s="38">
        <v>1</v>
      </c>
      <c r="M571" s="38">
        <v>1</v>
      </c>
      <c r="N571" s="12">
        <v>1</v>
      </c>
      <c r="O571" s="38">
        <v>1</v>
      </c>
      <c r="P571" s="12">
        <v>1</v>
      </c>
      <c r="Q571" s="10">
        <v>5</v>
      </c>
      <c r="R571" s="46">
        <v>13</v>
      </c>
      <c r="S571" s="38">
        <v>1.7064299999999999</v>
      </c>
      <c r="T571" s="38">
        <v>14</v>
      </c>
      <c r="U571" s="38">
        <v>23.89</v>
      </c>
      <c r="V571" s="38">
        <v>0.08</v>
      </c>
      <c r="W571" s="38">
        <v>25.8</v>
      </c>
      <c r="X571" s="38" t="s">
        <v>9469</v>
      </c>
      <c r="Y571" s="38" t="s">
        <v>9470</v>
      </c>
      <c r="Z571" s="38">
        <v>1</v>
      </c>
      <c r="AA571" s="39" t="s">
        <v>7043</v>
      </c>
    </row>
    <row r="572" spans="2:27" ht="50" x14ac:dyDescent="0.35">
      <c r="B572" s="38" t="s">
        <v>3904</v>
      </c>
      <c r="C572" s="10"/>
      <c r="D572" s="10" t="s">
        <v>3905</v>
      </c>
      <c r="E572" s="10" t="s">
        <v>3906</v>
      </c>
      <c r="F572" s="10" t="s">
        <v>1145</v>
      </c>
      <c r="G572" s="10" t="s">
        <v>1145</v>
      </c>
      <c r="H572" s="10">
        <v>1</v>
      </c>
      <c r="I572" s="12">
        <v>1</v>
      </c>
      <c r="J572" s="45">
        <v>1</v>
      </c>
      <c r="K572" s="12">
        <v>1</v>
      </c>
      <c r="L572" s="38">
        <v>1</v>
      </c>
      <c r="M572" s="38">
        <v>1</v>
      </c>
      <c r="N572" s="12">
        <v>1</v>
      </c>
      <c r="O572" s="38">
        <v>1</v>
      </c>
      <c r="P572" s="12">
        <v>1</v>
      </c>
      <c r="Q572" s="10">
        <v>10</v>
      </c>
      <c r="R572" s="46">
        <v>18</v>
      </c>
      <c r="S572" s="38">
        <v>14.68</v>
      </c>
      <c r="T572" s="38">
        <v>1</v>
      </c>
      <c r="U572" s="38">
        <v>14.68</v>
      </c>
      <c r="V572" s="38">
        <v>0.23</v>
      </c>
      <c r="W572" s="38">
        <v>18.059999999999999</v>
      </c>
      <c r="X572" s="38" t="s">
        <v>7184</v>
      </c>
      <c r="Y572" s="38" t="s">
        <v>9471</v>
      </c>
      <c r="Z572" s="38">
        <v>1</v>
      </c>
      <c r="AA572" s="39" t="s">
        <v>6842</v>
      </c>
    </row>
    <row r="573" spans="2:27" ht="50" x14ac:dyDescent="0.35">
      <c r="B573" s="38" t="s">
        <v>3907</v>
      </c>
      <c r="C573" s="10" t="s">
        <v>3908</v>
      </c>
      <c r="D573" s="10" t="s">
        <v>3909</v>
      </c>
      <c r="E573" s="10" t="s">
        <v>5</v>
      </c>
      <c r="F573" s="10" t="s">
        <v>3910</v>
      </c>
      <c r="G573" s="10" t="s">
        <v>19</v>
      </c>
      <c r="H573" s="10">
        <v>1</v>
      </c>
      <c r="I573" s="12">
        <v>1</v>
      </c>
      <c r="J573" s="45">
        <v>1</v>
      </c>
      <c r="K573" s="12">
        <v>1</v>
      </c>
      <c r="L573" s="38">
        <v>1</v>
      </c>
      <c r="M573" s="38">
        <v>1</v>
      </c>
      <c r="N573" s="12">
        <v>1</v>
      </c>
      <c r="O573" s="12">
        <v>1</v>
      </c>
      <c r="P573" s="12">
        <v>1</v>
      </c>
      <c r="Q573" s="10">
        <v>5</v>
      </c>
      <c r="R573" s="46">
        <v>13</v>
      </c>
      <c r="S573" s="38">
        <v>310.95999999999998</v>
      </c>
      <c r="T573" s="38">
        <v>1</v>
      </c>
      <c r="U573" s="38">
        <v>310.95999999999998</v>
      </c>
      <c r="V573" s="38">
        <v>0.08</v>
      </c>
      <c r="W573" s="38">
        <v>335.84</v>
      </c>
      <c r="X573" s="38" t="s">
        <v>7051</v>
      </c>
      <c r="Y573" s="38" t="s">
        <v>9472</v>
      </c>
      <c r="Z573" s="38">
        <v>1</v>
      </c>
      <c r="AA573" s="39" t="s">
        <v>9381</v>
      </c>
    </row>
    <row r="574" spans="2:27" ht="37.5" x14ac:dyDescent="0.35">
      <c r="B574" s="38" t="s">
        <v>3915</v>
      </c>
      <c r="C574" s="10"/>
      <c r="D574" s="10" t="s">
        <v>3916</v>
      </c>
      <c r="E574" s="10" t="s">
        <v>101</v>
      </c>
      <c r="F574" s="10" t="s">
        <v>3781</v>
      </c>
      <c r="G574" s="10" t="s">
        <v>95</v>
      </c>
      <c r="H574" s="10">
        <v>30</v>
      </c>
      <c r="I574" s="12">
        <v>1</v>
      </c>
      <c r="J574" s="45">
        <v>1</v>
      </c>
      <c r="K574" s="12">
        <v>1</v>
      </c>
      <c r="L574" s="38">
        <v>1</v>
      </c>
      <c r="M574" s="38">
        <v>1</v>
      </c>
      <c r="N574" s="12">
        <v>1</v>
      </c>
      <c r="O574" s="12">
        <v>1</v>
      </c>
      <c r="P574" s="12">
        <v>1</v>
      </c>
      <c r="Q574" s="10">
        <v>5</v>
      </c>
      <c r="R574" s="46">
        <v>13</v>
      </c>
      <c r="S574" s="38">
        <v>0.41366999999999998</v>
      </c>
      <c r="T574" s="38">
        <v>30</v>
      </c>
      <c r="U574" s="38">
        <v>12.41</v>
      </c>
      <c r="V574" s="38">
        <v>0.08</v>
      </c>
      <c r="W574" s="38">
        <v>13.4</v>
      </c>
      <c r="X574" s="38" t="s">
        <v>8500</v>
      </c>
      <c r="Y574" s="38" t="s">
        <v>9473</v>
      </c>
      <c r="Z574" s="38">
        <v>1</v>
      </c>
      <c r="AA574" s="39" t="s">
        <v>7677</v>
      </c>
    </row>
    <row r="575" spans="2:27" ht="50" x14ac:dyDescent="0.35">
      <c r="B575" s="38" t="s">
        <v>3938</v>
      </c>
      <c r="C575" s="38" t="s">
        <v>717</v>
      </c>
      <c r="D575" s="38" t="s">
        <v>3939</v>
      </c>
      <c r="E575" s="38" t="s">
        <v>156</v>
      </c>
      <c r="F575" s="38" t="s">
        <v>3940</v>
      </c>
      <c r="G575" s="38" t="s">
        <v>678</v>
      </c>
      <c r="H575" s="38">
        <v>60</v>
      </c>
      <c r="I575" s="12">
        <v>13</v>
      </c>
      <c r="J575" s="45">
        <v>1</v>
      </c>
      <c r="K575" s="12">
        <v>1</v>
      </c>
      <c r="L575" s="38">
        <v>1</v>
      </c>
      <c r="M575" s="38">
        <v>1</v>
      </c>
      <c r="N575" s="12">
        <v>87</v>
      </c>
      <c r="O575" s="12">
        <v>1</v>
      </c>
      <c r="P575" s="10">
        <v>7</v>
      </c>
      <c r="Q575" s="12">
        <v>1</v>
      </c>
      <c r="R575" s="46">
        <v>113</v>
      </c>
      <c r="S575" s="38">
        <v>0.31483</v>
      </c>
      <c r="T575" s="38">
        <v>60</v>
      </c>
      <c r="U575" s="38">
        <v>18.89</v>
      </c>
      <c r="V575" s="38">
        <v>0.08</v>
      </c>
      <c r="W575" s="38">
        <v>20.399999999999999</v>
      </c>
      <c r="X575" s="38" t="s">
        <v>7067</v>
      </c>
      <c r="Y575" s="38" t="s">
        <v>9474</v>
      </c>
      <c r="Z575" s="38">
        <v>1</v>
      </c>
      <c r="AA575" s="39" t="s">
        <v>8938</v>
      </c>
    </row>
    <row r="576" spans="2:27" ht="25" x14ac:dyDescent="0.35">
      <c r="B576" s="38" t="s">
        <v>3956</v>
      </c>
      <c r="C576" s="10"/>
      <c r="D576" s="10" t="s">
        <v>3957</v>
      </c>
      <c r="E576" s="10" t="s">
        <v>101</v>
      </c>
      <c r="F576" s="10" t="s">
        <v>3949</v>
      </c>
      <c r="G576" s="10" t="s">
        <v>3947</v>
      </c>
      <c r="H576" s="10">
        <v>28</v>
      </c>
      <c r="I576" s="12">
        <v>1</v>
      </c>
      <c r="J576" s="45">
        <v>1</v>
      </c>
      <c r="K576" s="12">
        <v>1</v>
      </c>
      <c r="L576" s="38">
        <v>1</v>
      </c>
      <c r="M576" s="38">
        <v>5</v>
      </c>
      <c r="N576" s="12">
        <v>1</v>
      </c>
      <c r="O576" s="12">
        <v>1</v>
      </c>
      <c r="P576" s="10">
        <v>5</v>
      </c>
      <c r="Q576" s="12">
        <v>1</v>
      </c>
      <c r="R576" s="46">
        <v>17</v>
      </c>
      <c r="S576" s="38">
        <v>2.2642899999999999</v>
      </c>
      <c r="T576" s="38">
        <v>28</v>
      </c>
      <c r="U576" s="38">
        <v>63.4</v>
      </c>
      <c r="V576" s="38">
        <v>0.08</v>
      </c>
      <c r="W576" s="38">
        <v>68.47</v>
      </c>
      <c r="X576" s="38" t="s">
        <v>7081</v>
      </c>
      <c r="Y576" s="38" t="s">
        <v>9475</v>
      </c>
      <c r="Z576" s="38">
        <v>1</v>
      </c>
      <c r="AA576" s="39" t="s">
        <v>8776</v>
      </c>
    </row>
    <row r="577" spans="2:27" ht="37.5" x14ac:dyDescent="0.35">
      <c r="B577" s="38" t="s">
        <v>3971</v>
      </c>
      <c r="C577" s="10"/>
      <c r="D577" s="10" t="s">
        <v>3972</v>
      </c>
      <c r="E577" s="10" t="s">
        <v>101</v>
      </c>
      <c r="F577" s="10" t="s">
        <v>3973</v>
      </c>
      <c r="G577" s="10" t="s">
        <v>114</v>
      </c>
      <c r="H577" s="10">
        <v>60</v>
      </c>
      <c r="I577" s="10">
        <v>2</v>
      </c>
      <c r="J577" s="45">
        <v>1</v>
      </c>
      <c r="K577" s="12">
        <v>1</v>
      </c>
      <c r="L577" s="38">
        <v>1</v>
      </c>
      <c r="M577" s="38">
        <v>1</v>
      </c>
      <c r="N577" s="12">
        <v>1</v>
      </c>
      <c r="O577" s="10">
        <v>2</v>
      </c>
      <c r="P577" s="12">
        <v>1</v>
      </c>
      <c r="Q577" s="12">
        <v>1</v>
      </c>
      <c r="R577" s="46">
        <v>11</v>
      </c>
      <c r="S577" s="38">
        <v>0.1195</v>
      </c>
      <c r="T577" s="38">
        <v>60</v>
      </c>
      <c r="U577" s="38">
        <v>7.17</v>
      </c>
      <c r="V577" s="38">
        <v>0.08</v>
      </c>
      <c r="W577" s="38">
        <v>7.74</v>
      </c>
      <c r="X577" s="38" t="s">
        <v>7091</v>
      </c>
      <c r="Y577" s="38" t="s">
        <v>9477</v>
      </c>
      <c r="Z577" s="38">
        <v>1</v>
      </c>
      <c r="AA577" s="39" t="s">
        <v>7441</v>
      </c>
    </row>
    <row r="578" spans="2:27" ht="37.5" x14ac:dyDescent="0.35">
      <c r="B578" s="38" t="s">
        <v>3974</v>
      </c>
      <c r="C578" s="10" t="s">
        <v>3975</v>
      </c>
      <c r="D578" s="10" t="s">
        <v>3976</v>
      </c>
      <c r="E578" s="10" t="s">
        <v>2116</v>
      </c>
      <c r="F578" s="10" t="s">
        <v>3977</v>
      </c>
      <c r="G578" s="10" t="s">
        <v>3978</v>
      </c>
      <c r="H578" s="10">
        <v>140</v>
      </c>
      <c r="I578" s="10">
        <v>2</v>
      </c>
      <c r="J578" s="45">
        <v>1</v>
      </c>
      <c r="K578" s="12">
        <v>1</v>
      </c>
      <c r="L578" s="38">
        <v>1</v>
      </c>
      <c r="M578" s="38">
        <v>1</v>
      </c>
      <c r="N578" s="12">
        <v>1</v>
      </c>
      <c r="O578" s="10">
        <v>2</v>
      </c>
      <c r="P578" s="12">
        <v>1</v>
      </c>
      <c r="Q578" s="12">
        <v>1</v>
      </c>
      <c r="R578" s="46">
        <v>11</v>
      </c>
      <c r="S578" s="38">
        <v>7.1290000000000006E-2</v>
      </c>
      <c r="T578" s="38">
        <v>140</v>
      </c>
      <c r="U578" s="38">
        <v>9.98</v>
      </c>
      <c r="V578" s="38">
        <v>0.08</v>
      </c>
      <c r="W578" s="38">
        <v>10.78</v>
      </c>
      <c r="X578" s="38" t="s">
        <v>7093</v>
      </c>
      <c r="Y578" s="38" t="s">
        <v>9478</v>
      </c>
      <c r="Z578" s="38">
        <v>1</v>
      </c>
      <c r="AA578" s="39" t="s">
        <v>8795</v>
      </c>
    </row>
    <row r="579" spans="2:27" ht="25" x14ac:dyDescent="0.35">
      <c r="B579" s="38" t="s">
        <v>3989</v>
      </c>
      <c r="C579" s="10" t="s">
        <v>3990</v>
      </c>
      <c r="D579" s="10" t="s">
        <v>3991</v>
      </c>
      <c r="E579" s="10" t="s">
        <v>273</v>
      </c>
      <c r="F579" s="10" t="s">
        <v>144</v>
      </c>
      <c r="G579" s="10" t="s">
        <v>3992</v>
      </c>
      <c r="H579" s="10">
        <v>7</v>
      </c>
      <c r="I579" s="10">
        <v>20</v>
      </c>
      <c r="J579" s="45">
        <v>1</v>
      </c>
      <c r="K579" s="12">
        <v>1</v>
      </c>
      <c r="L579" s="38">
        <v>1</v>
      </c>
      <c r="M579" s="38">
        <v>1</v>
      </c>
      <c r="N579" s="10">
        <v>20</v>
      </c>
      <c r="O579" s="12">
        <v>1</v>
      </c>
      <c r="P579" s="12">
        <v>1</v>
      </c>
      <c r="Q579" s="12">
        <v>1</v>
      </c>
      <c r="R579" s="46">
        <v>47</v>
      </c>
      <c r="S579" s="38">
        <v>5.27</v>
      </c>
      <c r="T579" s="38">
        <v>7</v>
      </c>
      <c r="U579" s="38">
        <v>36.89</v>
      </c>
      <c r="V579" s="38">
        <v>0.08</v>
      </c>
      <c r="W579" s="38">
        <v>39.840000000000003</v>
      </c>
      <c r="X579" s="38" t="s">
        <v>7100</v>
      </c>
      <c r="Y579" s="38" t="s">
        <v>9479</v>
      </c>
      <c r="Z579" s="38">
        <v>1</v>
      </c>
      <c r="AA579" s="39" t="s">
        <v>7441</v>
      </c>
    </row>
    <row r="580" spans="2:27" ht="37.5" x14ac:dyDescent="0.35">
      <c r="B580" s="38" t="s">
        <v>4010</v>
      </c>
      <c r="C580" s="38" t="s">
        <v>717</v>
      </c>
      <c r="D580" s="38" t="s">
        <v>4011</v>
      </c>
      <c r="E580" s="38" t="s">
        <v>101</v>
      </c>
      <c r="F580" s="38" t="s">
        <v>4012</v>
      </c>
      <c r="G580" s="38" t="s">
        <v>4013</v>
      </c>
      <c r="H580" s="38">
        <v>2</v>
      </c>
      <c r="I580" s="10">
        <v>20</v>
      </c>
      <c r="J580" s="45">
        <v>1</v>
      </c>
      <c r="K580" s="12">
        <v>1</v>
      </c>
      <c r="L580" s="38">
        <v>1</v>
      </c>
      <c r="M580" s="38">
        <v>1</v>
      </c>
      <c r="N580" s="10">
        <v>20</v>
      </c>
      <c r="O580" s="12">
        <v>1</v>
      </c>
      <c r="P580" s="12">
        <v>1</v>
      </c>
      <c r="Q580" s="12">
        <v>1</v>
      </c>
      <c r="R580" s="46">
        <v>47</v>
      </c>
      <c r="S580" s="38">
        <v>9.86</v>
      </c>
      <c r="T580" s="38">
        <v>2</v>
      </c>
      <c r="U580" s="38">
        <v>19.72</v>
      </c>
      <c r="V580" s="38">
        <v>0.08</v>
      </c>
      <c r="W580" s="38">
        <v>21.3</v>
      </c>
      <c r="X580" s="38" t="s">
        <v>7109</v>
      </c>
      <c r="Y580" s="38" t="s">
        <v>9480</v>
      </c>
      <c r="Z580" s="38">
        <v>1</v>
      </c>
      <c r="AA580" s="39" t="s">
        <v>8844</v>
      </c>
    </row>
    <row r="581" spans="2:27" ht="37.5" x14ac:dyDescent="0.35">
      <c r="B581" s="38" t="s">
        <v>4039</v>
      </c>
      <c r="C581" s="10" t="s">
        <v>4040</v>
      </c>
      <c r="D581" s="10" t="s">
        <v>4041</v>
      </c>
      <c r="E581" s="10" t="s">
        <v>101</v>
      </c>
      <c r="F581" s="10" t="s">
        <v>57</v>
      </c>
      <c r="G581" s="10" t="s">
        <v>95</v>
      </c>
      <c r="H581" s="10">
        <v>30</v>
      </c>
      <c r="I581" s="10">
        <v>1</v>
      </c>
      <c r="J581" s="12">
        <v>1</v>
      </c>
      <c r="K581" s="12">
        <v>1</v>
      </c>
      <c r="L581" s="38">
        <v>1</v>
      </c>
      <c r="M581" s="12">
        <v>3</v>
      </c>
      <c r="N581" s="12">
        <v>1</v>
      </c>
      <c r="O581" s="12">
        <v>1</v>
      </c>
      <c r="P581" s="12">
        <v>1</v>
      </c>
      <c r="Q581" s="12">
        <v>1</v>
      </c>
      <c r="R581" s="46">
        <v>11</v>
      </c>
      <c r="S581" s="38">
        <v>4.9874999999999998</v>
      </c>
      <c r="T581" s="38">
        <v>30</v>
      </c>
      <c r="U581" s="38">
        <v>149.625</v>
      </c>
      <c r="V581" s="38">
        <v>0.08</v>
      </c>
      <c r="W581" s="38">
        <v>161.6</v>
      </c>
      <c r="X581" s="38" t="s">
        <v>7127</v>
      </c>
      <c r="Y581" s="38" t="s">
        <v>9481</v>
      </c>
      <c r="Z581" s="38">
        <v>1</v>
      </c>
      <c r="AA581" s="39" t="s">
        <v>8847</v>
      </c>
    </row>
    <row r="582" spans="2:27" ht="50" x14ac:dyDescent="0.35">
      <c r="B582" s="38" t="s">
        <v>4044</v>
      </c>
      <c r="C582" s="12"/>
      <c r="D582" s="12" t="s">
        <v>4045</v>
      </c>
      <c r="E582" s="10" t="s">
        <v>3906</v>
      </c>
      <c r="F582" s="10" t="s">
        <v>1145</v>
      </c>
      <c r="G582" s="10" t="s">
        <v>2055</v>
      </c>
      <c r="H582" s="10">
        <v>1</v>
      </c>
      <c r="I582" s="10">
        <v>1</v>
      </c>
      <c r="J582" s="12">
        <v>1</v>
      </c>
      <c r="K582" s="12">
        <v>1</v>
      </c>
      <c r="L582" s="38">
        <v>1</v>
      </c>
      <c r="M582" s="12">
        <v>102</v>
      </c>
      <c r="N582" s="12">
        <v>1</v>
      </c>
      <c r="O582" s="12">
        <v>1</v>
      </c>
      <c r="P582" s="12">
        <v>1</v>
      </c>
      <c r="Q582" s="12">
        <v>1</v>
      </c>
      <c r="R582" s="46">
        <v>110</v>
      </c>
      <c r="S582" s="38">
        <v>14.68</v>
      </c>
      <c r="T582" s="38">
        <v>1</v>
      </c>
      <c r="U582" s="38">
        <v>14.68</v>
      </c>
      <c r="V582" s="38">
        <v>0.23</v>
      </c>
      <c r="W582" s="38">
        <v>18.059999999999999</v>
      </c>
      <c r="X582" s="38" t="s">
        <v>7184</v>
      </c>
      <c r="Y582" s="38" t="s">
        <v>9471</v>
      </c>
      <c r="Z582" s="38">
        <v>1</v>
      </c>
      <c r="AA582" s="39" t="s">
        <v>6842</v>
      </c>
    </row>
    <row r="583" spans="2:27" ht="50" x14ac:dyDescent="0.35">
      <c r="B583" s="38" t="s">
        <v>4071</v>
      </c>
      <c r="C583" s="10" t="s">
        <v>193</v>
      </c>
      <c r="D583" s="10" t="s">
        <v>4072</v>
      </c>
      <c r="E583" s="10" t="s">
        <v>423</v>
      </c>
      <c r="F583" s="10" t="s">
        <v>4073</v>
      </c>
      <c r="G583" s="10" t="s">
        <v>4074</v>
      </c>
      <c r="H583" s="10">
        <v>6</v>
      </c>
      <c r="I583" s="12">
        <v>1</v>
      </c>
      <c r="J583" s="12">
        <v>1</v>
      </c>
      <c r="K583" s="12">
        <v>1</v>
      </c>
      <c r="L583" s="38">
        <v>1</v>
      </c>
      <c r="M583" s="12">
        <v>1</v>
      </c>
      <c r="N583" s="12">
        <v>1</v>
      </c>
      <c r="O583" s="12">
        <v>1</v>
      </c>
      <c r="P583" s="12">
        <v>1</v>
      </c>
      <c r="Q583" s="12">
        <v>1</v>
      </c>
      <c r="R583" s="46">
        <v>9</v>
      </c>
      <c r="S583" s="38">
        <v>4.5566700000000004</v>
      </c>
      <c r="T583" s="38">
        <v>6</v>
      </c>
      <c r="U583" s="38">
        <v>27.34</v>
      </c>
      <c r="V583" s="38">
        <v>0.08</v>
      </c>
      <c r="W583" s="38">
        <v>29.53</v>
      </c>
      <c r="X583" s="38" t="s">
        <v>7150</v>
      </c>
      <c r="Y583" s="38" t="s">
        <v>9488</v>
      </c>
      <c r="Z583" s="38">
        <v>1</v>
      </c>
      <c r="AA583" s="39" t="s">
        <v>8966</v>
      </c>
    </row>
    <row r="584" spans="2:27" ht="50" x14ac:dyDescent="0.35">
      <c r="B584" s="38" t="s">
        <v>4101</v>
      </c>
      <c r="C584" s="10" t="s">
        <v>4102</v>
      </c>
      <c r="D584" s="10" t="s">
        <v>4103</v>
      </c>
      <c r="E584" s="10" t="s">
        <v>156</v>
      </c>
      <c r="F584" s="10" t="s">
        <v>2096</v>
      </c>
      <c r="G584" s="10" t="s">
        <v>196</v>
      </c>
      <c r="H584" s="10">
        <v>30</v>
      </c>
      <c r="I584" s="10">
        <v>3</v>
      </c>
      <c r="J584" s="12">
        <v>1</v>
      </c>
      <c r="K584" s="10">
        <v>1</v>
      </c>
      <c r="L584" s="38">
        <v>1</v>
      </c>
      <c r="M584" s="12">
        <v>1</v>
      </c>
      <c r="N584" s="12">
        <v>1</v>
      </c>
      <c r="O584" s="12">
        <v>1</v>
      </c>
      <c r="P584" s="12">
        <v>1</v>
      </c>
      <c r="Q584" s="12">
        <v>5</v>
      </c>
      <c r="R584" s="46">
        <v>15</v>
      </c>
      <c r="S584" s="38">
        <v>0.67832999999999999</v>
      </c>
      <c r="T584" s="38">
        <v>30</v>
      </c>
      <c r="U584" s="38">
        <v>20.350000000000001</v>
      </c>
      <c r="V584" s="38">
        <v>0.08</v>
      </c>
      <c r="W584" s="38">
        <v>21.98</v>
      </c>
      <c r="X584" s="38" t="s">
        <v>7161</v>
      </c>
      <c r="Y584" s="38" t="s">
        <v>9491</v>
      </c>
      <c r="Z584" s="38">
        <v>1</v>
      </c>
      <c r="AA584" s="39" t="s">
        <v>7163</v>
      </c>
    </row>
    <row r="585" spans="2:27" ht="37.5" x14ac:dyDescent="0.35">
      <c r="B585" s="38" t="s">
        <v>4126</v>
      </c>
      <c r="C585" s="10" t="s">
        <v>1252</v>
      </c>
      <c r="D585" s="10" t="s">
        <v>4127</v>
      </c>
      <c r="E585" s="10" t="s">
        <v>121</v>
      </c>
      <c r="F585" s="10" t="s">
        <v>4128</v>
      </c>
      <c r="G585" s="10" t="s">
        <v>809</v>
      </c>
      <c r="H585" s="10">
        <v>1</v>
      </c>
      <c r="I585" s="10">
        <v>1</v>
      </c>
      <c r="J585" s="12">
        <v>1</v>
      </c>
      <c r="K585" s="10">
        <v>1</v>
      </c>
      <c r="L585" s="38">
        <v>1</v>
      </c>
      <c r="M585" s="12">
        <v>1</v>
      </c>
      <c r="N585" s="12">
        <v>1</v>
      </c>
      <c r="O585" s="12">
        <v>1</v>
      </c>
      <c r="P585" s="12">
        <v>1</v>
      </c>
      <c r="Q585" s="12">
        <v>1</v>
      </c>
      <c r="R585" s="46">
        <v>9</v>
      </c>
      <c r="S585" s="38">
        <v>11.28</v>
      </c>
      <c r="T585" s="38">
        <v>1</v>
      </c>
      <c r="U585" s="38">
        <v>11.28</v>
      </c>
      <c r="V585" s="38">
        <v>0.08</v>
      </c>
      <c r="W585" s="38">
        <v>12.18</v>
      </c>
      <c r="X585" s="38" t="s">
        <v>7171</v>
      </c>
      <c r="Y585" s="38" t="s">
        <v>9493</v>
      </c>
      <c r="Z585" s="38">
        <v>1</v>
      </c>
      <c r="AA585" s="39" t="s">
        <v>7441</v>
      </c>
    </row>
    <row r="586" spans="2:27" ht="50" x14ac:dyDescent="0.35">
      <c r="B586" s="38" t="s">
        <v>4140</v>
      </c>
      <c r="C586" s="10" t="s">
        <v>1357</v>
      </c>
      <c r="D586" s="10" t="s">
        <v>4141</v>
      </c>
      <c r="E586" s="10" t="s">
        <v>469</v>
      </c>
      <c r="F586" s="10" t="s">
        <v>833</v>
      </c>
      <c r="G586" s="10" t="s">
        <v>1148</v>
      </c>
      <c r="H586" s="10">
        <v>1</v>
      </c>
      <c r="I586" s="10">
        <v>6</v>
      </c>
      <c r="J586" s="12">
        <v>1</v>
      </c>
      <c r="K586" s="10">
        <v>1</v>
      </c>
      <c r="L586" s="38">
        <v>1</v>
      </c>
      <c r="M586" s="12">
        <v>1</v>
      </c>
      <c r="N586" s="12">
        <v>1</v>
      </c>
      <c r="O586" s="12">
        <v>1</v>
      </c>
      <c r="P586" s="12">
        <v>1</v>
      </c>
      <c r="Q586" s="12">
        <v>1</v>
      </c>
      <c r="R586" s="46">
        <v>14</v>
      </c>
      <c r="S586" s="38">
        <v>312.32</v>
      </c>
      <c r="T586" s="38">
        <v>1</v>
      </c>
      <c r="U586" s="38">
        <v>312.32</v>
      </c>
      <c r="V586" s="38">
        <v>0.23</v>
      </c>
      <c r="W586" s="38">
        <v>384.15</v>
      </c>
      <c r="X586" s="38" t="s">
        <v>7177</v>
      </c>
      <c r="Y586" s="38" t="s">
        <v>9494</v>
      </c>
      <c r="Z586" s="38">
        <v>1</v>
      </c>
      <c r="AA586" s="39" t="s">
        <v>7488</v>
      </c>
    </row>
    <row r="587" spans="2:27" ht="50" x14ac:dyDescent="0.35">
      <c r="B587" s="38" t="s">
        <v>4146</v>
      </c>
      <c r="C587" s="10"/>
      <c r="D587" s="10" t="s">
        <v>4147</v>
      </c>
      <c r="E587" s="10" t="s">
        <v>65</v>
      </c>
      <c r="F587" s="10" t="s">
        <v>2096</v>
      </c>
      <c r="G587" s="10" t="s">
        <v>782</v>
      </c>
      <c r="H587" s="10">
        <v>1</v>
      </c>
      <c r="I587" s="10">
        <v>78</v>
      </c>
      <c r="J587" s="12">
        <v>1</v>
      </c>
      <c r="K587" s="10">
        <v>1</v>
      </c>
      <c r="L587" s="38">
        <v>1</v>
      </c>
      <c r="M587" s="12">
        <v>1</v>
      </c>
      <c r="N587" s="12">
        <v>1</v>
      </c>
      <c r="O587" s="12">
        <v>1</v>
      </c>
      <c r="P587" s="12">
        <v>1</v>
      </c>
      <c r="Q587" s="12">
        <v>1</v>
      </c>
      <c r="R587" s="46">
        <v>86</v>
      </c>
      <c r="S587" s="38">
        <v>21.2</v>
      </c>
      <c r="T587" s="38">
        <v>1</v>
      </c>
      <c r="U587" s="38">
        <v>21.2</v>
      </c>
      <c r="V587" s="38">
        <v>0.23</v>
      </c>
      <c r="W587" s="38">
        <v>26.08</v>
      </c>
      <c r="X587" s="38" t="s">
        <v>7179</v>
      </c>
      <c r="Y587" s="38" t="s">
        <v>9496</v>
      </c>
      <c r="Z587" s="38">
        <v>1</v>
      </c>
      <c r="AA587" s="39" t="s">
        <v>9497</v>
      </c>
    </row>
    <row r="588" spans="2:27" ht="62.5" x14ac:dyDescent="0.35">
      <c r="B588" s="38" t="s">
        <v>4170</v>
      </c>
      <c r="C588" s="10" t="s">
        <v>4171</v>
      </c>
      <c r="D588" s="10" t="s">
        <v>4172</v>
      </c>
      <c r="E588" s="10" t="s">
        <v>273</v>
      </c>
      <c r="F588" s="10" t="s">
        <v>97</v>
      </c>
      <c r="G588" s="10" t="s">
        <v>95</v>
      </c>
      <c r="H588" s="10">
        <v>30</v>
      </c>
      <c r="I588" s="10">
        <v>1</v>
      </c>
      <c r="J588" s="12">
        <v>1</v>
      </c>
      <c r="K588" s="10">
        <v>2</v>
      </c>
      <c r="L588" s="38">
        <v>1</v>
      </c>
      <c r="M588" s="12">
        <v>1</v>
      </c>
      <c r="N588" s="12">
        <v>1</v>
      </c>
      <c r="O588" s="12">
        <v>1</v>
      </c>
      <c r="P588" s="12">
        <v>1</v>
      </c>
      <c r="Q588" s="12">
        <v>1</v>
      </c>
      <c r="R588" s="46">
        <v>10</v>
      </c>
      <c r="S588" s="38">
        <v>4.1013299999999999</v>
      </c>
      <c r="T588" s="38">
        <v>60</v>
      </c>
      <c r="U588" s="38">
        <v>246.08</v>
      </c>
      <c r="V588" s="38">
        <v>0.08</v>
      </c>
      <c r="W588" s="38">
        <v>265.77</v>
      </c>
      <c r="X588" s="38" t="s">
        <v>8559</v>
      </c>
      <c r="Y588" s="38" t="s">
        <v>9498</v>
      </c>
      <c r="Z588" s="38">
        <v>1</v>
      </c>
      <c r="AA588" s="39" t="s">
        <v>8852</v>
      </c>
    </row>
    <row r="589" spans="2:27" ht="50" x14ac:dyDescent="0.35">
      <c r="B589" s="38" t="s">
        <v>4183</v>
      </c>
      <c r="C589" s="108"/>
      <c r="D589" s="108" t="s">
        <v>4184</v>
      </c>
      <c r="E589" s="108" t="s">
        <v>921</v>
      </c>
      <c r="F589" s="108" t="s">
        <v>4185</v>
      </c>
      <c r="G589" s="108" t="s">
        <v>924</v>
      </c>
      <c r="H589" s="108">
        <v>60</v>
      </c>
      <c r="I589" s="108">
        <v>25</v>
      </c>
      <c r="J589" s="12">
        <v>1</v>
      </c>
      <c r="K589" s="108">
        <v>1</v>
      </c>
      <c r="L589" s="38">
        <v>1</v>
      </c>
      <c r="M589" s="12">
        <v>1</v>
      </c>
      <c r="N589" s="12">
        <v>1</v>
      </c>
      <c r="O589" s="12">
        <v>1</v>
      </c>
      <c r="P589" s="12">
        <v>1</v>
      </c>
      <c r="Q589" s="12">
        <v>1</v>
      </c>
      <c r="R589" s="46">
        <v>33</v>
      </c>
      <c r="S589" s="38">
        <v>1.0328299999999999</v>
      </c>
      <c r="T589" s="38">
        <v>60</v>
      </c>
      <c r="U589" s="38">
        <v>61.97</v>
      </c>
      <c r="V589" s="38">
        <v>0.08</v>
      </c>
      <c r="W589" s="38">
        <v>66.930000000000007</v>
      </c>
      <c r="X589" s="38" t="s">
        <v>9500</v>
      </c>
      <c r="Y589" s="38" t="s">
        <v>9501</v>
      </c>
      <c r="Z589" s="38">
        <v>1</v>
      </c>
      <c r="AA589" s="39" t="s">
        <v>8847</v>
      </c>
    </row>
    <row r="590" spans="2:27" ht="25" x14ac:dyDescent="0.35">
      <c r="B590" s="38" t="s">
        <v>4204</v>
      </c>
      <c r="C590" s="108" t="s">
        <v>1723</v>
      </c>
      <c r="D590" s="108" t="s">
        <v>1722</v>
      </c>
      <c r="E590" s="108" t="s">
        <v>5</v>
      </c>
      <c r="F590" s="108" t="s">
        <v>288</v>
      </c>
      <c r="G590" s="108" t="s">
        <v>79</v>
      </c>
      <c r="H590" s="108">
        <v>5</v>
      </c>
      <c r="I590" s="108">
        <v>11</v>
      </c>
      <c r="J590" s="12">
        <v>1</v>
      </c>
      <c r="K590" s="108">
        <v>1</v>
      </c>
      <c r="L590" s="38">
        <v>1</v>
      </c>
      <c r="M590" s="12">
        <v>1</v>
      </c>
      <c r="N590" s="12">
        <v>1</v>
      </c>
      <c r="O590" s="12">
        <v>1</v>
      </c>
      <c r="P590" s="12">
        <v>1</v>
      </c>
      <c r="Q590" s="12">
        <v>1</v>
      </c>
      <c r="R590" s="46">
        <v>19</v>
      </c>
      <c r="S590" s="38">
        <v>16.8</v>
      </c>
      <c r="T590" s="38">
        <v>5</v>
      </c>
      <c r="U590" s="38">
        <v>84</v>
      </c>
      <c r="V590" s="38">
        <v>0.08</v>
      </c>
      <c r="W590" s="38">
        <v>90.72</v>
      </c>
      <c r="X590" s="38" t="s">
        <v>9502</v>
      </c>
      <c r="Y590" s="38" t="s">
        <v>9503</v>
      </c>
      <c r="Z590" s="38">
        <v>1</v>
      </c>
      <c r="AA590" s="39" t="s">
        <v>8851</v>
      </c>
    </row>
    <row r="591" spans="2:27" ht="37.5" x14ac:dyDescent="0.35">
      <c r="B591" s="38" t="s">
        <v>4244</v>
      </c>
      <c r="C591" s="25" t="s">
        <v>4259</v>
      </c>
      <c r="D591" s="25" t="s">
        <v>4260</v>
      </c>
      <c r="E591" s="25" t="s">
        <v>4261</v>
      </c>
      <c r="F591" s="25"/>
      <c r="G591" s="25" t="s">
        <v>4262</v>
      </c>
      <c r="H591" s="25">
        <v>50</v>
      </c>
      <c r="I591" s="25"/>
      <c r="J591" s="25"/>
      <c r="K591" s="25">
        <v>5</v>
      </c>
      <c r="L591" s="12"/>
      <c r="M591" s="25">
        <v>5</v>
      </c>
      <c r="N591" s="12"/>
      <c r="O591" s="12"/>
      <c r="P591" s="12"/>
      <c r="Q591" s="12"/>
      <c r="R591" s="12">
        <v>10</v>
      </c>
      <c r="S591" s="38">
        <v>0.11559999999999999</v>
      </c>
      <c r="T591" s="38">
        <v>50</v>
      </c>
      <c r="U591" s="38">
        <v>5.78</v>
      </c>
      <c r="V591" s="38">
        <v>0.08</v>
      </c>
      <c r="W591" s="38">
        <v>6.24</v>
      </c>
      <c r="X591" s="38" t="s">
        <v>7225</v>
      </c>
      <c r="Y591" s="38" t="s">
        <v>9506</v>
      </c>
      <c r="Z591" s="38">
        <v>1</v>
      </c>
      <c r="AA591" s="39" t="s">
        <v>4882</v>
      </c>
    </row>
    <row r="592" spans="2:27" ht="37.5" x14ac:dyDescent="0.35">
      <c r="B592" s="38" t="s">
        <v>4286</v>
      </c>
      <c r="C592" s="25"/>
      <c r="D592" s="25" t="s">
        <v>4268</v>
      </c>
      <c r="E592" s="25" t="s">
        <v>4261</v>
      </c>
      <c r="F592" s="25"/>
      <c r="G592" s="25" t="s">
        <v>658</v>
      </c>
      <c r="H592" s="25">
        <v>40</v>
      </c>
      <c r="I592" s="25"/>
      <c r="J592" s="25"/>
      <c r="K592" s="25">
        <v>5</v>
      </c>
      <c r="L592" s="25"/>
      <c r="M592" s="25">
        <v>5</v>
      </c>
      <c r="N592" s="12"/>
      <c r="O592" s="12"/>
      <c r="P592" s="12"/>
      <c r="Q592" s="12"/>
      <c r="R592" s="12">
        <v>10</v>
      </c>
      <c r="S592" s="38">
        <v>0.31374999999999997</v>
      </c>
      <c r="T592" s="38">
        <v>40</v>
      </c>
      <c r="U592" s="38">
        <v>12.55</v>
      </c>
      <c r="V592" s="38">
        <v>0.08</v>
      </c>
      <c r="W592" s="38">
        <v>13.55</v>
      </c>
      <c r="X592" s="38" t="s">
        <v>7228</v>
      </c>
      <c r="Y592" s="38" t="s">
        <v>9507</v>
      </c>
      <c r="Z592" s="38">
        <v>1</v>
      </c>
      <c r="AA592" s="39" t="s">
        <v>8795</v>
      </c>
    </row>
    <row r="593" spans="2:27" ht="37.5" x14ac:dyDescent="0.35">
      <c r="B593" s="38" t="s">
        <v>4287</v>
      </c>
      <c r="C593" s="25" t="s">
        <v>4269</v>
      </c>
      <c r="D593" s="25" t="s">
        <v>4270</v>
      </c>
      <c r="E593" s="25" t="s">
        <v>4261</v>
      </c>
      <c r="F593" s="25" t="s">
        <v>4271</v>
      </c>
      <c r="G593" s="25" t="s">
        <v>143</v>
      </c>
      <c r="H593" s="25">
        <v>10</v>
      </c>
      <c r="I593" s="25"/>
      <c r="J593" s="25"/>
      <c r="K593" s="25">
        <v>5</v>
      </c>
      <c r="L593" s="25"/>
      <c r="M593" s="25">
        <v>5</v>
      </c>
      <c r="N593" s="12">
        <v>4</v>
      </c>
      <c r="O593" s="12"/>
      <c r="P593" s="12"/>
      <c r="Q593" s="12"/>
      <c r="R593" s="12">
        <v>14</v>
      </c>
      <c r="S593" s="38">
        <v>1.778</v>
      </c>
      <c r="T593" s="38">
        <v>10</v>
      </c>
      <c r="U593" s="38">
        <v>17.78</v>
      </c>
      <c r="V593" s="38">
        <v>0.08</v>
      </c>
      <c r="W593" s="38">
        <v>19.2</v>
      </c>
      <c r="X593" s="38" t="s">
        <v>7229</v>
      </c>
      <c r="Y593" s="38" t="s">
        <v>9508</v>
      </c>
      <c r="Z593" s="38">
        <v>1</v>
      </c>
      <c r="AA593" s="39" t="s">
        <v>4443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A7"/>
  <sheetViews>
    <sheetView zoomScale="75" zoomScaleNormal="75" workbookViewId="0">
      <selection activeCell="B7" sqref="B7:R7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2861</v>
      </c>
      <c r="C3" s="38" t="s">
        <v>377</v>
      </c>
      <c r="D3" s="38" t="s">
        <v>376</v>
      </c>
      <c r="E3" s="38" t="s">
        <v>5</v>
      </c>
      <c r="F3" s="38" t="s">
        <v>378</v>
      </c>
      <c r="G3" s="38" t="s">
        <v>59</v>
      </c>
      <c r="H3" s="38">
        <v>10</v>
      </c>
      <c r="I3" s="38">
        <v>1</v>
      </c>
      <c r="J3" s="45">
        <v>30</v>
      </c>
      <c r="K3" s="38">
        <v>1</v>
      </c>
      <c r="L3" s="38">
        <v>1</v>
      </c>
      <c r="M3" s="38">
        <v>1</v>
      </c>
      <c r="N3" s="38">
        <v>1</v>
      </c>
      <c r="O3" s="38">
        <v>10</v>
      </c>
      <c r="P3" s="12">
        <v>1</v>
      </c>
      <c r="Q3" s="38">
        <v>1</v>
      </c>
      <c r="R3" s="46">
        <v>47</v>
      </c>
      <c r="S3" s="17">
        <v>40.22</v>
      </c>
      <c r="T3" s="17">
        <v>10</v>
      </c>
      <c r="U3" s="17">
        <v>40.22</v>
      </c>
      <c r="V3" s="17">
        <v>0.08</v>
      </c>
      <c r="W3" s="17">
        <v>43.437600000000003</v>
      </c>
      <c r="X3" s="17" t="s">
        <v>8687</v>
      </c>
      <c r="Y3" s="17" t="s">
        <v>8688</v>
      </c>
      <c r="Z3" s="17" t="s">
        <v>8689</v>
      </c>
      <c r="AA3" s="17" t="s">
        <v>8690</v>
      </c>
    </row>
    <row r="4" spans="2:27" x14ac:dyDescent="0.35">
      <c r="B4" s="38" t="s">
        <v>3229</v>
      </c>
      <c r="C4" s="38" t="s">
        <v>206</v>
      </c>
      <c r="D4" s="38" t="s">
        <v>206</v>
      </c>
      <c r="E4" s="38" t="s">
        <v>5</v>
      </c>
      <c r="F4" s="38" t="s">
        <v>42</v>
      </c>
      <c r="G4" s="38" t="s">
        <v>9587</v>
      </c>
      <c r="H4" s="38">
        <v>1</v>
      </c>
      <c r="I4" s="12">
        <v>1</v>
      </c>
      <c r="J4" s="45">
        <v>52</v>
      </c>
      <c r="K4" s="12">
        <v>1</v>
      </c>
      <c r="L4" s="38">
        <v>1</v>
      </c>
      <c r="M4" s="38">
        <v>1</v>
      </c>
      <c r="N4" s="38">
        <v>1</v>
      </c>
      <c r="O4" s="38">
        <v>1</v>
      </c>
      <c r="P4" s="38">
        <v>1</v>
      </c>
      <c r="Q4" s="12">
        <v>10</v>
      </c>
      <c r="R4" s="46">
        <v>69</v>
      </c>
      <c r="S4" s="58">
        <v>15.5</v>
      </c>
      <c r="T4" s="10">
        <v>50</v>
      </c>
      <c r="U4" s="10">
        <v>775</v>
      </c>
      <c r="V4" s="10">
        <v>0.08</v>
      </c>
      <c r="W4" s="10">
        <v>837</v>
      </c>
      <c r="X4" s="59">
        <v>3391133870873</v>
      </c>
      <c r="Y4" s="10" t="s">
        <v>8694</v>
      </c>
      <c r="Z4" s="10">
        <v>1</v>
      </c>
      <c r="AA4" s="10" t="s">
        <v>8695</v>
      </c>
    </row>
    <row r="5" spans="2:27" ht="37.5" x14ac:dyDescent="0.35">
      <c r="B5" s="38" t="s">
        <v>3230</v>
      </c>
      <c r="C5" s="38" t="s">
        <v>206</v>
      </c>
      <c r="D5" s="38" t="s">
        <v>206</v>
      </c>
      <c r="E5" s="38" t="s">
        <v>5</v>
      </c>
      <c r="F5" s="38" t="s">
        <v>41</v>
      </c>
      <c r="G5" s="38" t="s">
        <v>52</v>
      </c>
      <c r="H5" s="38">
        <v>50</v>
      </c>
      <c r="I5" s="38">
        <v>50</v>
      </c>
      <c r="J5" s="45">
        <v>1</v>
      </c>
      <c r="K5" s="38">
        <v>1</v>
      </c>
      <c r="L5" s="38">
        <v>1</v>
      </c>
      <c r="M5" s="38">
        <v>2</v>
      </c>
      <c r="N5" s="38">
        <v>1</v>
      </c>
      <c r="O5" s="38">
        <v>1</v>
      </c>
      <c r="P5" s="38">
        <v>1</v>
      </c>
      <c r="Q5" s="38">
        <v>10</v>
      </c>
      <c r="R5" s="46">
        <v>68</v>
      </c>
      <c r="S5" s="10">
        <v>11</v>
      </c>
      <c r="T5" s="10">
        <v>50</v>
      </c>
      <c r="U5" s="10">
        <v>550</v>
      </c>
      <c r="V5" s="10">
        <v>0.08</v>
      </c>
      <c r="W5" s="10">
        <v>594</v>
      </c>
      <c r="X5" s="59">
        <v>3391133870866</v>
      </c>
      <c r="Y5" s="10" t="s">
        <v>8694</v>
      </c>
      <c r="Z5" s="10">
        <v>1</v>
      </c>
      <c r="AA5" s="10" t="s">
        <v>8695</v>
      </c>
    </row>
    <row r="7" spans="2:27" ht="37.5" x14ac:dyDescent="0.35">
      <c r="B7" s="38" t="s">
        <v>3224</v>
      </c>
      <c r="C7" s="12" t="s">
        <v>1727</v>
      </c>
      <c r="D7" s="12" t="s">
        <v>3691</v>
      </c>
      <c r="E7" s="12" t="s">
        <v>5</v>
      </c>
      <c r="F7" s="12" t="s">
        <v>153</v>
      </c>
      <c r="G7" s="12" t="s">
        <v>1054</v>
      </c>
      <c r="H7" s="12">
        <v>100</v>
      </c>
      <c r="I7" s="12">
        <v>1</v>
      </c>
      <c r="J7" s="45">
        <v>1</v>
      </c>
      <c r="K7" s="12">
        <v>1</v>
      </c>
      <c r="L7" s="38">
        <v>1</v>
      </c>
      <c r="M7" s="12">
        <v>10</v>
      </c>
      <c r="N7" s="38">
        <v>1</v>
      </c>
      <c r="O7" s="38">
        <v>1</v>
      </c>
      <c r="P7" s="12">
        <v>1</v>
      </c>
      <c r="Q7" s="12">
        <v>5</v>
      </c>
      <c r="R7" s="46">
        <f t="shared" ref="R7" si="0">SUM(I7:Q7)</f>
        <v>22</v>
      </c>
      <c r="S7" s="17">
        <v>190</v>
      </c>
      <c r="T7" s="17">
        <v>100</v>
      </c>
      <c r="U7" s="17">
        <v>190</v>
      </c>
      <c r="V7" s="17">
        <v>0.08</v>
      </c>
      <c r="W7" s="17">
        <v>205.20000000000002</v>
      </c>
      <c r="X7" s="17" t="s">
        <v>8687</v>
      </c>
      <c r="Y7" s="17" t="s">
        <v>8691</v>
      </c>
      <c r="Z7" s="17" t="s">
        <v>8692</v>
      </c>
      <c r="AA7" s="17" t="s">
        <v>8693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AA6"/>
  <sheetViews>
    <sheetView zoomScale="75" zoomScaleNormal="75" workbookViewId="0">
      <selection activeCell="S3" sqref="S3:S6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25" x14ac:dyDescent="0.35">
      <c r="B3" s="38" t="s">
        <v>3461</v>
      </c>
      <c r="C3" s="12" t="s">
        <v>3825</v>
      </c>
      <c r="D3" s="12" t="s">
        <v>3826</v>
      </c>
      <c r="E3" s="12" t="s">
        <v>5</v>
      </c>
      <c r="F3" s="12" t="s">
        <v>3827</v>
      </c>
      <c r="G3" s="12" t="s">
        <v>79</v>
      </c>
      <c r="H3" s="12">
        <v>5</v>
      </c>
      <c r="I3" s="12">
        <v>1</v>
      </c>
      <c r="J3" s="45">
        <v>1</v>
      </c>
      <c r="K3" s="12">
        <v>24</v>
      </c>
      <c r="L3" s="38">
        <v>1</v>
      </c>
      <c r="M3" s="38">
        <v>1</v>
      </c>
      <c r="N3" s="12">
        <v>1</v>
      </c>
      <c r="O3" s="38">
        <v>1</v>
      </c>
      <c r="P3" s="12">
        <v>1</v>
      </c>
      <c r="Q3" s="12">
        <v>1</v>
      </c>
      <c r="R3" s="46">
        <v>32</v>
      </c>
      <c r="S3" s="103">
        <v>7.8</v>
      </c>
      <c r="T3" s="10">
        <v>10</v>
      </c>
      <c r="U3" s="103">
        <v>78</v>
      </c>
      <c r="V3" s="67">
        <v>0.08</v>
      </c>
      <c r="W3" s="103">
        <v>84.24</v>
      </c>
      <c r="X3" s="10" t="s">
        <v>7237</v>
      </c>
      <c r="Y3" s="10" t="s">
        <v>7320</v>
      </c>
      <c r="Z3" s="10">
        <v>1</v>
      </c>
      <c r="AA3" s="10" t="s">
        <v>7321</v>
      </c>
    </row>
    <row r="4" spans="2:27" x14ac:dyDescent="0.35">
      <c r="B4" s="38" t="s">
        <v>3462</v>
      </c>
      <c r="C4" s="12"/>
      <c r="D4" s="12" t="s">
        <v>3828</v>
      </c>
      <c r="E4" s="12" t="s">
        <v>3491</v>
      </c>
      <c r="F4" s="12">
        <v>5000</v>
      </c>
      <c r="G4" s="12" t="s">
        <v>27</v>
      </c>
      <c r="H4" s="12">
        <v>1</v>
      </c>
      <c r="I4" s="12">
        <v>1</v>
      </c>
      <c r="J4" s="45">
        <v>1</v>
      </c>
      <c r="K4" s="12">
        <v>30</v>
      </c>
      <c r="L4" s="38">
        <v>1</v>
      </c>
      <c r="M4" s="38">
        <v>1</v>
      </c>
      <c r="N4" s="12">
        <v>1</v>
      </c>
      <c r="O4" s="38">
        <v>1</v>
      </c>
      <c r="P4" s="12">
        <v>1</v>
      </c>
      <c r="Q4" s="12">
        <v>1</v>
      </c>
      <c r="R4" s="46">
        <v>38</v>
      </c>
      <c r="S4" s="103">
        <v>100</v>
      </c>
      <c r="T4" s="10">
        <v>1</v>
      </c>
      <c r="U4" s="62">
        <v>100</v>
      </c>
      <c r="V4" s="67">
        <v>0.08</v>
      </c>
      <c r="W4" s="103">
        <v>108</v>
      </c>
      <c r="X4" s="10" t="s">
        <v>7237</v>
      </c>
      <c r="Y4" s="10" t="s">
        <v>7322</v>
      </c>
      <c r="Z4" s="10">
        <v>1</v>
      </c>
      <c r="AA4" s="10" t="s">
        <v>7323</v>
      </c>
    </row>
    <row r="5" spans="2:27" ht="25" x14ac:dyDescent="0.35">
      <c r="B5" s="38" t="s">
        <v>3464</v>
      </c>
      <c r="C5" s="12"/>
      <c r="D5" s="12" t="s">
        <v>3829</v>
      </c>
      <c r="E5" s="12" t="s">
        <v>3830</v>
      </c>
      <c r="F5" s="12"/>
      <c r="G5" s="12" t="s">
        <v>1984</v>
      </c>
      <c r="H5" s="12">
        <v>100</v>
      </c>
      <c r="I5" s="12">
        <v>1</v>
      </c>
      <c r="J5" s="45">
        <v>1</v>
      </c>
      <c r="K5" s="12">
        <v>10</v>
      </c>
      <c r="L5" s="38">
        <v>1</v>
      </c>
      <c r="M5" s="38">
        <v>1</v>
      </c>
      <c r="N5" s="12">
        <v>1</v>
      </c>
      <c r="O5" s="38">
        <v>1</v>
      </c>
      <c r="P5" s="12">
        <v>1</v>
      </c>
      <c r="Q5" s="12">
        <v>1</v>
      </c>
      <c r="R5" s="46">
        <v>18</v>
      </c>
      <c r="S5" s="103">
        <v>0.45</v>
      </c>
      <c r="T5" s="10">
        <v>100</v>
      </c>
      <c r="U5" s="103">
        <v>45</v>
      </c>
      <c r="V5" s="67">
        <v>0.08</v>
      </c>
      <c r="W5" s="62">
        <v>48.6</v>
      </c>
      <c r="X5" s="10" t="s">
        <v>7237</v>
      </c>
      <c r="Y5" s="12" t="s">
        <v>7324</v>
      </c>
      <c r="Z5" s="10">
        <v>1</v>
      </c>
      <c r="AA5" s="12" t="s">
        <v>7325</v>
      </c>
    </row>
    <row r="6" spans="2:27" x14ac:dyDescent="0.35">
      <c r="B6" s="38" t="s">
        <v>4075</v>
      </c>
      <c r="C6" s="10" t="s">
        <v>4076</v>
      </c>
      <c r="D6" s="10" t="s">
        <v>4077</v>
      </c>
      <c r="E6" s="10" t="s">
        <v>5</v>
      </c>
      <c r="F6" s="10" t="s">
        <v>3827</v>
      </c>
      <c r="G6" s="10" t="s">
        <v>8</v>
      </c>
      <c r="H6" s="10">
        <v>10</v>
      </c>
      <c r="I6" s="12">
        <v>1</v>
      </c>
      <c r="J6" s="12">
        <v>1</v>
      </c>
      <c r="K6" s="12">
        <v>1</v>
      </c>
      <c r="L6" s="38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46">
        <v>9</v>
      </c>
      <c r="S6" s="103">
        <v>7.8</v>
      </c>
      <c r="T6" s="10">
        <v>10</v>
      </c>
      <c r="U6" s="103">
        <v>78</v>
      </c>
      <c r="V6" s="67">
        <v>0.08</v>
      </c>
      <c r="W6" s="103">
        <v>84.24</v>
      </c>
      <c r="X6" s="10" t="s">
        <v>7237</v>
      </c>
      <c r="Y6" s="10" t="s">
        <v>7326</v>
      </c>
      <c r="Z6" s="10">
        <v>1</v>
      </c>
      <c r="AA6" s="10" t="s">
        <v>7321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AA9"/>
  <sheetViews>
    <sheetView zoomScale="75" zoomScaleNormal="75" workbookViewId="0">
      <selection activeCell="S3" sqref="S3:S6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50" x14ac:dyDescent="0.35">
      <c r="B3" s="38" t="s">
        <v>3460</v>
      </c>
      <c r="C3" s="12" t="s">
        <v>3822</v>
      </c>
      <c r="D3" s="12" t="s">
        <v>3823</v>
      </c>
      <c r="E3" s="12" t="s">
        <v>2101</v>
      </c>
      <c r="F3" s="12" t="s">
        <v>3824</v>
      </c>
      <c r="G3" s="12" t="s">
        <v>19</v>
      </c>
      <c r="H3" s="12">
        <v>1</v>
      </c>
      <c r="I3" s="12">
        <v>1</v>
      </c>
      <c r="J3" s="45">
        <v>1</v>
      </c>
      <c r="K3" s="12">
        <v>20</v>
      </c>
      <c r="L3" s="38">
        <v>1</v>
      </c>
      <c r="M3" s="38">
        <v>1</v>
      </c>
      <c r="N3" s="12">
        <v>1</v>
      </c>
      <c r="O3" s="38">
        <v>1</v>
      </c>
      <c r="P3" s="12">
        <v>1</v>
      </c>
      <c r="Q3" s="12">
        <v>1</v>
      </c>
      <c r="R3" s="46">
        <v>28</v>
      </c>
      <c r="S3" s="58">
        <v>110</v>
      </c>
      <c r="T3" s="10">
        <v>1</v>
      </c>
      <c r="U3" s="66">
        <v>110</v>
      </c>
      <c r="V3" s="67">
        <v>0.08</v>
      </c>
      <c r="W3" s="66">
        <v>118.8</v>
      </c>
      <c r="X3" s="10" t="s">
        <v>7237</v>
      </c>
      <c r="Y3" s="12" t="s">
        <v>7238</v>
      </c>
      <c r="Z3" s="10">
        <v>1</v>
      </c>
      <c r="AA3" s="12" t="s">
        <v>7239</v>
      </c>
    </row>
    <row r="4" spans="2:27" ht="50" x14ac:dyDescent="0.35">
      <c r="B4" s="38" t="s">
        <v>3463</v>
      </c>
      <c r="C4" s="12"/>
      <c r="D4" s="12" t="s">
        <v>3828</v>
      </c>
      <c r="E4" s="12" t="s">
        <v>3491</v>
      </c>
      <c r="F4" s="12">
        <v>1000</v>
      </c>
      <c r="G4" s="12" t="s">
        <v>27</v>
      </c>
      <c r="H4" s="12">
        <v>1</v>
      </c>
      <c r="I4" s="12">
        <v>1</v>
      </c>
      <c r="J4" s="45">
        <v>1</v>
      </c>
      <c r="K4" s="12">
        <v>15</v>
      </c>
      <c r="L4" s="38">
        <v>1</v>
      </c>
      <c r="M4" s="38">
        <v>1</v>
      </c>
      <c r="N4" s="12">
        <v>1</v>
      </c>
      <c r="O4" s="38">
        <v>1</v>
      </c>
      <c r="P4" s="12">
        <v>1</v>
      </c>
      <c r="Q4" s="12">
        <v>1</v>
      </c>
      <c r="R4" s="46">
        <v>23</v>
      </c>
      <c r="S4" s="58">
        <v>120</v>
      </c>
      <c r="T4" s="10">
        <v>1</v>
      </c>
      <c r="U4" s="66">
        <v>120</v>
      </c>
      <c r="V4" s="67">
        <v>0.08</v>
      </c>
      <c r="W4" s="66">
        <v>129.6</v>
      </c>
      <c r="X4" s="10" t="s">
        <v>7237</v>
      </c>
      <c r="Y4" s="10" t="s">
        <v>7242</v>
      </c>
      <c r="Z4" s="10">
        <v>1</v>
      </c>
      <c r="AA4" s="12" t="s">
        <v>7239</v>
      </c>
    </row>
    <row r="5" spans="2:27" ht="37.5" x14ac:dyDescent="0.35">
      <c r="B5" s="38" t="s">
        <v>3465</v>
      </c>
      <c r="C5" s="12"/>
      <c r="D5" s="12" t="s">
        <v>3831</v>
      </c>
      <c r="E5" s="12"/>
      <c r="F5" s="12" t="s">
        <v>3832</v>
      </c>
      <c r="G5" s="12" t="s">
        <v>1148</v>
      </c>
      <c r="H5" s="12">
        <v>1</v>
      </c>
      <c r="I5" s="12">
        <v>1</v>
      </c>
      <c r="J5" s="45">
        <v>1</v>
      </c>
      <c r="K5" s="12">
        <v>10</v>
      </c>
      <c r="L5" s="38">
        <v>1</v>
      </c>
      <c r="M5" s="38">
        <v>1</v>
      </c>
      <c r="N5" s="12">
        <v>1</v>
      </c>
      <c r="O5" s="38">
        <v>1</v>
      </c>
      <c r="P5" s="12">
        <v>1</v>
      </c>
      <c r="Q5" s="12">
        <v>1</v>
      </c>
      <c r="R5" s="46">
        <v>18</v>
      </c>
      <c r="S5" s="58">
        <v>89</v>
      </c>
      <c r="T5" s="10">
        <v>1</v>
      </c>
      <c r="U5" s="66">
        <v>89</v>
      </c>
      <c r="V5" s="67">
        <v>0.08</v>
      </c>
      <c r="W5" s="10">
        <v>96.12</v>
      </c>
      <c r="X5" s="10" t="s">
        <v>7237</v>
      </c>
      <c r="Y5" s="12" t="s">
        <v>7243</v>
      </c>
      <c r="Z5" s="10">
        <v>1</v>
      </c>
      <c r="AA5" s="10" t="s">
        <v>7244</v>
      </c>
    </row>
    <row r="6" spans="2:27" ht="37.5" x14ac:dyDescent="0.35">
      <c r="B6" s="38" t="s">
        <v>3466</v>
      </c>
      <c r="C6" s="12"/>
      <c r="D6" s="12" t="s">
        <v>3831</v>
      </c>
      <c r="E6" s="12"/>
      <c r="F6" s="12" t="s">
        <v>3833</v>
      </c>
      <c r="G6" s="12" t="s">
        <v>1148</v>
      </c>
      <c r="H6" s="12">
        <v>1</v>
      </c>
      <c r="I6" s="12">
        <v>1</v>
      </c>
      <c r="J6" s="45">
        <v>1</v>
      </c>
      <c r="K6" s="12">
        <v>10</v>
      </c>
      <c r="L6" s="38">
        <v>1</v>
      </c>
      <c r="M6" s="38">
        <v>1</v>
      </c>
      <c r="N6" s="12">
        <v>1</v>
      </c>
      <c r="O6" s="38">
        <v>1</v>
      </c>
      <c r="P6" s="12">
        <v>1</v>
      </c>
      <c r="Q6" s="12">
        <v>1</v>
      </c>
      <c r="R6" s="46">
        <v>18</v>
      </c>
      <c r="S6" s="58">
        <v>89</v>
      </c>
      <c r="T6" s="10">
        <v>1</v>
      </c>
      <c r="U6" s="66">
        <v>89</v>
      </c>
      <c r="V6" s="67">
        <v>0.08</v>
      </c>
      <c r="W6" s="10">
        <v>96.12</v>
      </c>
      <c r="X6" s="10" t="s">
        <v>7237</v>
      </c>
      <c r="Y6" s="12" t="s">
        <v>7245</v>
      </c>
      <c r="Z6" s="10">
        <v>1</v>
      </c>
      <c r="AA6" s="10" t="s">
        <v>7244</v>
      </c>
    </row>
    <row r="8" spans="2:27" ht="50" x14ac:dyDescent="0.35">
      <c r="B8" s="38" t="s">
        <v>3461</v>
      </c>
      <c r="C8" s="12" t="s">
        <v>3825</v>
      </c>
      <c r="D8" s="12" t="s">
        <v>3826</v>
      </c>
      <c r="E8" s="12" t="s">
        <v>5</v>
      </c>
      <c r="F8" s="12" t="s">
        <v>3827</v>
      </c>
      <c r="G8" s="12" t="s">
        <v>79</v>
      </c>
      <c r="H8" s="12">
        <v>5</v>
      </c>
      <c r="I8" s="12">
        <v>1</v>
      </c>
      <c r="J8" s="45">
        <v>1</v>
      </c>
      <c r="K8" s="12">
        <v>24</v>
      </c>
      <c r="L8" s="38">
        <v>1</v>
      </c>
      <c r="M8" s="38">
        <v>1</v>
      </c>
      <c r="N8" s="12">
        <v>1</v>
      </c>
      <c r="O8" s="38">
        <v>1</v>
      </c>
      <c r="P8" s="12">
        <v>1</v>
      </c>
      <c r="Q8" s="12">
        <v>1</v>
      </c>
      <c r="R8" s="46">
        <f t="shared" ref="R8:R9" si="0">SUM(I8:Q8)</f>
        <v>32</v>
      </c>
      <c r="S8" s="58">
        <v>20</v>
      </c>
      <c r="T8" s="10">
        <v>1</v>
      </c>
      <c r="U8" s="66">
        <v>100</v>
      </c>
      <c r="V8" s="67">
        <v>0.08</v>
      </c>
      <c r="W8" s="66">
        <v>108</v>
      </c>
      <c r="X8" s="10" t="s">
        <v>7237</v>
      </c>
      <c r="Y8" s="10" t="s">
        <v>7240</v>
      </c>
      <c r="Z8" s="10">
        <v>1</v>
      </c>
      <c r="AA8" s="12" t="s">
        <v>7239</v>
      </c>
    </row>
    <row r="9" spans="2:27" ht="50" x14ac:dyDescent="0.35">
      <c r="B9" s="38" t="s">
        <v>3462</v>
      </c>
      <c r="C9" s="12"/>
      <c r="D9" s="12" t="s">
        <v>3828</v>
      </c>
      <c r="E9" s="12" t="s">
        <v>3491</v>
      </c>
      <c r="F9" s="12">
        <v>5000</v>
      </c>
      <c r="G9" s="12" t="s">
        <v>27</v>
      </c>
      <c r="H9" s="12">
        <v>1</v>
      </c>
      <c r="I9" s="12">
        <v>1</v>
      </c>
      <c r="J9" s="45">
        <v>1</v>
      </c>
      <c r="K9" s="12">
        <v>30</v>
      </c>
      <c r="L9" s="38">
        <v>1</v>
      </c>
      <c r="M9" s="38">
        <v>1</v>
      </c>
      <c r="N9" s="12">
        <v>1</v>
      </c>
      <c r="O9" s="38">
        <v>1</v>
      </c>
      <c r="P9" s="12">
        <v>1</v>
      </c>
      <c r="Q9" s="12">
        <v>1</v>
      </c>
      <c r="R9" s="46">
        <f t="shared" si="0"/>
        <v>38</v>
      </c>
      <c r="S9" s="58">
        <v>120</v>
      </c>
      <c r="T9" s="10">
        <v>1</v>
      </c>
      <c r="U9" s="66">
        <v>120</v>
      </c>
      <c r="V9" s="67">
        <v>0.08</v>
      </c>
      <c r="W9" s="66">
        <v>129.6</v>
      </c>
      <c r="X9" s="10" t="s">
        <v>7237</v>
      </c>
      <c r="Y9" s="10" t="s">
        <v>7241</v>
      </c>
      <c r="Z9" s="10">
        <v>1</v>
      </c>
      <c r="AA9" s="12" t="s">
        <v>7239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AA830"/>
  <sheetViews>
    <sheetView zoomScale="75" zoomScaleNormal="75" workbookViewId="0">
      <selection activeCell="U15" sqref="U15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style="145" customWidth="1"/>
    <col min="20" max="20" width="21.90625" customWidth="1"/>
    <col min="21" max="21" width="11.6328125" bestFit="1" customWidth="1"/>
    <col min="22" max="22" width="6.90625" customWidth="1"/>
    <col min="23" max="24" width="11.6328125" bestFit="1" customWidth="1"/>
    <col min="25" max="25" width="15.1796875" customWidth="1"/>
    <col min="26" max="26" width="14.453125" customWidth="1"/>
    <col min="27" max="27" width="14.5429687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44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2129</v>
      </c>
      <c r="C3" s="38" t="s">
        <v>638</v>
      </c>
      <c r="D3" s="38" t="s">
        <v>637</v>
      </c>
      <c r="E3" s="38" t="s">
        <v>101</v>
      </c>
      <c r="F3" s="38" t="s">
        <v>150</v>
      </c>
      <c r="G3" s="38" t="s">
        <v>95</v>
      </c>
      <c r="H3" s="38">
        <v>30</v>
      </c>
      <c r="I3" s="38">
        <v>10</v>
      </c>
      <c r="J3" s="45">
        <v>1</v>
      </c>
      <c r="K3" s="38">
        <v>1</v>
      </c>
      <c r="L3" s="38">
        <v>14</v>
      </c>
      <c r="M3" s="38">
        <v>15</v>
      </c>
      <c r="N3" s="38">
        <v>1</v>
      </c>
      <c r="O3" s="38">
        <v>1</v>
      </c>
      <c r="P3" s="38">
        <v>1</v>
      </c>
      <c r="Q3" s="38">
        <v>1</v>
      </c>
      <c r="R3" s="46">
        <v>45</v>
      </c>
      <c r="S3" s="48">
        <v>0.16333333333333336</v>
      </c>
      <c r="T3" s="17">
        <v>30</v>
      </c>
      <c r="U3" s="49">
        <v>4.9000000000000004</v>
      </c>
      <c r="V3" s="17" t="s">
        <v>7379</v>
      </c>
      <c r="W3" s="49">
        <v>5.29</v>
      </c>
      <c r="X3" s="17" t="s">
        <v>4408</v>
      </c>
      <c r="Y3" s="38" t="s">
        <v>7382</v>
      </c>
      <c r="Z3" s="38">
        <v>30</v>
      </c>
      <c r="AA3" s="38" t="s">
        <v>7383</v>
      </c>
    </row>
    <row r="4" spans="2:27" ht="37.5" x14ac:dyDescent="0.35">
      <c r="B4" s="38" t="s">
        <v>2127</v>
      </c>
      <c r="C4" s="38" t="s">
        <v>638</v>
      </c>
      <c r="D4" s="38" t="s">
        <v>637</v>
      </c>
      <c r="E4" s="38" t="s">
        <v>101</v>
      </c>
      <c r="F4" s="38" t="s">
        <v>97</v>
      </c>
      <c r="G4" s="38" t="s">
        <v>95</v>
      </c>
      <c r="H4" s="38">
        <v>30</v>
      </c>
      <c r="I4" s="38">
        <v>8</v>
      </c>
      <c r="J4" s="45">
        <v>1</v>
      </c>
      <c r="K4" s="38">
        <v>1</v>
      </c>
      <c r="L4" s="38">
        <v>1</v>
      </c>
      <c r="M4" s="38">
        <v>1</v>
      </c>
      <c r="N4" s="38">
        <v>1</v>
      </c>
      <c r="O4" s="38">
        <v>4</v>
      </c>
      <c r="P4" s="38">
        <v>1</v>
      </c>
      <c r="Q4" s="38">
        <v>1</v>
      </c>
      <c r="R4" s="46">
        <v>19</v>
      </c>
      <c r="S4" s="48">
        <v>5.8666666666666666E-2</v>
      </c>
      <c r="T4" s="17">
        <v>30</v>
      </c>
      <c r="U4" s="49">
        <v>1.76</v>
      </c>
      <c r="V4" s="17" t="s">
        <v>7379</v>
      </c>
      <c r="W4" s="49">
        <v>1.9</v>
      </c>
      <c r="X4" s="17" t="s">
        <v>4412</v>
      </c>
      <c r="Y4" s="38" t="s">
        <v>7384</v>
      </c>
      <c r="Z4" s="38">
        <v>30</v>
      </c>
      <c r="AA4" s="38" t="s">
        <v>7383</v>
      </c>
    </row>
    <row r="5" spans="2:27" ht="37.5" x14ac:dyDescent="0.35">
      <c r="B5" s="38" t="s">
        <v>2141</v>
      </c>
      <c r="C5" s="38" t="s">
        <v>643</v>
      </c>
      <c r="D5" s="38" t="s">
        <v>642</v>
      </c>
      <c r="E5" s="38" t="s">
        <v>93</v>
      </c>
      <c r="F5" s="38" t="s">
        <v>97</v>
      </c>
      <c r="G5" s="38" t="s">
        <v>114</v>
      </c>
      <c r="H5" s="38">
        <v>60</v>
      </c>
      <c r="I5" s="12">
        <v>10</v>
      </c>
      <c r="J5" s="45">
        <v>1</v>
      </c>
      <c r="K5" s="12">
        <v>6</v>
      </c>
      <c r="L5" s="38">
        <v>1</v>
      </c>
      <c r="M5" s="12">
        <v>3</v>
      </c>
      <c r="N5" s="38">
        <v>1</v>
      </c>
      <c r="O5" s="38">
        <v>1</v>
      </c>
      <c r="P5" s="12">
        <v>1</v>
      </c>
      <c r="Q5" s="12">
        <v>1</v>
      </c>
      <c r="R5" s="46">
        <v>25</v>
      </c>
      <c r="S5" s="58">
        <v>0.46133333333333332</v>
      </c>
      <c r="T5" s="10">
        <v>60</v>
      </c>
      <c r="U5" s="60">
        <v>27.68</v>
      </c>
      <c r="V5" s="10" t="s">
        <v>7379</v>
      </c>
      <c r="W5" s="60">
        <v>29.89</v>
      </c>
      <c r="X5" s="10" t="s">
        <v>7390</v>
      </c>
      <c r="Y5" s="12" t="s">
        <v>7391</v>
      </c>
      <c r="Z5" s="38">
        <v>60</v>
      </c>
      <c r="AA5" s="12" t="s">
        <v>7392</v>
      </c>
    </row>
    <row r="6" spans="2:27" ht="37.5" x14ac:dyDescent="0.35">
      <c r="B6" s="38" t="s">
        <v>2143</v>
      </c>
      <c r="C6" s="38" t="s">
        <v>914</v>
      </c>
      <c r="D6" s="38" t="s">
        <v>913</v>
      </c>
      <c r="E6" s="38" t="s">
        <v>101</v>
      </c>
      <c r="F6" s="38" t="s">
        <v>303</v>
      </c>
      <c r="G6" s="38" t="s">
        <v>114</v>
      </c>
      <c r="H6" s="38">
        <v>60</v>
      </c>
      <c r="I6" s="12">
        <v>6</v>
      </c>
      <c r="J6" s="45">
        <v>1</v>
      </c>
      <c r="K6" s="12">
        <v>1</v>
      </c>
      <c r="L6" s="12">
        <v>4</v>
      </c>
      <c r="M6" s="12">
        <v>1</v>
      </c>
      <c r="N6" s="38">
        <v>1</v>
      </c>
      <c r="O6" s="38">
        <v>1</v>
      </c>
      <c r="P6" s="12">
        <v>1</v>
      </c>
      <c r="Q6" s="12">
        <v>5</v>
      </c>
      <c r="R6" s="46">
        <v>21</v>
      </c>
      <c r="S6" s="58">
        <v>0.14100000000000001</v>
      </c>
      <c r="T6" s="10">
        <v>60</v>
      </c>
      <c r="U6" s="60">
        <v>8.4600000000000009</v>
      </c>
      <c r="V6" s="10" t="s">
        <v>7379</v>
      </c>
      <c r="W6" s="60">
        <v>9.14</v>
      </c>
      <c r="X6" s="10" t="s">
        <v>4428</v>
      </c>
      <c r="Y6" s="12" t="s">
        <v>7395</v>
      </c>
      <c r="Z6" s="38">
        <v>60</v>
      </c>
      <c r="AA6" s="12" t="s">
        <v>7394</v>
      </c>
    </row>
    <row r="7" spans="2:27" ht="37.5" x14ac:dyDescent="0.35">
      <c r="B7" s="38" t="s">
        <v>2145</v>
      </c>
      <c r="C7" s="38" t="s">
        <v>418</v>
      </c>
      <c r="D7" s="38" t="s">
        <v>417</v>
      </c>
      <c r="E7" s="38" t="s">
        <v>93</v>
      </c>
      <c r="F7" s="38" t="s">
        <v>97</v>
      </c>
      <c r="G7" s="38" t="s">
        <v>95</v>
      </c>
      <c r="H7" s="38">
        <v>30</v>
      </c>
      <c r="I7" s="38">
        <v>1</v>
      </c>
      <c r="J7" s="45">
        <v>1</v>
      </c>
      <c r="K7" s="38">
        <v>1</v>
      </c>
      <c r="L7" s="38">
        <v>4</v>
      </c>
      <c r="M7" s="38">
        <v>1</v>
      </c>
      <c r="N7" s="38">
        <v>1</v>
      </c>
      <c r="O7" s="38">
        <v>1</v>
      </c>
      <c r="P7" s="38">
        <v>1</v>
      </c>
      <c r="Q7" s="38">
        <v>1</v>
      </c>
      <c r="R7" s="46">
        <v>12</v>
      </c>
      <c r="S7" s="48">
        <v>0.27357142857142858</v>
      </c>
      <c r="T7" s="17">
        <v>28</v>
      </c>
      <c r="U7" s="49">
        <v>7.66</v>
      </c>
      <c r="V7" s="17" t="s">
        <v>7379</v>
      </c>
      <c r="W7" s="49">
        <v>8.27</v>
      </c>
      <c r="X7" s="17" t="s">
        <v>7398</v>
      </c>
      <c r="Y7" s="38" t="s">
        <v>7399</v>
      </c>
      <c r="Z7" s="38">
        <v>28</v>
      </c>
      <c r="AA7" s="38" t="s">
        <v>5190</v>
      </c>
    </row>
    <row r="8" spans="2:27" ht="37.5" x14ac:dyDescent="0.35">
      <c r="B8" s="38" t="s">
        <v>2149</v>
      </c>
      <c r="C8" s="38" t="s">
        <v>418</v>
      </c>
      <c r="D8" s="38" t="s">
        <v>3488</v>
      </c>
      <c r="E8" s="38" t="s">
        <v>93</v>
      </c>
      <c r="F8" s="38" t="s">
        <v>94</v>
      </c>
      <c r="G8" s="38" t="s">
        <v>114</v>
      </c>
      <c r="H8" s="38">
        <v>60</v>
      </c>
      <c r="I8" s="12">
        <v>58</v>
      </c>
      <c r="J8" s="45">
        <v>20</v>
      </c>
      <c r="K8" s="12">
        <v>26</v>
      </c>
      <c r="L8" s="12">
        <v>27</v>
      </c>
      <c r="M8" s="12">
        <v>30</v>
      </c>
      <c r="N8" s="38">
        <v>1</v>
      </c>
      <c r="O8" s="38">
        <v>10</v>
      </c>
      <c r="P8" s="12">
        <v>15</v>
      </c>
      <c r="Q8" s="12">
        <v>1</v>
      </c>
      <c r="R8" s="46">
        <v>188</v>
      </c>
      <c r="S8" s="58">
        <v>9.7833333333333342E-2</v>
      </c>
      <c r="T8" s="10">
        <v>60</v>
      </c>
      <c r="U8" s="60">
        <v>5.87</v>
      </c>
      <c r="V8" s="10" t="s">
        <v>7379</v>
      </c>
      <c r="W8" s="60">
        <v>6.34</v>
      </c>
      <c r="X8" s="10" t="s">
        <v>4460</v>
      </c>
      <c r="Y8" s="12" t="s">
        <v>7402</v>
      </c>
      <c r="Z8" s="38">
        <v>60</v>
      </c>
      <c r="AA8" s="12" t="s">
        <v>7394</v>
      </c>
    </row>
    <row r="9" spans="2:27" ht="37.5" x14ac:dyDescent="0.35">
      <c r="B9" s="38" t="s">
        <v>2150</v>
      </c>
      <c r="C9" s="38" t="s">
        <v>418</v>
      </c>
      <c r="D9" s="38" t="s">
        <v>998</v>
      </c>
      <c r="E9" s="38" t="s">
        <v>101</v>
      </c>
      <c r="F9" s="38" t="s">
        <v>184</v>
      </c>
      <c r="G9" s="38" t="s">
        <v>105</v>
      </c>
      <c r="H9" s="38">
        <v>20</v>
      </c>
      <c r="I9" s="38">
        <v>86</v>
      </c>
      <c r="J9" s="45">
        <v>85</v>
      </c>
      <c r="K9" s="38">
        <v>33</v>
      </c>
      <c r="L9" s="38">
        <v>11</v>
      </c>
      <c r="M9" s="38">
        <v>39</v>
      </c>
      <c r="N9" s="38">
        <v>15</v>
      </c>
      <c r="O9" s="38">
        <v>20</v>
      </c>
      <c r="P9" s="38">
        <v>6</v>
      </c>
      <c r="Q9" s="38">
        <v>50</v>
      </c>
      <c r="R9" s="46">
        <v>345</v>
      </c>
      <c r="S9" s="58">
        <v>0.29633333333333334</v>
      </c>
      <c r="T9" s="10">
        <v>30</v>
      </c>
      <c r="U9" s="60">
        <v>8.89</v>
      </c>
      <c r="V9" s="10" t="s">
        <v>7379</v>
      </c>
      <c r="W9" s="60">
        <v>9.6</v>
      </c>
      <c r="X9" s="10" t="s">
        <v>7403</v>
      </c>
      <c r="Y9" s="12" t="s">
        <v>7404</v>
      </c>
      <c r="Z9" s="38">
        <v>30</v>
      </c>
      <c r="AA9" s="12" t="s">
        <v>7397</v>
      </c>
    </row>
    <row r="10" spans="2:27" ht="37.5" x14ac:dyDescent="0.35">
      <c r="B10" s="38" t="s">
        <v>2161</v>
      </c>
      <c r="C10" s="38" t="s">
        <v>347</v>
      </c>
      <c r="D10" s="38" t="s">
        <v>1881</v>
      </c>
      <c r="E10" s="38" t="s">
        <v>5</v>
      </c>
      <c r="F10" s="69" t="s">
        <v>348</v>
      </c>
      <c r="G10" s="38" t="s">
        <v>61</v>
      </c>
      <c r="H10" s="38">
        <v>1</v>
      </c>
      <c r="I10" s="38">
        <v>97</v>
      </c>
      <c r="J10" s="45">
        <v>40</v>
      </c>
      <c r="K10" s="38">
        <v>1</v>
      </c>
      <c r="L10" s="38">
        <v>1</v>
      </c>
      <c r="M10" s="38">
        <v>400</v>
      </c>
      <c r="N10" s="38">
        <v>1</v>
      </c>
      <c r="O10" s="38">
        <v>1</v>
      </c>
      <c r="P10" s="38">
        <v>1</v>
      </c>
      <c r="Q10" s="39">
        <v>20</v>
      </c>
      <c r="R10" s="46">
        <v>562</v>
      </c>
      <c r="S10" s="48">
        <v>83.95</v>
      </c>
      <c r="T10" s="17">
        <v>1</v>
      </c>
      <c r="U10" s="49">
        <v>83.95</v>
      </c>
      <c r="V10" s="17" t="s">
        <v>7379</v>
      </c>
      <c r="W10" s="49">
        <v>90.67</v>
      </c>
      <c r="X10" s="17" t="s">
        <v>4493</v>
      </c>
      <c r="Y10" s="38" t="s">
        <v>7412</v>
      </c>
      <c r="Z10" s="38">
        <v>1</v>
      </c>
      <c r="AA10" s="38" t="s">
        <v>7413</v>
      </c>
    </row>
    <row r="11" spans="2:27" ht="37.5" x14ac:dyDescent="0.35">
      <c r="B11" s="38" t="s">
        <v>2162</v>
      </c>
      <c r="C11" s="38" t="s">
        <v>347</v>
      </c>
      <c r="D11" s="38" t="s">
        <v>1881</v>
      </c>
      <c r="E11" s="38" t="s">
        <v>5</v>
      </c>
      <c r="F11" s="69" t="s">
        <v>349</v>
      </c>
      <c r="G11" s="38" t="s">
        <v>61</v>
      </c>
      <c r="H11" s="38">
        <v>1</v>
      </c>
      <c r="I11" s="38">
        <v>993</v>
      </c>
      <c r="J11" s="45">
        <v>95</v>
      </c>
      <c r="K11" s="38">
        <v>131</v>
      </c>
      <c r="L11" s="38">
        <v>27</v>
      </c>
      <c r="M11" s="38">
        <v>120</v>
      </c>
      <c r="N11" s="38">
        <v>250</v>
      </c>
      <c r="O11" s="38">
        <v>20</v>
      </c>
      <c r="P11" s="38">
        <v>6</v>
      </c>
      <c r="Q11" s="39">
        <v>220</v>
      </c>
      <c r="R11" s="46">
        <v>1862</v>
      </c>
      <c r="S11" s="58">
        <v>167.9</v>
      </c>
      <c r="T11" s="10">
        <v>1</v>
      </c>
      <c r="U11" s="60">
        <v>167.9</v>
      </c>
      <c r="V11" s="10" t="s">
        <v>7379</v>
      </c>
      <c r="W11" s="60">
        <v>181.33</v>
      </c>
      <c r="X11" s="10" t="s">
        <v>4495</v>
      </c>
      <c r="Y11" s="12" t="s">
        <v>7414</v>
      </c>
      <c r="Z11" s="38">
        <v>1</v>
      </c>
      <c r="AA11" s="12" t="s">
        <v>7413</v>
      </c>
    </row>
    <row r="12" spans="2:27" ht="25" x14ac:dyDescent="0.35">
      <c r="B12" s="38" t="s">
        <v>2168</v>
      </c>
      <c r="C12" s="38" t="s">
        <v>1019</v>
      </c>
      <c r="D12" s="38" t="s">
        <v>1018</v>
      </c>
      <c r="E12" s="38" t="s">
        <v>74</v>
      </c>
      <c r="F12" s="38" t="s">
        <v>470</v>
      </c>
      <c r="G12" s="38" t="s">
        <v>1148</v>
      </c>
      <c r="H12" s="38">
        <v>1</v>
      </c>
      <c r="I12" s="38">
        <v>7</v>
      </c>
      <c r="J12" s="45">
        <v>2</v>
      </c>
      <c r="K12" s="38">
        <v>2</v>
      </c>
      <c r="L12" s="38">
        <v>1</v>
      </c>
      <c r="M12" s="38">
        <v>3</v>
      </c>
      <c r="N12" s="38">
        <v>1</v>
      </c>
      <c r="O12" s="38">
        <v>1</v>
      </c>
      <c r="P12" s="38">
        <v>1</v>
      </c>
      <c r="Q12" s="38">
        <v>65</v>
      </c>
      <c r="R12" s="46">
        <v>83</v>
      </c>
      <c r="S12" s="58">
        <v>4.83</v>
      </c>
      <c r="T12" s="10">
        <v>1</v>
      </c>
      <c r="U12" s="60">
        <v>4.83</v>
      </c>
      <c r="V12" s="10" t="s">
        <v>7421</v>
      </c>
      <c r="W12" s="60">
        <v>5.94</v>
      </c>
      <c r="X12" s="10" t="s">
        <v>4513</v>
      </c>
      <c r="Y12" s="12" t="s">
        <v>7422</v>
      </c>
      <c r="Z12" s="38">
        <v>1</v>
      </c>
      <c r="AA12" s="12" t="s">
        <v>7423</v>
      </c>
    </row>
    <row r="13" spans="2:27" ht="37.5" x14ac:dyDescent="0.35">
      <c r="B13" s="38" t="s">
        <v>2172</v>
      </c>
      <c r="C13" s="38" t="s">
        <v>1032</v>
      </c>
      <c r="D13" s="38" t="s">
        <v>1022</v>
      </c>
      <c r="E13" s="38" t="s">
        <v>101</v>
      </c>
      <c r="F13" s="38" t="s">
        <v>2096</v>
      </c>
      <c r="G13" s="38" t="s">
        <v>95</v>
      </c>
      <c r="H13" s="38">
        <v>30</v>
      </c>
      <c r="I13" s="12">
        <v>1</v>
      </c>
      <c r="J13" s="45">
        <v>1</v>
      </c>
      <c r="K13" s="12">
        <v>1</v>
      </c>
      <c r="L13" s="38">
        <v>1</v>
      </c>
      <c r="M13" s="38">
        <v>1</v>
      </c>
      <c r="N13" s="38">
        <v>1</v>
      </c>
      <c r="O13" s="38">
        <v>1</v>
      </c>
      <c r="P13" s="12">
        <v>1</v>
      </c>
      <c r="Q13" s="12">
        <v>1</v>
      </c>
      <c r="R13" s="46">
        <v>9</v>
      </c>
      <c r="S13" s="48">
        <v>0.27866666666666667</v>
      </c>
      <c r="T13" s="17">
        <v>30</v>
      </c>
      <c r="U13" s="49">
        <v>8.36</v>
      </c>
      <c r="V13" s="17" t="s">
        <v>7379</v>
      </c>
      <c r="W13" s="49">
        <v>9.0299999999999994</v>
      </c>
      <c r="X13" s="17" t="s">
        <v>4524</v>
      </c>
      <c r="Y13" s="38" t="s">
        <v>7426</v>
      </c>
      <c r="Z13" s="38">
        <v>30</v>
      </c>
      <c r="AA13" s="38" t="s">
        <v>7427</v>
      </c>
    </row>
    <row r="14" spans="2:27" ht="37.5" x14ac:dyDescent="0.35">
      <c r="B14" s="38" t="s">
        <v>2173</v>
      </c>
      <c r="C14" s="38" t="s">
        <v>948</v>
      </c>
      <c r="D14" s="38" t="s">
        <v>947</v>
      </c>
      <c r="E14" s="38" t="s">
        <v>101</v>
      </c>
      <c r="F14" s="38" t="s">
        <v>802</v>
      </c>
      <c r="G14" s="38" t="s">
        <v>95</v>
      </c>
      <c r="H14" s="38">
        <v>30</v>
      </c>
      <c r="I14" s="12">
        <v>52</v>
      </c>
      <c r="J14" s="45">
        <v>20</v>
      </c>
      <c r="K14" s="12">
        <v>12</v>
      </c>
      <c r="L14" s="38">
        <v>1</v>
      </c>
      <c r="M14" s="38">
        <v>1</v>
      </c>
      <c r="N14" s="38">
        <v>60</v>
      </c>
      <c r="O14" s="38">
        <v>1</v>
      </c>
      <c r="P14" s="12">
        <v>1</v>
      </c>
      <c r="Q14" s="12">
        <v>1</v>
      </c>
      <c r="R14" s="46">
        <v>149</v>
      </c>
      <c r="S14" s="48">
        <v>0.11266666666666666</v>
      </c>
      <c r="T14" s="17">
        <v>30</v>
      </c>
      <c r="U14" s="49">
        <v>3.38</v>
      </c>
      <c r="V14" s="17" t="s">
        <v>7379</v>
      </c>
      <c r="W14" s="49">
        <v>3.65</v>
      </c>
      <c r="X14" s="17" t="s">
        <v>7428</v>
      </c>
      <c r="Y14" s="38" t="s">
        <v>7429</v>
      </c>
      <c r="Z14" s="38">
        <v>30</v>
      </c>
      <c r="AA14" s="38" t="s">
        <v>7430</v>
      </c>
    </row>
    <row r="15" spans="2:27" ht="37.5" x14ac:dyDescent="0.35">
      <c r="B15" s="38" t="s">
        <v>2174</v>
      </c>
      <c r="C15" s="38" t="s">
        <v>948</v>
      </c>
      <c r="D15" s="38" t="s">
        <v>947</v>
      </c>
      <c r="E15" s="38" t="s">
        <v>101</v>
      </c>
      <c r="F15" s="38" t="s">
        <v>366</v>
      </c>
      <c r="G15" s="38" t="s">
        <v>95</v>
      </c>
      <c r="H15" s="38">
        <v>30</v>
      </c>
      <c r="I15" s="38">
        <v>67</v>
      </c>
      <c r="J15" s="45">
        <v>1</v>
      </c>
      <c r="K15" s="38">
        <v>8</v>
      </c>
      <c r="L15" s="38">
        <v>1</v>
      </c>
      <c r="M15" s="38">
        <v>1</v>
      </c>
      <c r="N15" s="38">
        <v>20</v>
      </c>
      <c r="O15" s="38">
        <v>1</v>
      </c>
      <c r="P15" s="12">
        <v>1</v>
      </c>
      <c r="Q15" s="38">
        <v>1</v>
      </c>
      <c r="R15" s="46">
        <v>101</v>
      </c>
      <c r="S15" s="48">
        <v>0.15033333333333332</v>
      </c>
      <c r="T15" s="17">
        <v>30</v>
      </c>
      <c r="U15" s="49">
        <v>4.51</v>
      </c>
      <c r="V15" s="17" t="s">
        <v>7379</v>
      </c>
      <c r="W15" s="49">
        <v>4.87</v>
      </c>
      <c r="X15" s="17" t="s">
        <v>7431</v>
      </c>
      <c r="Y15" s="38" t="s">
        <v>7432</v>
      </c>
      <c r="Z15" s="38">
        <v>30</v>
      </c>
      <c r="AA15" s="38" t="s">
        <v>7430</v>
      </c>
    </row>
    <row r="16" spans="2:27" ht="37.5" x14ac:dyDescent="0.35">
      <c r="B16" s="38" t="s">
        <v>2176</v>
      </c>
      <c r="C16" s="38" t="s">
        <v>633</v>
      </c>
      <c r="D16" s="38" t="s">
        <v>634</v>
      </c>
      <c r="E16" s="38" t="s">
        <v>5</v>
      </c>
      <c r="F16" s="38" t="s">
        <v>57</v>
      </c>
      <c r="G16" s="38" t="s">
        <v>19</v>
      </c>
      <c r="H16" s="38">
        <v>1</v>
      </c>
      <c r="I16" s="38">
        <v>1</v>
      </c>
      <c r="J16" s="45">
        <v>1</v>
      </c>
      <c r="K16" s="38">
        <v>1</v>
      </c>
      <c r="L16" s="38">
        <v>1</v>
      </c>
      <c r="M16" s="38">
        <v>50</v>
      </c>
      <c r="N16" s="38">
        <v>2</v>
      </c>
      <c r="O16" s="38">
        <v>1</v>
      </c>
      <c r="P16" s="12">
        <v>1</v>
      </c>
      <c r="Q16" s="38">
        <v>30</v>
      </c>
      <c r="R16" s="46">
        <v>88</v>
      </c>
      <c r="S16" s="48">
        <v>681.75</v>
      </c>
      <c r="T16" s="17">
        <v>1</v>
      </c>
      <c r="U16" s="49">
        <v>681.75</v>
      </c>
      <c r="V16" s="17" t="s">
        <v>7379</v>
      </c>
      <c r="W16" s="49">
        <v>736.29</v>
      </c>
      <c r="X16" s="17" t="s">
        <v>4531</v>
      </c>
      <c r="Y16" s="38" t="s">
        <v>7433</v>
      </c>
      <c r="Z16" s="38">
        <v>1</v>
      </c>
      <c r="AA16" s="38" t="s">
        <v>7434</v>
      </c>
    </row>
    <row r="17" spans="2:27" ht="37.5" x14ac:dyDescent="0.35">
      <c r="B17" s="38" t="s">
        <v>2177</v>
      </c>
      <c r="C17" s="38" t="s">
        <v>633</v>
      </c>
      <c r="D17" s="38" t="s">
        <v>632</v>
      </c>
      <c r="E17" s="38" t="s">
        <v>5</v>
      </c>
      <c r="F17" s="38" t="s">
        <v>187</v>
      </c>
      <c r="G17" s="38" t="s">
        <v>19</v>
      </c>
      <c r="H17" s="38">
        <v>1</v>
      </c>
      <c r="I17" s="38">
        <v>88</v>
      </c>
      <c r="J17" s="45">
        <v>5</v>
      </c>
      <c r="K17" s="38">
        <v>1</v>
      </c>
      <c r="L17" s="38">
        <v>2</v>
      </c>
      <c r="M17" s="38">
        <v>120</v>
      </c>
      <c r="N17" s="38">
        <v>1</v>
      </c>
      <c r="O17" s="38">
        <v>1</v>
      </c>
      <c r="P17" s="12">
        <v>1</v>
      </c>
      <c r="Q17" s="38">
        <v>50</v>
      </c>
      <c r="R17" s="46">
        <v>269</v>
      </c>
      <c r="S17" s="48">
        <v>1050.4000000000001</v>
      </c>
      <c r="T17" s="17">
        <v>1</v>
      </c>
      <c r="U17" s="49">
        <v>1050.4000000000001</v>
      </c>
      <c r="V17" s="17" t="s">
        <v>7379</v>
      </c>
      <c r="W17" s="49">
        <v>1134.43</v>
      </c>
      <c r="X17" s="17" t="s">
        <v>4535</v>
      </c>
      <c r="Y17" s="38" t="s">
        <v>7435</v>
      </c>
      <c r="Z17" s="38">
        <v>1</v>
      </c>
      <c r="AA17" s="38" t="s">
        <v>7434</v>
      </c>
    </row>
    <row r="18" spans="2:27" ht="37.5" x14ac:dyDescent="0.35">
      <c r="B18" s="38" t="s">
        <v>2178</v>
      </c>
      <c r="C18" s="38" t="s">
        <v>633</v>
      </c>
      <c r="D18" s="38" t="s">
        <v>644</v>
      </c>
      <c r="E18" s="38" t="s">
        <v>5</v>
      </c>
      <c r="F18" s="38" t="s">
        <v>150</v>
      </c>
      <c r="G18" s="38" t="s">
        <v>19</v>
      </c>
      <c r="H18" s="38">
        <v>1</v>
      </c>
      <c r="I18" s="38">
        <v>21</v>
      </c>
      <c r="J18" s="45">
        <v>10</v>
      </c>
      <c r="K18" s="38">
        <v>1</v>
      </c>
      <c r="L18" s="38">
        <v>1</v>
      </c>
      <c r="M18" s="38">
        <v>12</v>
      </c>
      <c r="N18" s="38">
        <v>1</v>
      </c>
      <c r="O18" s="38">
        <v>1</v>
      </c>
      <c r="P18" s="12">
        <v>1</v>
      </c>
      <c r="Q18" s="38">
        <v>70</v>
      </c>
      <c r="R18" s="46">
        <v>118</v>
      </c>
      <c r="S18" s="48">
        <v>2265.4299999999998</v>
      </c>
      <c r="T18" s="17">
        <v>1</v>
      </c>
      <c r="U18" s="49">
        <v>2265.4299999999998</v>
      </c>
      <c r="V18" s="17" t="s">
        <v>7379</v>
      </c>
      <c r="W18" s="49">
        <v>2446.66</v>
      </c>
      <c r="X18" s="17" t="s">
        <v>4538</v>
      </c>
      <c r="Y18" s="38" t="s">
        <v>7436</v>
      </c>
      <c r="Z18" s="38">
        <v>1</v>
      </c>
      <c r="AA18" s="38" t="s">
        <v>7434</v>
      </c>
    </row>
    <row r="19" spans="2:27" ht="25" x14ac:dyDescent="0.35">
      <c r="B19" s="38" t="s">
        <v>2179</v>
      </c>
      <c r="C19" s="38" t="s">
        <v>127</v>
      </c>
      <c r="D19" s="38" t="s">
        <v>126</v>
      </c>
      <c r="E19" s="38" t="s">
        <v>125</v>
      </c>
      <c r="F19" s="69">
        <v>0.01</v>
      </c>
      <c r="G19" s="38" t="s">
        <v>68</v>
      </c>
      <c r="H19" s="38">
        <v>1</v>
      </c>
      <c r="I19" s="38">
        <v>193</v>
      </c>
      <c r="J19" s="45">
        <v>2</v>
      </c>
      <c r="K19" s="38">
        <v>33</v>
      </c>
      <c r="L19" s="38">
        <v>9</v>
      </c>
      <c r="M19" s="38">
        <v>28</v>
      </c>
      <c r="N19" s="38">
        <v>45</v>
      </c>
      <c r="O19" s="38">
        <v>5</v>
      </c>
      <c r="P19" s="38">
        <v>18</v>
      </c>
      <c r="Q19" s="38">
        <v>165</v>
      </c>
      <c r="R19" s="46">
        <v>498</v>
      </c>
      <c r="S19" s="48">
        <v>5.78</v>
      </c>
      <c r="T19" s="17">
        <v>1</v>
      </c>
      <c r="U19" s="49">
        <v>5.78</v>
      </c>
      <c r="V19" s="17" t="s">
        <v>7379</v>
      </c>
      <c r="W19" s="49">
        <v>6.24</v>
      </c>
      <c r="X19" s="17" t="s">
        <v>7437</v>
      </c>
      <c r="Y19" s="38" t="s">
        <v>7438</v>
      </c>
      <c r="Z19" s="38">
        <v>1</v>
      </c>
      <c r="AA19" s="38" t="s">
        <v>7410</v>
      </c>
    </row>
    <row r="20" spans="2:27" ht="37.5" x14ac:dyDescent="0.35">
      <c r="B20" s="38" t="s">
        <v>2181</v>
      </c>
      <c r="C20" s="38" t="s">
        <v>1035</v>
      </c>
      <c r="D20" s="38" t="s">
        <v>1034</v>
      </c>
      <c r="E20" s="38" t="s">
        <v>600</v>
      </c>
      <c r="F20" s="38" t="s">
        <v>1025</v>
      </c>
      <c r="G20" s="38" t="s">
        <v>3</v>
      </c>
      <c r="H20" s="38">
        <v>1</v>
      </c>
      <c r="I20" s="38">
        <v>1</v>
      </c>
      <c r="J20" s="45">
        <v>2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45</v>
      </c>
      <c r="R20" s="46">
        <v>54</v>
      </c>
      <c r="S20" s="48">
        <v>5.07</v>
      </c>
      <c r="T20" s="17">
        <v>1</v>
      </c>
      <c r="U20" s="49">
        <v>5.07</v>
      </c>
      <c r="V20" s="17" t="s">
        <v>7379</v>
      </c>
      <c r="W20" s="49">
        <v>5.48</v>
      </c>
      <c r="X20" s="17" t="s">
        <v>7439</v>
      </c>
      <c r="Y20" s="38" t="s">
        <v>7440</v>
      </c>
      <c r="Z20" s="38">
        <v>1</v>
      </c>
      <c r="AA20" s="38" t="s">
        <v>7441</v>
      </c>
    </row>
    <row r="21" spans="2:27" ht="37.5" x14ac:dyDescent="0.35">
      <c r="B21" s="38" t="s">
        <v>2182</v>
      </c>
      <c r="C21" s="38" t="s">
        <v>351</v>
      </c>
      <c r="D21" s="38" t="s">
        <v>350</v>
      </c>
      <c r="E21" s="38" t="s">
        <v>5</v>
      </c>
      <c r="F21" s="38" t="s">
        <v>1790</v>
      </c>
      <c r="G21" s="38" t="s">
        <v>352</v>
      </c>
      <c r="H21" s="38">
        <v>10</v>
      </c>
      <c r="I21" s="38">
        <v>1</v>
      </c>
      <c r="J21" s="45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5</v>
      </c>
      <c r="R21" s="46">
        <v>13</v>
      </c>
      <c r="S21" s="48">
        <v>48.585000000000001</v>
      </c>
      <c r="T21" s="17">
        <v>10</v>
      </c>
      <c r="U21" s="49">
        <v>485.85</v>
      </c>
      <c r="V21" s="17" t="s">
        <v>7379</v>
      </c>
      <c r="W21" s="49">
        <v>524.72</v>
      </c>
      <c r="X21" s="17" t="s">
        <v>4550</v>
      </c>
      <c r="Y21" s="38" t="s">
        <v>7444</v>
      </c>
      <c r="Z21" s="38">
        <v>10</v>
      </c>
      <c r="AA21" s="38" t="s">
        <v>7445</v>
      </c>
    </row>
    <row r="22" spans="2:27" ht="37.5" x14ac:dyDescent="0.35">
      <c r="B22" s="38" t="s">
        <v>2183</v>
      </c>
      <c r="C22" s="38" t="s">
        <v>351</v>
      </c>
      <c r="D22" s="38" t="s">
        <v>350</v>
      </c>
      <c r="E22" s="38" t="s">
        <v>93</v>
      </c>
      <c r="F22" s="38" t="s">
        <v>97</v>
      </c>
      <c r="G22" s="38" t="s">
        <v>392</v>
      </c>
      <c r="H22" s="38">
        <v>100</v>
      </c>
      <c r="I22" s="38">
        <v>2</v>
      </c>
      <c r="J22" s="45">
        <v>1</v>
      </c>
      <c r="K22" s="38">
        <v>1</v>
      </c>
      <c r="L22" s="38">
        <v>4</v>
      </c>
      <c r="M22" s="38">
        <v>3</v>
      </c>
      <c r="N22" s="38">
        <v>2</v>
      </c>
      <c r="O22" s="38">
        <v>1</v>
      </c>
      <c r="P22" s="38">
        <v>4</v>
      </c>
      <c r="Q22" s="38">
        <v>5</v>
      </c>
      <c r="R22" s="46">
        <v>23</v>
      </c>
      <c r="S22" s="58">
        <v>0.46299999999999997</v>
      </c>
      <c r="T22" s="10">
        <v>100</v>
      </c>
      <c r="U22" s="60">
        <v>46.3</v>
      </c>
      <c r="V22" s="10" t="s">
        <v>7379</v>
      </c>
      <c r="W22" s="60">
        <v>50</v>
      </c>
      <c r="X22" s="10" t="s">
        <v>4554</v>
      </c>
      <c r="Y22" s="12" t="s">
        <v>7446</v>
      </c>
      <c r="Z22" s="38">
        <v>100</v>
      </c>
      <c r="AA22" s="12" t="s">
        <v>7445</v>
      </c>
    </row>
    <row r="23" spans="2:27" ht="37.5" x14ac:dyDescent="0.35">
      <c r="B23" s="38" t="s">
        <v>2188</v>
      </c>
      <c r="C23" s="38" t="s">
        <v>203</v>
      </c>
      <c r="D23" s="38" t="s">
        <v>1037</v>
      </c>
      <c r="E23" s="38" t="s">
        <v>101</v>
      </c>
      <c r="F23" s="38" t="s">
        <v>389</v>
      </c>
      <c r="G23" s="38" t="s">
        <v>143</v>
      </c>
      <c r="H23" s="38">
        <v>10</v>
      </c>
      <c r="I23" s="38">
        <v>1</v>
      </c>
      <c r="J23" s="45">
        <v>1</v>
      </c>
      <c r="K23" s="38">
        <v>1</v>
      </c>
      <c r="L23" s="38">
        <v>1</v>
      </c>
      <c r="M23" s="38">
        <v>1</v>
      </c>
      <c r="N23" s="38">
        <v>1</v>
      </c>
      <c r="O23" s="38">
        <v>20</v>
      </c>
      <c r="P23" s="38">
        <v>1</v>
      </c>
      <c r="Q23" s="38">
        <v>1</v>
      </c>
      <c r="R23" s="46">
        <v>28</v>
      </c>
      <c r="S23" s="48">
        <v>0.16899999999999998</v>
      </c>
      <c r="T23" s="17">
        <v>10</v>
      </c>
      <c r="U23" s="49">
        <v>1.69</v>
      </c>
      <c r="V23" s="17" t="s">
        <v>7379</v>
      </c>
      <c r="W23" s="49">
        <v>1.83</v>
      </c>
      <c r="X23" s="17" t="s">
        <v>4572</v>
      </c>
      <c r="Y23" s="38" t="s">
        <v>7452</v>
      </c>
      <c r="Z23" s="38">
        <v>10</v>
      </c>
      <c r="AA23" s="38" t="s">
        <v>7453</v>
      </c>
    </row>
    <row r="24" spans="2:27" ht="37.5" x14ac:dyDescent="0.35">
      <c r="B24" s="38" t="s">
        <v>2190</v>
      </c>
      <c r="C24" s="38" t="s">
        <v>1042</v>
      </c>
      <c r="D24" s="38" t="s">
        <v>1039</v>
      </c>
      <c r="E24" s="38" t="s">
        <v>5</v>
      </c>
      <c r="F24" s="38" t="s">
        <v>1046</v>
      </c>
      <c r="G24" s="38" t="s">
        <v>584</v>
      </c>
      <c r="H24" s="38">
        <v>1</v>
      </c>
      <c r="I24" s="38">
        <v>40</v>
      </c>
      <c r="J24" s="45">
        <v>15</v>
      </c>
      <c r="K24" s="38">
        <v>6</v>
      </c>
      <c r="L24" s="38">
        <v>28</v>
      </c>
      <c r="M24" s="38">
        <v>25</v>
      </c>
      <c r="N24" s="38">
        <v>250</v>
      </c>
      <c r="O24" s="38">
        <v>1</v>
      </c>
      <c r="P24" s="38">
        <v>1</v>
      </c>
      <c r="Q24" s="38">
        <v>125</v>
      </c>
      <c r="R24" s="46">
        <v>491</v>
      </c>
      <c r="S24" s="48">
        <v>11.88</v>
      </c>
      <c r="T24" s="17">
        <v>1</v>
      </c>
      <c r="U24" s="49">
        <v>11.88</v>
      </c>
      <c r="V24" s="17" t="s">
        <v>7379</v>
      </c>
      <c r="W24" s="49">
        <v>12.83</v>
      </c>
      <c r="X24" s="17" t="s">
        <v>4574</v>
      </c>
      <c r="Y24" s="38" t="s">
        <v>7454</v>
      </c>
      <c r="Z24" s="38">
        <v>1</v>
      </c>
      <c r="AA24" s="38" t="s">
        <v>7397</v>
      </c>
    </row>
    <row r="25" spans="2:27" ht="37.5" x14ac:dyDescent="0.35">
      <c r="B25" s="38" t="s">
        <v>2191</v>
      </c>
      <c r="C25" s="38" t="s">
        <v>1042</v>
      </c>
      <c r="D25" s="38" t="s">
        <v>1039</v>
      </c>
      <c r="E25" s="38" t="s">
        <v>5</v>
      </c>
      <c r="F25" s="38" t="s">
        <v>1045</v>
      </c>
      <c r="G25" s="38" t="s">
        <v>584</v>
      </c>
      <c r="H25" s="38">
        <v>1</v>
      </c>
      <c r="I25" s="12">
        <v>1172</v>
      </c>
      <c r="J25" s="45">
        <v>190</v>
      </c>
      <c r="K25" s="12">
        <v>120</v>
      </c>
      <c r="L25" s="12">
        <v>142</v>
      </c>
      <c r="M25" s="12">
        <v>369</v>
      </c>
      <c r="N25" s="38">
        <v>100</v>
      </c>
      <c r="O25" s="38">
        <v>70</v>
      </c>
      <c r="P25" s="12">
        <v>50</v>
      </c>
      <c r="Q25" s="12">
        <v>420</v>
      </c>
      <c r="R25" s="46">
        <v>2633</v>
      </c>
      <c r="S25" s="58">
        <v>6.82</v>
      </c>
      <c r="T25" s="10">
        <v>1</v>
      </c>
      <c r="U25" s="60">
        <v>6.82</v>
      </c>
      <c r="V25" s="10" t="s">
        <v>7379</v>
      </c>
      <c r="W25" s="60">
        <v>7.37</v>
      </c>
      <c r="X25" s="10" t="s">
        <v>4578</v>
      </c>
      <c r="Y25" s="12" t="s">
        <v>7455</v>
      </c>
      <c r="Z25" s="38">
        <v>1</v>
      </c>
      <c r="AA25" s="12" t="s">
        <v>7397</v>
      </c>
    </row>
    <row r="26" spans="2:27" ht="37.5" x14ac:dyDescent="0.35">
      <c r="B26" s="38" t="s">
        <v>2192</v>
      </c>
      <c r="C26" s="38" t="s">
        <v>1042</v>
      </c>
      <c r="D26" s="38" t="s">
        <v>1039</v>
      </c>
      <c r="E26" s="38" t="s">
        <v>5</v>
      </c>
      <c r="F26" s="38" t="s">
        <v>897</v>
      </c>
      <c r="G26" s="38" t="s">
        <v>584</v>
      </c>
      <c r="H26" s="38">
        <v>1</v>
      </c>
      <c r="I26" s="12">
        <v>183</v>
      </c>
      <c r="J26" s="45">
        <v>380</v>
      </c>
      <c r="K26" s="12">
        <v>1</v>
      </c>
      <c r="L26" s="38">
        <v>1</v>
      </c>
      <c r="M26" s="12">
        <v>17</v>
      </c>
      <c r="N26" s="38">
        <v>1</v>
      </c>
      <c r="O26" s="38">
        <v>30</v>
      </c>
      <c r="P26" s="12">
        <v>20</v>
      </c>
      <c r="Q26" s="12">
        <v>35</v>
      </c>
      <c r="R26" s="46">
        <v>668</v>
      </c>
      <c r="S26" s="48">
        <v>4.2300000000000004</v>
      </c>
      <c r="T26" s="17">
        <v>1</v>
      </c>
      <c r="U26" s="49">
        <v>4.2300000000000004</v>
      </c>
      <c r="V26" s="17" t="s">
        <v>7379</v>
      </c>
      <c r="W26" s="49">
        <v>4.57</v>
      </c>
      <c r="X26" s="17" t="s">
        <v>4581</v>
      </c>
      <c r="Y26" s="38" t="s">
        <v>7456</v>
      </c>
      <c r="Z26" s="38">
        <v>1</v>
      </c>
      <c r="AA26" s="38" t="s">
        <v>7397</v>
      </c>
    </row>
    <row r="27" spans="2:27" ht="37.5" x14ac:dyDescent="0.35">
      <c r="B27" s="38" t="s">
        <v>2193</v>
      </c>
      <c r="C27" s="38" t="s">
        <v>1042</v>
      </c>
      <c r="D27" s="38" t="s">
        <v>1044</v>
      </c>
      <c r="E27" s="38" t="s">
        <v>423</v>
      </c>
      <c r="F27" s="38" t="s">
        <v>950</v>
      </c>
      <c r="G27" s="38" t="s">
        <v>1043</v>
      </c>
      <c r="H27" s="38">
        <v>1</v>
      </c>
      <c r="I27" s="38">
        <v>1</v>
      </c>
      <c r="J27" s="45">
        <v>18</v>
      </c>
      <c r="K27" s="38">
        <v>1</v>
      </c>
      <c r="L27" s="38">
        <v>1</v>
      </c>
      <c r="M27" s="38">
        <v>7</v>
      </c>
      <c r="N27" s="38">
        <v>1</v>
      </c>
      <c r="O27" s="38">
        <v>10</v>
      </c>
      <c r="P27" s="38">
        <v>12</v>
      </c>
      <c r="Q27" s="38">
        <v>20</v>
      </c>
      <c r="R27" s="46">
        <v>71</v>
      </c>
      <c r="S27" s="48">
        <v>15.56</v>
      </c>
      <c r="T27" s="17">
        <v>1</v>
      </c>
      <c r="U27" s="49">
        <v>15.56</v>
      </c>
      <c r="V27" s="17" t="s">
        <v>7379</v>
      </c>
      <c r="W27" s="49">
        <v>16.8</v>
      </c>
      <c r="X27" s="17" t="s">
        <v>4584</v>
      </c>
      <c r="Y27" s="38" t="s">
        <v>7457</v>
      </c>
      <c r="Z27" s="38">
        <v>1</v>
      </c>
      <c r="AA27" s="38" t="s">
        <v>7394</v>
      </c>
    </row>
    <row r="28" spans="2:27" ht="37.5" x14ac:dyDescent="0.35">
      <c r="B28" s="38" t="s">
        <v>2194</v>
      </c>
      <c r="C28" s="38" t="s">
        <v>1048</v>
      </c>
      <c r="D28" s="38" t="s">
        <v>1040</v>
      </c>
      <c r="E28" s="38" t="s">
        <v>101</v>
      </c>
      <c r="F28" s="38" t="s">
        <v>1050</v>
      </c>
      <c r="G28" s="38" t="s">
        <v>158</v>
      </c>
      <c r="H28" s="38">
        <v>50</v>
      </c>
      <c r="I28" s="12">
        <v>3</v>
      </c>
      <c r="J28" s="45">
        <v>53</v>
      </c>
      <c r="K28" s="12">
        <v>1</v>
      </c>
      <c r="L28" s="38">
        <v>1</v>
      </c>
      <c r="M28" s="38">
        <v>1</v>
      </c>
      <c r="N28" s="38">
        <v>1</v>
      </c>
      <c r="O28" s="38">
        <v>1</v>
      </c>
      <c r="P28" s="12">
        <v>1</v>
      </c>
      <c r="Q28" s="12">
        <v>1</v>
      </c>
      <c r="R28" s="46">
        <v>63</v>
      </c>
      <c r="S28" s="48">
        <v>0.1056</v>
      </c>
      <c r="T28" s="17">
        <v>50</v>
      </c>
      <c r="U28" s="49">
        <v>5.28</v>
      </c>
      <c r="V28" s="17" t="s">
        <v>7379</v>
      </c>
      <c r="W28" s="49">
        <v>5.7</v>
      </c>
      <c r="X28" s="17" t="s">
        <v>4587</v>
      </c>
      <c r="Y28" s="38" t="s">
        <v>7458</v>
      </c>
      <c r="Z28" s="38">
        <v>50</v>
      </c>
      <c r="AA28" s="38" t="s">
        <v>7397</v>
      </c>
    </row>
    <row r="29" spans="2:27" ht="37.5" x14ac:dyDescent="0.35">
      <c r="B29" s="38" t="s">
        <v>2198</v>
      </c>
      <c r="C29" s="38" t="s">
        <v>283</v>
      </c>
      <c r="D29" s="38" t="s">
        <v>282</v>
      </c>
      <c r="E29" s="38" t="s">
        <v>101</v>
      </c>
      <c r="F29" s="38" t="s">
        <v>183</v>
      </c>
      <c r="G29" s="38" t="s">
        <v>95</v>
      </c>
      <c r="H29" s="38">
        <v>30</v>
      </c>
      <c r="I29" s="12">
        <v>1</v>
      </c>
      <c r="J29" s="45">
        <v>1</v>
      </c>
      <c r="K29" s="12">
        <v>1</v>
      </c>
      <c r="L29" s="38">
        <v>1</v>
      </c>
      <c r="M29" s="12">
        <v>6</v>
      </c>
      <c r="N29" s="38">
        <v>1</v>
      </c>
      <c r="O29" s="38">
        <v>1</v>
      </c>
      <c r="P29" s="12">
        <v>1</v>
      </c>
      <c r="Q29" s="12">
        <v>75</v>
      </c>
      <c r="R29" s="46">
        <v>88</v>
      </c>
      <c r="S29" s="48">
        <v>0.51066666666666671</v>
      </c>
      <c r="T29" s="17">
        <v>30</v>
      </c>
      <c r="U29" s="49">
        <v>15.32</v>
      </c>
      <c r="V29" s="17" t="s">
        <v>7379</v>
      </c>
      <c r="W29" s="49">
        <v>16.55</v>
      </c>
      <c r="X29" s="17" t="s">
        <v>7462</v>
      </c>
      <c r="Y29" s="38" t="s">
        <v>7463</v>
      </c>
      <c r="Z29" s="38">
        <v>30</v>
      </c>
      <c r="AA29" s="38" t="s">
        <v>7464</v>
      </c>
    </row>
    <row r="30" spans="2:27" ht="37.5" x14ac:dyDescent="0.35">
      <c r="B30" s="38" t="s">
        <v>2134</v>
      </c>
      <c r="C30" s="38" t="s">
        <v>1052</v>
      </c>
      <c r="D30" s="38" t="s">
        <v>1051</v>
      </c>
      <c r="E30" s="38" t="s">
        <v>93</v>
      </c>
      <c r="F30" s="38" t="s">
        <v>57</v>
      </c>
      <c r="G30" s="38" t="s">
        <v>114</v>
      </c>
      <c r="H30" s="38">
        <v>60</v>
      </c>
      <c r="I30" s="38">
        <v>1</v>
      </c>
      <c r="J30" s="45">
        <v>20</v>
      </c>
      <c r="K30" s="38">
        <v>2</v>
      </c>
      <c r="L30" s="38">
        <v>1</v>
      </c>
      <c r="M30" s="38">
        <v>1</v>
      </c>
      <c r="N30" s="38">
        <v>9</v>
      </c>
      <c r="O30" s="38">
        <v>1</v>
      </c>
      <c r="P30" s="38">
        <v>1</v>
      </c>
      <c r="Q30" s="38">
        <v>1</v>
      </c>
      <c r="R30" s="46">
        <v>37</v>
      </c>
      <c r="S30" s="48">
        <v>9.166666666666666E-2</v>
      </c>
      <c r="T30" s="17">
        <v>60</v>
      </c>
      <c r="U30" s="49">
        <v>5.5</v>
      </c>
      <c r="V30" s="17" t="s">
        <v>7379</v>
      </c>
      <c r="W30" s="49">
        <v>5.94</v>
      </c>
      <c r="X30" s="17" t="s">
        <v>4600</v>
      </c>
      <c r="Y30" s="38" t="s">
        <v>7465</v>
      </c>
      <c r="Z30" s="38">
        <v>60</v>
      </c>
      <c r="AA30" s="38" t="s">
        <v>7405</v>
      </c>
    </row>
    <row r="31" spans="2:27" ht="37.5" x14ac:dyDescent="0.35">
      <c r="B31" s="38" t="s">
        <v>2199</v>
      </c>
      <c r="C31" s="38" t="s">
        <v>1052</v>
      </c>
      <c r="D31" s="38" t="s">
        <v>1051</v>
      </c>
      <c r="E31" s="38" t="s">
        <v>93</v>
      </c>
      <c r="F31" s="38" t="s">
        <v>358</v>
      </c>
      <c r="G31" s="38" t="s">
        <v>114</v>
      </c>
      <c r="H31" s="38">
        <v>60</v>
      </c>
      <c r="I31" s="12">
        <v>1</v>
      </c>
      <c r="J31" s="45">
        <v>15</v>
      </c>
      <c r="K31" s="12">
        <v>1</v>
      </c>
      <c r="L31" s="38">
        <v>1</v>
      </c>
      <c r="M31" s="12">
        <v>11</v>
      </c>
      <c r="N31" s="38">
        <v>3</v>
      </c>
      <c r="O31" s="38">
        <v>1</v>
      </c>
      <c r="P31" s="12">
        <v>1</v>
      </c>
      <c r="Q31" s="12">
        <v>1</v>
      </c>
      <c r="R31" s="46">
        <v>35</v>
      </c>
      <c r="S31" s="48">
        <v>0.15</v>
      </c>
      <c r="T31" s="17">
        <v>60</v>
      </c>
      <c r="U31" s="49">
        <v>9</v>
      </c>
      <c r="V31" s="17" t="s">
        <v>7379</v>
      </c>
      <c r="W31" s="49">
        <v>9.7200000000000006</v>
      </c>
      <c r="X31" s="17" t="s">
        <v>4604</v>
      </c>
      <c r="Y31" s="38" t="s">
        <v>7466</v>
      </c>
      <c r="Z31" s="38">
        <v>60</v>
      </c>
      <c r="AA31" s="38" t="s">
        <v>7405</v>
      </c>
    </row>
    <row r="32" spans="2:27" ht="62.5" x14ac:dyDescent="0.35">
      <c r="B32" s="38" t="s">
        <v>2211</v>
      </c>
      <c r="C32" s="38" t="s">
        <v>128</v>
      </c>
      <c r="D32" s="38" t="s">
        <v>1929</v>
      </c>
      <c r="E32" s="38" t="s">
        <v>443</v>
      </c>
      <c r="F32" s="38" t="s">
        <v>41</v>
      </c>
      <c r="G32" s="38" t="s">
        <v>105</v>
      </c>
      <c r="H32" s="38">
        <v>20</v>
      </c>
      <c r="I32" s="12">
        <v>19</v>
      </c>
      <c r="J32" s="45">
        <v>10</v>
      </c>
      <c r="K32" s="12">
        <v>1</v>
      </c>
      <c r="L32" s="38">
        <v>1</v>
      </c>
      <c r="M32" s="12">
        <v>5</v>
      </c>
      <c r="N32" s="38">
        <v>1</v>
      </c>
      <c r="O32" s="38">
        <v>6</v>
      </c>
      <c r="P32" s="12">
        <v>6</v>
      </c>
      <c r="Q32" s="12">
        <v>30</v>
      </c>
      <c r="R32" s="46">
        <v>79</v>
      </c>
      <c r="S32" s="58">
        <v>0.28700000000000003</v>
      </c>
      <c r="T32" s="10">
        <v>20</v>
      </c>
      <c r="U32" s="60">
        <v>5.74</v>
      </c>
      <c r="V32" s="10" t="s">
        <v>7379</v>
      </c>
      <c r="W32" s="60">
        <v>6.2</v>
      </c>
      <c r="X32" s="10" t="s">
        <v>4632</v>
      </c>
      <c r="Y32" s="12" t="s">
        <v>7473</v>
      </c>
      <c r="Z32" s="38">
        <v>20</v>
      </c>
      <c r="AA32" s="12" t="s">
        <v>7474</v>
      </c>
    </row>
    <row r="33" spans="2:27" ht="25" x14ac:dyDescent="0.35">
      <c r="B33" s="38" t="s">
        <v>2220</v>
      </c>
      <c r="C33" s="12" t="s">
        <v>574</v>
      </c>
      <c r="D33" s="12" t="s">
        <v>571</v>
      </c>
      <c r="E33" s="12" t="s">
        <v>5</v>
      </c>
      <c r="F33" s="12" t="s">
        <v>1896</v>
      </c>
      <c r="G33" s="12" t="s">
        <v>19</v>
      </c>
      <c r="H33" s="12">
        <v>1</v>
      </c>
      <c r="I33" s="12">
        <v>1</v>
      </c>
      <c r="J33" s="45">
        <v>5</v>
      </c>
      <c r="K33" s="12">
        <v>1</v>
      </c>
      <c r="L33" s="38">
        <v>1</v>
      </c>
      <c r="M33" s="38">
        <v>1</v>
      </c>
      <c r="N33" s="38">
        <v>1</v>
      </c>
      <c r="O33" s="38">
        <v>3</v>
      </c>
      <c r="P33" s="12">
        <v>1</v>
      </c>
      <c r="Q33" s="12">
        <v>1</v>
      </c>
      <c r="R33" s="46">
        <v>15</v>
      </c>
      <c r="S33" s="58">
        <v>37.72</v>
      </c>
      <c r="T33" s="10">
        <v>1</v>
      </c>
      <c r="U33" s="60">
        <v>37.72</v>
      </c>
      <c r="V33" s="10" t="s">
        <v>7379</v>
      </c>
      <c r="W33" s="60">
        <v>40.74</v>
      </c>
      <c r="X33" s="10" t="s">
        <v>4651</v>
      </c>
      <c r="Y33" s="12" t="s">
        <v>7480</v>
      </c>
      <c r="Z33" s="38">
        <v>1</v>
      </c>
      <c r="AA33" s="12" t="s">
        <v>7474</v>
      </c>
    </row>
    <row r="34" spans="2:27" ht="25" x14ac:dyDescent="0.35">
      <c r="B34" s="38" t="s">
        <v>2221</v>
      </c>
      <c r="C34" s="38" t="s">
        <v>574</v>
      </c>
      <c r="D34" s="38" t="s">
        <v>574</v>
      </c>
      <c r="E34" s="38" t="s">
        <v>5</v>
      </c>
      <c r="F34" s="38" t="s">
        <v>42</v>
      </c>
      <c r="G34" s="38" t="s">
        <v>19</v>
      </c>
      <c r="H34" s="38">
        <v>1</v>
      </c>
      <c r="I34" s="12">
        <v>1</v>
      </c>
      <c r="J34" s="45">
        <v>80</v>
      </c>
      <c r="K34" s="12">
        <v>1</v>
      </c>
      <c r="L34" s="12">
        <v>65</v>
      </c>
      <c r="M34" s="12">
        <v>250</v>
      </c>
      <c r="N34" s="38">
        <v>1</v>
      </c>
      <c r="O34" s="38">
        <v>60</v>
      </c>
      <c r="P34" s="12">
        <v>20</v>
      </c>
      <c r="Q34" s="12">
        <v>20</v>
      </c>
      <c r="R34" s="46">
        <v>498</v>
      </c>
      <c r="S34" s="48">
        <v>9.64</v>
      </c>
      <c r="T34" s="17">
        <v>1</v>
      </c>
      <c r="U34" s="49">
        <v>9.64</v>
      </c>
      <c r="V34" s="17" t="s">
        <v>7379</v>
      </c>
      <c r="W34" s="49">
        <v>10.41</v>
      </c>
      <c r="X34" s="17" t="s">
        <v>4653</v>
      </c>
      <c r="Y34" s="38" t="s">
        <v>7481</v>
      </c>
      <c r="Z34" s="38">
        <v>1</v>
      </c>
      <c r="AA34" s="38" t="s">
        <v>7474</v>
      </c>
    </row>
    <row r="35" spans="2:27" ht="25" x14ac:dyDescent="0.35">
      <c r="B35" s="38" t="s">
        <v>2223</v>
      </c>
      <c r="C35" s="38" t="s">
        <v>574</v>
      </c>
      <c r="D35" s="38" t="s">
        <v>574</v>
      </c>
      <c r="E35" s="38" t="s">
        <v>5</v>
      </c>
      <c r="F35" s="38" t="s">
        <v>41</v>
      </c>
      <c r="G35" s="38" t="s">
        <v>19</v>
      </c>
      <c r="H35" s="38">
        <v>1</v>
      </c>
      <c r="I35" s="38">
        <v>355</v>
      </c>
      <c r="J35" s="45">
        <v>200</v>
      </c>
      <c r="K35" s="38">
        <v>1</v>
      </c>
      <c r="L35" s="38">
        <v>1</v>
      </c>
      <c r="M35" s="38">
        <v>1</v>
      </c>
      <c r="N35" s="38">
        <v>1</v>
      </c>
      <c r="O35" s="38">
        <v>200</v>
      </c>
      <c r="P35" s="38">
        <v>30</v>
      </c>
      <c r="Q35" s="38">
        <v>160</v>
      </c>
      <c r="R35" s="46">
        <v>949</v>
      </c>
      <c r="S35" s="58">
        <v>6.56</v>
      </c>
      <c r="T35" s="10">
        <v>1</v>
      </c>
      <c r="U35" s="60">
        <v>6.56</v>
      </c>
      <c r="V35" s="10" t="s">
        <v>7379</v>
      </c>
      <c r="W35" s="60">
        <v>7.08</v>
      </c>
      <c r="X35" s="10" t="s">
        <v>4658</v>
      </c>
      <c r="Y35" s="12" t="s">
        <v>7483</v>
      </c>
      <c r="Z35" s="38">
        <v>1</v>
      </c>
      <c r="AA35" s="12" t="s">
        <v>7474</v>
      </c>
    </row>
    <row r="36" spans="2:27" ht="37.5" x14ac:dyDescent="0.35">
      <c r="B36" s="38" t="s">
        <v>2224</v>
      </c>
      <c r="C36" s="12" t="s">
        <v>574</v>
      </c>
      <c r="D36" s="12" t="s">
        <v>571</v>
      </c>
      <c r="E36" s="12" t="s">
        <v>5</v>
      </c>
      <c r="F36" s="12" t="s">
        <v>1930</v>
      </c>
      <c r="G36" s="12" t="s">
        <v>19</v>
      </c>
      <c r="H36" s="12">
        <v>1</v>
      </c>
      <c r="I36" s="38">
        <v>1</v>
      </c>
      <c r="J36" s="45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46">
        <v>9</v>
      </c>
      <c r="S36" s="48">
        <v>23.58</v>
      </c>
      <c r="T36" s="17">
        <v>1</v>
      </c>
      <c r="U36" s="49">
        <v>23.58</v>
      </c>
      <c r="V36" s="17" t="s">
        <v>7379</v>
      </c>
      <c r="W36" s="49">
        <v>25.47</v>
      </c>
      <c r="X36" s="17" t="s">
        <v>4660</v>
      </c>
      <c r="Y36" s="38" t="s">
        <v>7484</v>
      </c>
      <c r="Z36" s="38">
        <v>1</v>
      </c>
      <c r="AA36" s="38" t="s">
        <v>7474</v>
      </c>
    </row>
    <row r="37" spans="2:27" ht="37.5" x14ac:dyDescent="0.35">
      <c r="B37" s="38" t="s">
        <v>2225</v>
      </c>
      <c r="C37" s="38" t="s">
        <v>1060</v>
      </c>
      <c r="D37" s="38" t="s">
        <v>1056</v>
      </c>
      <c r="E37" s="38" t="s">
        <v>5</v>
      </c>
      <c r="F37" s="38" t="s">
        <v>153</v>
      </c>
      <c r="G37" s="38" t="s">
        <v>59</v>
      </c>
      <c r="H37" s="38">
        <v>10</v>
      </c>
      <c r="I37" s="38">
        <v>26</v>
      </c>
      <c r="J37" s="45">
        <v>60</v>
      </c>
      <c r="K37" s="38">
        <v>9</v>
      </c>
      <c r="L37" s="38">
        <v>1</v>
      </c>
      <c r="M37" s="38">
        <v>19</v>
      </c>
      <c r="N37" s="38">
        <v>5</v>
      </c>
      <c r="O37" s="38">
        <v>20</v>
      </c>
      <c r="P37" s="38">
        <v>17</v>
      </c>
      <c r="Q37" s="38">
        <v>55</v>
      </c>
      <c r="R37" s="46">
        <v>212</v>
      </c>
      <c r="S37" s="58">
        <v>3.5340000000000003</v>
      </c>
      <c r="T37" s="10">
        <v>10</v>
      </c>
      <c r="U37" s="60">
        <v>35.340000000000003</v>
      </c>
      <c r="V37" s="10" t="s">
        <v>7379</v>
      </c>
      <c r="W37" s="60">
        <v>38.17</v>
      </c>
      <c r="X37" s="10" t="s">
        <v>4662</v>
      </c>
      <c r="Y37" s="12" t="s">
        <v>7485</v>
      </c>
      <c r="Z37" s="38">
        <v>10</v>
      </c>
      <c r="AA37" s="12" t="s">
        <v>7394</v>
      </c>
    </row>
    <row r="38" spans="2:27" ht="37.5" x14ac:dyDescent="0.35">
      <c r="B38" s="38" t="s">
        <v>2234</v>
      </c>
      <c r="C38" s="38" t="s">
        <v>173</v>
      </c>
      <c r="D38" s="38" t="s">
        <v>3499</v>
      </c>
      <c r="E38" s="38" t="s">
        <v>101</v>
      </c>
      <c r="F38" s="38" t="s">
        <v>57</v>
      </c>
      <c r="G38" s="38" t="s">
        <v>169</v>
      </c>
      <c r="H38" s="38">
        <v>28</v>
      </c>
      <c r="I38" s="12">
        <v>1</v>
      </c>
      <c r="J38" s="45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12">
        <v>1</v>
      </c>
      <c r="R38" s="46">
        <v>9</v>
      </c>
      <c r="S38" s="58">
        <v>0.91535714285714287</v>
      </c>
      <c r="T38" s="10">
        <v>28</v>
      </c>
      <c r="U38" s="60">
        <v>25.63</v>
      </c>
      <c r="V38" s="10" t="s">
        <v>7379</v>
      </c>
      <c r="W38" s="60">
        <v>27.68</v>
      </c>
      <c r="X38" s="10" t="s">
        <v>4688</v>
      </c>
      <c r="Y38" s="12" t="s">
        <v>7491</v>
      </c>
      <c r="Z38" s="38">
        <v>28</v>
      </c>
      <c r="AA38" s="12" t="s">
        <v>7492</v>
      </c>
    </row>
    <row r="39" spans="2:27" ht="50" x14ac:dyDescent="0.35">
      <c r="B39" s="38" t="s">
        <v>2249</v>
      </c>
      <c r="C39" s="38" t="s">
        <v>461</v>
      </c>
      <c r="D39" s="38" t="s">
        <v>3504</v>
      </c>
      <c r="E39" s="38" t="s">
        <v>5</v>
      </c>
      <c r="F39" s="38" t="s">
        <v>3505</v>
      </c>
      <c r="G39" s="38" t="s">
        <v>19</v>
      </c>
      <c r="H39" s="38">
        <v>1</v>
      </c>
      <c r="I39" s="12">
        <v>1</v>
      </c>
      <c r="J39" s="45">
        <v>2</v>
      </c>
      <c r="K39" s="12">
        <v>1</v>
      </c>
      <c r="L39" s="38">
        <v>1</v>
      </c>
      <c r="M39" s="12">
        <v>12</v>
      </c>
      <c r="N39" s="38">
        <v>1</v>
      </c>
      <c r="O39" s="38">
        <v>1</v>
      </c>
      <c r="P39" s="12">
        <v>1</v>
      </c>
      <c r="Q39" s="12">
        <v>5</v>
      </c>
      <c r="R39" s="46">
        <v>25</v>
      </c>
      <c r="S39" s="58">
        <v>71</v>
      </c>
      <c r="T39" s="10">
        <v>1</v>
      </c>
      <c r="U39" s="60">
        <v>71</v>
      </c>
      <c r="V39" s="10" t="s">
        <v>7379</v>
      </c>
      <c r="W39" s="60">
        <v>76.680000000000007</v>
      </c>
      <c r="X39" s="10" t="s">
        <v>4723</v>
      </c>
      <c r="Y39" s="12" t="s">
        <v>7503</v>
      </c>
      <c r="Z39" s="38">
        <v>1</v>
      </c>
      <c r="AA39" s="12" t="s">
        <v>7504</v>
      </c>
    </row>
    <row r="40" spans="2:27" ht="50" x14ac:dyDescent="0.35">
      <c r="B40" s="38" t="s">
        <v>2253</v>
      </c>
      <c r="C40" s="38" t="s">
        <v>940</v>
      </c>
      <c r="D40" s="38" t="s">
        <v>939</v>
      </c>
      <c r="E40" s="38" t="s">
        <v>5</v>
      </c>
      <c r="F40" s="38" t="s">
        <v>510</v>
      </c>
      <c r="G40" s="38" t="s">
        <v>59</v>
      </c>
      <c r="H40" s="38">
        <v>10</v>
      </c>
      <c r="I40" s="38">
        <v>115</v>
      </c>
      <c r="J40" s="45">
        <v>95</v>
      </c>
      <c r="K40" s="38">
        <v>38</v>
      </c>
      <c r="L40" s="38">
        <v>7</v>
      </c>
      <c r="M40" s="38">
        <v>60</v>
      </c>
      <c r="N40" s="38">
        <v>40</v>
      </c>
      <c r="O40" s="38">
        <v>1</v>
      </c>
      <c r="P40" s="38">
        <v>11</v>
      </c>
      <c r="Q40" s="38">
        <v>110</v>
      </c>
      <c r="R40" s="46">
        <v>477</v>
      </c>
      <c r="S40" s="58">
        <v>2.7359999999999998</v>
      </c>
      <c r="T40" s="10">
        <v>10</v>
      </c>
      <c r="U40" s="60">
        <v>27.36</v>
      </c>
      <c r="V40" s="10" t="s">
        <v>7379</v>
      </c>
      <c r="W40" s="60">
        <v>29.55</v>
      </c>
      <c r="X40" s="10" t="s">
        <v>4731</v>
      </c>
      <c r="Y40" s="12" t="s">
        <v>7506</v>
      </c>
      <c r="Z40" s="38">
        <v>10</v>
      </c>
      <c r="AA40" s="12" t="s">
        <v>7394</v>
      </c>
    </row>
    <row r="41" spans="2:27" ht="50" x14ac:dyDescent="0.35">
      <c r="B41" s="38" t="s">
        <v>2255</v>
      </c>
      <c r="C41" s="38" t="s">
        <v>940</v>
      </c>
      <c r="D41" s="38" t="s">
        <v>939</v>
      </c>
      <c r="E41" s="38" t="s">
        <v>5</v>
      </c>
      <c r="F41" s="38" t="s">
        <v>781</v>
      </c>
      <c r="G41" s="38" t="s">
        <v>59</v>
      </c>
      <c r="H41" s="38">
        <v>10</v>
      </c>
      <c r="I41" s="12">
        <v>17</v>
      </c>
      <c r="J41" s="45">
        <v>10</v>
      </c>
      <c r="K41" s="12">
        <v>10</v>
      </c>
      <c r="L41" s="12">
        <v>52</v>
      </c>
      <c r="M41" s="12">
        <v>1</v>
      </c>
      <c r="N41" s="38">
        <v>1</v>
      </c>
      <c r="O41" s="38">
        <v>5</v>
      </c>
      <c r="P41" s="12">
        <v>1</v>
      </c>
      <c r="Q41" s="12">
        <v>5</v>
      </c>
      <c r="R41" s="46">
        <v>102</v>
      </c>
      <c r="S41" s="48">
        <v>2.4590000000000001</v>
      </c>
      <c r="T41" s="17">
        <v>10</v>
      </c>
      <c r="U41" s="49">
        <v>24.59</v>
      </c>
      <c r="V41" s="17" t="s">
        <v>7379</v>
      </c>
      <c r="W41" s="49">
        <v>26.56</v>
      </c>
      <c r="X41" s="17" t="s">
        <v>4737</v>
      </c>
      <c r="Y41" s="38" t="s">
        <v>7508</v>
      </c>
      <c r="Z41" s="38">
        <v>10</v>
      </c>
      <c r="AA41" s="38" t="s">
        <v>7394</v>
      </c>
    </row>
    <row r="42" spans="2:27" ht="37.5" x14ac:dyDescent="0.35">
      <c r="B42" s="38" t="s">
        <v>2260</v>
      </c>
      <c r="C42" s="38" t="s">
        <v>1061</v>
      </c>
      <c r="D42" s="38" t="s">
        <v>1058</v>
      </c>
      <c r="E42" s="38" t="s">
        <v>101</v>
      </c>
      <c r="F42" s="38" t="s">
        <v>57</v>
      </c>
      <c r="G42" s="38" t="s">
        <v>158</v>
      </c>
      <c r="H42" s="38">
        <v>50</v>
      </c>
      <c r="I42" s="38">
        <v>5</v>
      </c>
      <c r="J42" s="45">
        <v>3</v>
      </c>
      <c r="K42" s="38">
        <v>17</v>
      </c>
      <c r="L42" s="38">
        <v>30</v>
      </c>
      <c r="M42" s="38">
        <v>30</v>
      </c>
      <c r="N42" s="38">
        <v>7</v>
      </c>
      <c r="O42" s="38">
        <v>75</v>
      </c>
      <c r="P42" s="38">
        <v>2</v>
      </c>
      <c r="Q42" s="38">
        <v>15</v>
      </c>
      <c r="R42" s="46">
        <v>184</v>
      </c>
      <c r="S42" s="48">
        <v>0.14319999999999999</v>
      </c>
      <c r="T42" s="17">
        <v>50</v>
      </c>
      <c r="U42" s="49">
        <v>7.16</v>
      </c>
      <c r="V42" s="17" t="s">
        <v>7379</v>
      </c>
      <c r="W42" s="49">
        <v>7.73</v>
      </c>
      <c r="X42" s="17" t="s">
        <v>4750</v>
      </c>
      <c r="Y42" s="38" t="s">
        <v>7514</v>
      </c>
      <c r="Z42" s="38">
        <v>50</v>
      </c>
      <c r="AA42" s="38" t="s">
        <v>7397</v>
      </c>
    </row>
    <row r="43" spans="2:27" ht="37.5" x14ac:dyDescent="0.35">
      <c r="B43" s="38" t="s">
        <v>2261</v>
      </c>
      <c r="C43" s="38" t="s">
        <v>1061</v>
      </c>
      <c r="D43" s="38" t="s">
        <v>1058</v>
      </c>
      <c r="E43" s="38" t="s">
        <v>101</v>
      </c>
      <c r="F43" s="38" t="s">
        <v>358</v>
      </c>
      <c r="G43" s="38" t="s">
        <v>158</v>
      </c>
      <c r="H43" s="38">
        <v>50</v>
      </c>
      <c r="I43" s="38">
        <v>4</v>
      </c>
      <c r="J43" s="45">
        <v>3</v>
      </c>
      <c r="K43" s="38">
        <v>27</v>
      </c>
      <c r="L43" s="38">
        <v>1</v>
      </c>
      <c r="M43" s="38">
        <v>3</v>
      </c>
      <c r="N43" s="38">
        <v>3</v>
      </c>
      <c r="O43" s="38">
        <v>40</v>
      </c>
      <c r="P43" s="38">
        <v>1</v>
      </c>
      <c r="Q43" s="38">
        <v>5</v>
      </c>
      <c r="R43" s="46">
        <v>87</v>
      </c>
      <c r="S43" s="48">
        <v>0.17519999999999999</v>
      </c>
      <c r="T43" s="17">
        <v>50</v>
      </c>
      <c r="U43" s="49">
        <v>8.76</v>
      </c>
      <c r="V43" s="17" t="s">
        <v>7379</v>
      </c>
      <c r="W43" s="49">
        <v>9.4600000000000009</v>
      </c>
      <c r="X43" s="17" t="s">
        <v>4752</v>
      </c>
      <c r="Y43" s="38" t="s">
        <v>7515</v>
      </c>
      <c r="Z43" s="38">
        <v>50</v>
      </c>
      <c r="AA43" s="38" t="s">
        <v>7397</v>
      </c>
    </row>
    <row r="44" spans="2:27" ht="37.5" x14ac:dyDescent="0.35">
      <c r="B44" s="38" t="s">
        <v>2263</v>
      </c>
      <c r="C44" s="38" t="s">
        <v>1062</v>
      </c>
      <c r="D44" s="38" t="s">
        <v>1782</v>
      </c>
      <c r="E44" s="38" t="s">
        <v>600</v>
      </c>
      <c r="F44" s="38" t="s">
        <v>782</v>
      </c>
      <c r="G44" s="38" t="s">
        <v>21</v>
      </c>
      <c r="H44" s="38">
        <v>1</v>
      </c>
      <c r="I44" s="38">
        <v>1</v>
      </c>
      <c r="J44" s="45">
        <v>1</v>
      </c>
      <c r="K44" s="38">
        <v>1</v>
      </c>
      <c r="L44" s="38">
        <v>1</v>
      </c>
      <c r="M44" s="38">
        <v>12</v>
      </c>
      <c r="N44" s="38">
        <v>1</v>
      </c>
      <c r="O44" s="38">
        <v>1</v>
      </c>
      <c r="P44" s="38">
        <v>1</v>
      </c>
      <c r="Q44" s="38">
        <v>1</v>
      </c>
      <c r="R44" s="46">
        <v>20</v>
      </c>
      <c r="S44" s="48">
        <v>33.65</v>
      </c>
      <c r="T44" s="17">
        <v>1</v>
      </c>
      <c r="U44" s="49">
        <v>33.65</v>
      </c>
      <c r="V44" s="17" t="s">
        <v>7379</v>
      </c>
      <c r="W44" s="49">
        <v>36.340000000000003</v>
      </c>
      <c r="X44" s="17" t="s">
        <v>4757</v>
      </c>
      <c r="Y44" s="38" t="s">
        <v>7516</v>
      </c>
      <c r="Z44" s="38">
        <v>1</v>
      </c>
      <c r="AA44" s="38" t="s">
        <v>7517</v>
      </c>
    </row>
    <row r="45" spans="2:27" ht="50" x14ac:dyDescent="0.35">
      <c r="B45" s="38" t="s">
        <v>2272</v>
      </c>
      <c r="C45" s="38" t="s">
        <v>1835</v>
      </c>
      <c r="D45" s="38" t="s">
        <v>1063</v>
      </c>
      <c r="E45" s="38" t="s">
        <v>65</v>
      </c>
      <c r="F45" s="38" t="s">
        <v>1064</v>
      </c>
      <c r="G45" s="38" t="s">
        <v>1148</v>
      </c>
      <c r="H45" s="38">
        <v>1</v>
      </c>
      <c r="I45" s="38">
        <v>44</v>
      </c>
      <c r="J45" s="45">
        <v>2</v>
      </c>
      <c r="K45" s="38">
        <v>1</v>
      </c>
      <c r="L45" s="38">
        <v>1</v>
      </c>
      <c r="M45" s="38">
        <v>1</v>
      </c>
      <c r="N45" s="38">
        <v>20</v>
      </c>
      <c r="O45" s="38">
        <v>1</v>
      </c>
      <c r="P45" s="38">
        <v>1</v>
      </c>
      <c r="Q45" s="38">
        <v>15</v>
      </c>
      <c r="R45" s="46">
        <v>86</v>
      </c>
      <c r="S45" s="58">
        <v>16.399999999999999</v>
      </c>
      <c r="T45" s="10">
        <v>1</v>
      </c>
      <c r="U45" s="60">
        <v>16.399999999999999</v>
      </c>
      <c r="V45" s="10" t="s">
        <v>7421</v>
      </c>
      <c r="W45" s="60">
        <v>20.170000000000002</v>
      </c>
      <c r="X45" s="10" t="s">
        <v>4786</v>
      </c>
      <c r="Y45" s="12" t="s">
        <v>7526</v>
      </c>
      <c r="Z45" s="38">
        <v>1</v>
      </c>
      <c r="AA45" s="12" t="s">
        <v>4788</v>
      </c>
    </row>
    <row r="46" spans="2:27" ht="37.5" x14ac:dyDescent="0.35">
      <c r="B46" s="38" t="s">
        <v>2275</v>
      </c>
      <c r="C46" s="38" t="s">
        <v>982</v>
      </c>
      <c r="D46" s="38" t="s">
        <v>983</v>
      </c>
      <c r="E46" s="38" t="s">
        <v>5</v>
      </c>
      <c r="F46" s="38" t="s">
        <v>984</v>
      </c>
      <c r="G46" s="38" t="s">
        <v>19</v>
      </c>
      <c r="H46" s="38">
        <v>1</v>
      </c>
      <c r="I46" s="38">
        <v>1</v>
      </c>
      <c r="J46" s="45">
        <v>1</v>
      </c>
      <c r="K46" s="38">
        <v>1</v>
      </c>
      <c r="L46" s="38">
        <v>1</v>
      </c>
      <c r="M46" s="38">
        <v>1</v>
      </c>
      <c r="N46" s="38">
        <v>1</v>
      </c>
      <c r="O46" s="38">
        <v>1</v>
      </c>
      <c r="P46" s="38">
        <v>1</v>
      </c>
      <c r="Q46" s="38">
        <v>1</v>
      </c>
      <c r="R46" s="46">
        <v>9</v>
      </c>
      <c r="S46" s="48">
        <v>16.899999999999999</v>
      </c>
      <c r="T46" s="17">
        <v>1</v>
      </c>
      <c r="U46" s="49">
        <v>16.899999999999999</v>
      </c>
      <c r="V46" s="17" t="s">
        <v>7379</v>
      </c>
      <c r="W46" s="49">
        <v>18.25</v>
      </c>
      <c r="X46" s="17" t="s">
        <v>4796</v>
      </c>
      <c r="Y46" s="38" t="s">
        <v>7528</v>
      </c>
      <c r="Z46" s="38">
        <v>1</v>
      </c>
      <c r="AA46" s="38" t="s">
        <v>7474</v>
      </c>
    </row>
    <row r="47" spans="2:27" ht="37.5" x14ac:dyDescent="0.35">
      <c r="B47" s="38" t="s">
        <v>2276</v>
      </c>
      <c r="C47" s="38" t="s">
        <v>982</v>
      </c>
      <c r="D47" s="38" t="s">
        <v>983</v>
      </c>
      <c r="E47" s="38" t="s">
        <v>5</v>
      </c>
      <c r="F47" s="38" t="s">
        <v>1405</v>
      </c>
      <c r="G47" s="38" t="s">
        <v>19</v>
      </c>
      <c r="H47" s="38">
        <v>1</v>
      </c>
      <c r="I47" s="12">
        <v>1</v>
      </c>
      <c r="J47" s="45">
        <v>1</v>
      </c>
      <c r="K47" s="12">
        <v>1</v>
      </c>
      <c r="L47" s="38">
        <v>1</v>
      </c>
      <c r="M47" s="12">
        <v>216</v>
      </c>
      <c r="N47" s="38">
        <v>1</v>
      </c>
      <c r="O47" s="38">
        <v>1</v>
      </c>
      <c r="P47" s="12">
        <v>1</v>
      </c>
      <c r="Q47" s="12">
        <v>1</v>
      </c>
      <c r="R47" s="46">
        <v>224</v>
      </c>
      <c r="S47" s="48">
        <v>7.8</v>
      </c>
      <c r="T47" s="17">
        <v>1</v>
      </c>
      <c r="U47" s="49">
        <v>7.8</v>
      </c>
      <c r="V47" s="17" t="s">
        <v>7379</v>
      </c>
      <c r="W47" s="49">
        <v>8.42</v>
      </c>
      <c r="X47" s="17" t="s">
        <v>4797</v>
      </c>
      <c r="Y47" s="38" t="s">
        <v>7529</v>
      </c>
      <c r="Z47" s="38">
        <v>1</v>
      </c>
      <c r="AA47" s="38" t="s">
        <v>7474</v>
      </c>
    </row>
    <row r="48" spans="2:27" ht="37.5" x14ac:dyDescent="0.35">
      <c r="B48" s="38" t="s">
        <v>2284</v>
      </c>
      <c r="C48" s="38" t="s">
        <v>672</v>
      </c>
      <c r="D48" s="38" t="s">
        <v>1883</v>
      </c>
      <c r="E48" s="38" t="s">
        <v>101</v>
      </c>
      <c r="F48" s="38" t="s">
        <v>187</v>
      </c>
      <c r="G48" s="38" t="s">
        <v>95</v>
      </c>
      <c r="H48" s="38">
        <v>30</v>
      </c>
      <c r="I48" s="38">
        <v>6</v>
      </c>
      <c r="J48" s="45">
        <v>1</v>
      </c>
      <c r="K48" s="38">
        <v>6</v>
      </c>
      <c r="L48" s="38">
        <v>1</v>
      </c>
      <c r="M48" s="38">
        <v>3</v>
      </c>
      <c r="N48" s="38">
        <v>6</v>
      </c>
      <c r="O48" s="38">
        <v>1</v>
      </c>
      <c r="P48" s="38">
        <v>1</v>
      </c>
      <c r="Q48" s="38">
        <v>21</v>
      </c>
      <c r="R48" s="46">
        <v>46</v>
      </c>
      <c r="S48" s="48">
        <v>0.3076666666666667</v>
      </c>
      <c r="T48" s="17">
        <v>30</v>
      </c>
      <c r="U48" s="49">
        <v>9.23</v>
      </c>
      <c r="V48" s="17" t="s">
        <v>7379</v>
      </c>
      <c r="W48" s="49">
        <v>9.9700000000000006</v>
      </c>
      <c r="X48" s="17" t="s">
        <v>4817</v>
      </c>
      <c r="Y48" s="38" t="s">
        <v>7537</v>
      </c>
      <c r="Z48" s="38">
        <v>30</v>
      </c>
      <c r="AA48" s="38" t="s">
        <v>7464</v>
      </c>
    </row>
    <row r="49" spans="2:27" ht="37.5" x14ac:dyDescent="0.35">
      <c r="B49" s="38" t="s">
        <v>2287</v>
      </c>
      <c r="C49" s="12" t="s">
        <v>3510</v>
      </c>
      <c r="D49" s="12" t="s">
        <v>3511</v>
      </c>
      <c r="E49" s="12" t="s">
        <v>423</v>
      </c>
      <c r="F49" s="12" t="s">
        <v>3512</v>
      </c>
      <c r="G49" s="12" t="s">
        <v>3513</v>
      </c>
      <c r="H49" s="12">
        <v>1</v>
      </c>
      <c r="I49" s="12">
        <v>1</v>
      </c>
      <c r="J49" s="45">
        <v>30</v>
      </c>
      <c r="K49" s="12">
        <v>1</v>
      </c>
      <c r="L49" s="12">
        <v>4</v>
      </c>
      <c r="M49" s="38">
        <v>1</v>
      </c>
      <c r="N49" s="38">
        <v>1</v>
      </c>
      <c r="O49" s="38">
        <v>1</v>
      </c>
      <c r="P49" s="12">
        <v>1</v>
      </c>
      <c r="Q49" s="12">
        <v>1</v>
      </c>
      <c r="R49" s="46">
        <v>41</v>
      </c>
      <c r="S49" s="48">
        <v>22.55</v>
      </c>
      <c r="T49" s="17">
        <v>1</v>
      </c>
      <c r="U49" s="49">
        <v>22.55</v>
      </c>
      <c r="V49" s="17" t="s">
        <v>7379</v>
      </c>
      <c r="W49" s="49">
        <v>24.35</v>
      </c>
      <c r="X49" s="17" t="s">
        <v>7540</v>
      </c>
      <c r="Y49" s="38" t="s">
        <v>7541</v>
      </c>
      <c r="Z49" s="38">
        <v>1</v>
      </c>
      <c r="AA49" s="38" t="s">
        <v>7300</v>
      </c>
    </row>
    <row r="50" spans="2:27" ht="37.5" x14ac:dyDescent="0.35">
      <c r="B50" s="38" t="s">
        <v>2291</v>
      </c>
      <c r="C50" s="38" t="s">
        <v>674</v>
      </c>
      <c r="D50" s="38" t="s">
        <v>673</v>
      </c>
      <c r="E50" s="38" t="s">
        <v>93</v>
      </c>
      <c r="F50" s="38" t="s">
        <v>117</v>
      </c>
      <c r="G50" s="38" t="s">
        <v>658</v>
      </c>
      <c r="H50" s="38">
        <v>40</v>
      </c>
      <c r="I50" s="38">
        <v>10</v>
      </c>
      <c r="J50" s="45">
        <v>1</v>
      </c>
      <c r="K50" s="38">
        <v>1</v>
      </c>
      <c r="L50" s="38">
        <v>1</v>
      </c>
      <c r="M50" s="38">
        <v>5</v>
      </c>
      <c r="N50" s="38">
        <v>5</v>
      </c>
      <c r="O50" s="38">
        <v>1</v>
      </c>
      <c r="P50" s="38">
        <v>1</v>
      </c>
      <c r="Q50" s="38">
        <v>14</v>
      </c>
      <c r="R50" s="46">
        <v>39</v>
      </c>
      <c r="S50" s="48">
        <v>0.21933333333333332</v>
      </c>
      <c r="T50" s="17">
        <v>30</v>
      </c>
      <c r="U50" s="49">
        <v>6.58</v>
      </c>
      <c r="V50" s="17" t="s">
        <v>7379</v>
      </c>
      <c r="W50" s="49">
        <v>7.11</v>
      </c>
      <c r="X50" s="17" t="s">
        <v>7545</v>
      </c>
      <c r="Y50" s="38" t="s">
        <v>7546</v>
      </c>
      <c r="Z50" s="38">
        <v>30</v>
      </c>
      <c r="AA50" s="38" t="s">
        <v>7547</v>
      </c>
    </row>
    <row r="51" spans="2:27" ht="37.5" x14ac:dyDescent="0.35">
      <c r="B51" s="38" t="s">
        <v>2293</v>
      </c>
      <c r="C51" s="38" t="s">
        <v>132</v>
      </c>
      <c r="D51" s="38" t="s">
        <v>118</v>
      </c>
      <c r="E51" s="38" t="s">
        <v>101</v>
      </c>
      <c r="F51" s="38" t="s">
        <v>117</v>
      </c>
      <c r="G51" s="38" t="s">
        <v>95</v>
      </c>
      <c r="H51" s="38">
        <v>30</v>
      </c>
      <c r="I51" s="38">
        <v>234</v>
      </c>
      <c r="J51" s="45">
        <v>192</v>
      </c>
      <c r="K51" s="38">
        <v>34</v>
      </c>
      <c r="L51" s="38">
        <v>106</v>
      </c>
      <c r="M51" s="38">
        <v>117</v>
      </c>
      <c r="N51" s="38">
        <v>110</v>
      </c>
      <c r="O51" s="38">
        <v>1</v>
      </c>
      <c r="P51" s="38">
        <v>104</v>
      </c>
      <c r="Q51" s="38">
        <v>250</v>
      </c>
      <c r="R51" s="46">
        <v>1148</v>
      </c>
      <c r="S51" s="48">
        <v>2.4666666666666667E-2</v>
      </c>
      <c r="T51" s="17">
        <v>60</v>
      </c>
      <c r="U51" s="49">
        <v>1.48</v>
      </c>
      <c r="V51" s="17" t="s">
        <v>7379</v>
      </c>
      <c r="W51" s="49">
        <v>1.6</v>
      </c>
      <c r="X51" s="17" t="s">
        <v>7548</v>
      </c>
      <c r="Y51" s="38" t="s">
        <v>7549</v>
      </c>
      <c r="Z51" s="38">
        <v>60</v>
      </c>
      <c r="AA51" s="38" t="s">
        <v>7453</v>
      </c>
    </row>
    <row r="52" spans="2:27" ht="37.5" x14ac:dyDescent="0.35">
      <c r="B52" s="38" t="s">
        <v>2305</v>
      </c>
      <c r="C52" s="38" t="s">
        <v>1509</v>
      </c>
      <c r="D52" s="38" t="s">
        <v>1480</v>
      </c>
      <c r="E52" s="38" t="s">
        <v>101</v>
      </c>
      <c r="F52" s="38" t="s">
        <v>304</v>
      </c>
      <c r="G52" s="38" t="s">
        <v>95</v>
      </c>
      <c r="H52" s="38">
        <v>30</v>
      </c>
      <c r="I52" s="38">
        <v>1</v>
      </c>
      <c r="J52" s="45">
        <v>2</v>
      </c>
      <c r="K52" s="38">
        <v>1</v>
      </c>
      <c r="L52" s="38">
        <v>1</v>
      </c>
      <c r="M52" s="38">
        <v>1</v>
      </c>
      <c r="N52" s="38">
        <v>1</v>
      </c>
      <c r="O52" s="38">
        <v>1</v>
      </c>
      <c r="P52" s="38">
        <v>1</v>
      </c>
      <c r="Q52" s="38">
        <v>31</v>
      </c>
      <c r="R52" s="46">
        <v>40</v>
      </c>
      <c r="S52" s="48">
        <v>0.34166666666666667</v>
      </c>
      <c r="T52" s="17">
        <v>30</v>
      </c>
      <c r="U52" s="49">
        <v>10.25</v>
      </c>
      <c r="V52" s="17" t="s">
        <v>7379</v>
      </c>
      <c r="W52" s="49">
        <v>11.07</v>
      </c>
      <c r="X52" s="17" t="s">
        <v>7559</v>
      </c>
      <c r="Y52" s="38" t="s">
        <v>7560</v>
      </c>
      <c r="Z52" s="38">
        <v>30</v>
      </c>
      <c r="AA52" s="38" t="s">
        <v>7430</v>
      </c>
    </row>
    <row r="53" spans="2:27" ht="37.5" x14ac:dyDescent="0.35">
      <c r="B53" s="38" t="s">
        <v>2343</v>
      </c>
      <c r="C53" s="38" t="s">
        <v>1339</v>
      </c>
      <c r="D53" s="38" t="s">
        <v>1333</v>
      </c>
      <c r="E53" s="38" t="s">
        <v>5</v>
      </c>
      <c r="F53" s="38" t="s">
        <v>1338</v>
      </c>
      <c r="G53" s="38" t="s">
        <v>1337</v>
      </c>
      <c r="H53" s="38">
        <v>12</v>
      </c>
      <c r="I53" s="38">
        <v>1</v>
      </c>
      <c r="J53" s="45">
        <v>1</v>
      </c>
      <c r="K53" s="38">
        <v>3</v>
      </c>
      <c r="L53" s="38">
        <v>1</v>
      </c>
      <c r="M53" s="38">
        <v>1</v>
      </c>
      <c r="N53" s="38">
        <v>1</v>
      </c>
      <c r="O53" s="38">
        <v>1</v>
      </c>
      <c r="P53" s="38">
        <v>1</v>
      </c>
      <c r="Q53" s="38">
        <v>1</v>
      </c>
      <c r="R53" s="46">
        <v>11</v>
      </c>
      <c r="S53" s="48">
        <v>31.60083333333333</v>
      </c>
      <c r="T53" s="17">
        <v>12</v>
      </c>
      <c r="U53" s="49">
        <v>379.21</v>
      </c>
      <c r="V53" s="17" t="s">
        <v>7379</v>
      </c>
      <c r="W53" s="49">
        <v>409.55</v>
      </c>
      <c r="X53" s="17" t="s">
        <v>4950</v>
      </c>
      <c r="Y53" s="38" t="s">
        <v>7589</v>
      </c>
      <c r="Z53" s="38">
        <v>12</v>
      </c>
      <c r="AA53" s="38" t="s">
        <v>7590</v>
      </c>
    </row>
    <row r="54" spans="2:27" ht="37.5" x14ac:dyDescent="0.35">
      <c r="B54" s="38" t="s">
        <v>2346</v>
      </c>
      <c r="C54" s="38" t="s">
        <v>687</v>
      </c>
      <c r="D54" s="38" t="s">
        <v>1915</v>
      </c>
      <c r="E54" s="38" t="s">
        <v>101</v>
      </c>
      <c r="F54" s="38" t="s">
        <v>144</v>
      </c>
      <c r="G54" s="38" t="s">
        <v>95</v>
      </c>
      <c r="H54" s="38">
        <v>30</v>
      </c>
      <c r="I54" s="38">
        <v>6</v>
      </c>
      <c r="J54" s="45">
        <v>1</v>
      </c>
      <c r="K54" s="38">
        <v>1</v>
      </c>
      <c r="L54" s="38">
        <v>1</v>
      </c>
      <c r="M54" s="38">
        <v>7</v>
      </c>
      <c r="N54" s="38">
        <v>1</v>
      </c>
      <c r="O54" s="38">
        <v>2</v>
      </c>
      <c r="P54" s="38">
        <v>30</v>
      </c>
      <c r="Q54" s="38">
        <v>5</v>
      </c>
      <c r="R54" s="46">
        <v>54</v>
      </c>
      <c r="S54" s="58">
        <v>0.36899999999999999</v>
      </c>
      <c r="T54" s="10">
        <v>30</v>
      </c>
      <c r="U54" s="60">
        <v>11.07</v>
      </c>
      <c r="V54" s="10" t="s">
        <v>7379</v>
      </c>
      <c r="W54" s="60">
        <v>11.96</v>
      </c>
      <c r="X54" s="10" t="s">
        <v>4959</v>
      </c>
      <c r="Y54" s="12" t="s">
        <v>7594</v>
      </c>
      <c r="Z54" s="38">
        <v>30</v>
      </c>
      <c r="AA54" s="12" t="s">
        <v>7470</v>
      </c>
    </row>
    <row r="55" spans="2:27" ht="37.5" x14ac:dyDescent="0.35">
      <c r="B55" s="38" t="s">
        <v>2347</v>
      </c>
      <c r="C55" s="38" t="s">
        <v>687</v>
      </c>
      <c r="D55" s="38" t="s">
        <v>1915</v>
      </c>
      <c r="E55" s="38" t="s">
        <v>101</v>
      </c>
      <c r="F55" s="38" t="s">
        <v>183</v>
      </c>
      <c r="G55" s="38" t="s">
        <v>158</v>
      </c>
      <c r="H55" s="38">
        <v>50</v>
      </c>
      <c r="I55" s="38">
        <v>2</v>
      </c>
      <c r="J55" s="45">
        <v>1</v>
      </c>
      <c r="K55" s="38">
        <v>86</v>
      </c>
      <c r="L55" s="38">
        <v>4</v>
      </c>
      <c r="M55" s="38">
        <v>8</v>
      </c>
      <c r="N55" s="38">
        <v>1</v>
      </c>
      <c r="O55" s="38">
        <v>30</v>
      </c>
      <c r="P55" s="38">
        <v>9</v>
      </c>
      <c r="Q55" s="38">
        <v>70</v>
      </c>
      <c r="R55" s="46">
        <v>211</v>
      </c>
      <c r="S55" s="48">
        <v>0.1928</v>
      </c>
      <c r="T55" s="17">
        <v>50</v>
      </c>
      <c r="U55" s="49">
        <v>9.64</v>
      </c>
      <c r="V55" s="17" t="s">
        <v>7379</v>
      </c>
      <c r="W55" s="49">
        <v>10.41</v>
      </c>
      <c r="X55" s="17" t="s">
        <v>4961</v>
      </c>
      <c r="Y55" s="38" t="s">
        <v>7595</v>
      </c>
      <c r="Z55" s="38">
        <v>50</v>
      </c>
      <c r="AA55" s="38" t="s">
        <v>7470</v>
      </c>
    </row>
    <row r="56" spans="2:27" ht="37.5" x14ac:dyDescent="0.35">
      <c r="B56" s="38" t="s">
        <v>2351</v>
      </c>
      <c r="C56" s="38" t="s">
        <v>1340</v>
      </c>
      <c r="D56" s="38" t="s">
        <v>3526</v>
      </c>
      <c r="E56" s="38" t="s">
        <v>156</v>
      </c>
      <c r="F56" s="38" t="s">
        <v>183</v>
      </c>
      <c r="G56" s="38" t="s">
        <v>105</v>
      </c>
      <c r="H56" s="38">
        <v>20</v>
      </c>
      <c r="I56" s="38">
        <v>7</v>
      </c>
      <c r="J56" s="45">
        <v>2</v>
      </c>
      <c r="K56" s="38">
        <v>1</v>
      </c>
      <c r="L56" s="38">
        <v>10</v>
      </c>
      <c r="M56" s="38">
        <v>1</v>
      </c>
      <c r="N56" s="38">
        <v>1</v>
      </c>
      <c r="O56" s="38">
        <v>1</v>
      </c>
      <c r="P56" s="38">
        <v>15</v>
      </c>
      <c r="Q56" s="38">
        <v>5</v>
      </c>
      <c r="R56" s="46">
        <v>43</v>
      </c>
      <c r="S56" s="58">
        <v>0.46150000000000002</v>
      </c>
      <c r="T56" s="10">
        <v>20</v>
      </c>
      <c r="U56" s="60">
        <v>9.23</v>
      </c>
      <c r="V56" s="10" t="s">
        <v>7379</v>
      </c>
      <c r="W56" s="60">
        <v>9.9700000000000006</v>
      </c>
      <c r="X56" s="10" t="s">
        <v>7600</v>
      </c>
      <c r="Y56" s="12" t="s">
        <v>7601</v>
      </c>
      <c r="Z56" s="38">
        <v>20</v>
      </c>
      <c r="AA56" s="12" t="s">
        <v>7405</v>
      </c>
    </row>
    <row r="57" spans="2:27" ht="25" x14ac:dyDescent="0.35">
      <c r="B57" s="38" t="s">
        <v>2359</v>
      </c>
      <c r="C57" s="38" t="s">
        <v>684</v>
      </c>
      <c r="D57" s="38" t="s">
        <v>1654</v>
      </c>
      <c r="E57" s="38" t="s">
        <v>5</v>
      </c>
      <c r="F57" s="38" t="s">
        <v>42</v>
      </c>
      <c r="G57" s="38" t="s">
        <v>19</v>
      </c>
      <c r="H57" s="38">
        <v>1</v>
      </c>
      <c r="I57" s="38">
        <v>1025</v>
      </c>
      <c r="J57" s="45">
        <v>2890</v>
      </c>
      <c r="K57" s="38">
        <v>200</v>
      </c>
      <c r="L57" s="38">
        <v>355</v>
      </c>
      <c r="M57" s="38">
        <v>424</v>
      </c>
      <c r="N57" s="38">
        <v>1</v>
      </c>
      <c r="O57" s="38">
        <v>700</v>
      </c>
      <c r="P57" s="12">
        <v>1</v>
      </c>
      <c r="Q57" s="38">
        <v>1140</v>
      </c>
      <c r="R57" s="46">
        <v>6736</v>
      </c>
      <c r="S57" s="58">
        <v>5.51</v>
      </c>
      <c r="T57" s="10">
        <v>1</v>
      </c>
      <c r="U57" s="60">
        <v>5.51</v>
      </c>
      <c r="V57" s="10" t="s">
        <v>7379</v>
      </c>
      <c r="W57" s="60">
        <v>5.95</v>
      </c>
      <c r="X57" s="10" t="s">
        <v>4978</v>
      </c>
      <c r="Y57" s="12" t="s">
        <v>7608</v>
      </c>
      <c r="Z57" s="38">
        <v>1</v>
      </c>
      <c r="AA57" s="12" t="s">
        <v>7397</v>
      </c>
    </row>
    <row r="58" spans="2:27" ht="37.5" x14ac:dyDescent="0.35">
      <c r="B58" s="38" t="s">
        <v>2360</v>
      </c>
      <c r="C58" s="38" t="s">
        <v>1177</v>
      </c>
      <c r="D58" s="38" t="s">
        <v>3530</v>
      </c>
      <c r="E58" s="38" t="s">
        <v>5</v>
      </c>
      <c r="F58" s="38" t="s">
        <v>402</v>
      </c>
      <c r="G58" s="38" t="s">
        <v>34</v>
      </c>
      <c r="H58" s="38">
        <v>10</v>
      </c>
      <c r="I58" s="12">
        <v>1</v>
      </c>
      <c r="J58" s="45">
        <v>23</v>
      </c>
      <c r="K58" s="12">
        <v>25</v>
      </c>
      <c r="L58" s="38">
        <v>1</v>
      </c>
      <c r="M58" s="38">
        <v>1</v>
      </c>
      <c r="N58" s="38">
        <v>1</v>
      </c>
      <c r="O58" s="38">
        <v>1</v>
      </c>
      <c r="P58" s="12">
        <v>1</v>
      </c>
      <c r="Q58" s="12">
        <v>10</v>
      </c>
      <c r="R58" s="46">
        <v>64</v>
      </c>
      <c r="S58" s="58">
        <v>9.7899999999999991</v>
      </c>
      <c r="T58" s="10">
        <v>1</v>
      </c>
      <c r="U58" s="60">
        <v>9.7899999999999991</v>
      </c>
      <c r="V58" s="10" t="s">
        <v>7379</v>
      </c>
      <c r="W58" s="60">
        <v>10.57</v>
      </c>
      <c r="X58" s="10" t="s">
        <v>4980</v>
      </c>
      <c r="Y58" s="12" t="s">
        <v>7609</v>
      </c>
      <c r="Z58" s="38">
        <v>1</v>
      </c>
      <c r="AA58" s="12" t="s">
        <v>7397</v>
      </c>
    </row>
    <row r="59" spans="2:27" ht="37.5" x14ac:dyDescent="0.35">
      <c r="B59" s="38" t="s">
        <v>2361</v>
      </c>
      <c r="C59" s="38" t="s">
        <v>1177</v>
      </c>
      <c r="D59" s="38" t="s">
        <v>3530</v>
      </c>
      <c r="E59" s="38" t="s">
        <v>5</v>
      </c>
      <c r="F59" s="38" t="s">
        <v>42</v>
      </c>
      <c r="G59" s="38" t="s">
        <v>34</v>
      </c>
      <c r="H59" s="38">
        <v>10</v>
      </c>
      <c r="I59" s="38">
        <v>130</v>
      </c>
      <c r="J59" s="45">
        <v>44</v>
      </c>
      <c r="K59" s="38">
        <v>19</v>
      </c>
      <c r="L59" s="38">
        <v>7</v>
      </c>
      <c r="M59" s="38">
        <v>9</v>
      </c>
      <c r="N59" s="38">
        <v>100</v>
      </c>
      <c r="O59" s="38">
        <v>1</v>
      </c>
      <c r="P59" s="38">
        <v>3</v>
      </c>
      <c r="Q59" s="38">
        <v>100</v>
      </c>
      <c r="R59" s="46">
        <v>413</v>
      </c>
      <c r="S59" s="58">
        <v>5.67</v>
      </c>
      <c r="T59" s="10">
        <v>1</v>
      </c>
      <c r="U59" s="60">
        <v>5.67</v>
      </c>
      <c r="V59" s="10" t="s">
        <v>7379</v>
      </c>
      <c r="W59" s="60">
        <v>6.12</v>
      </c>
      <c r="X59" s="10" t="s">
        <v>4981</v>
      </c>
      <c r="Y59" s="12" t="s">
        <v>7610</v>
      </c>
      <c r="Z59" s="38">
        <v>1</v>
      </c>
      <c r="AA59" s="12" t="s">
        <v>7397</v>
      </c>
    </row>
    <row r="60" spans="2:27" ht="37.5" x14ac:dyDescent="0.35">
      <c r="B60" s="38" t="s">
        <v>2362</v>
      </c>
      <c r="C60" s="38" t="s">
        <v>1177</v>
      </c>
      <c r="D60" s="38" t="s">
        <v>1176</v>
      </c>
      <c r="E60" s="38" t="s">
        <v>5</v>
      </c>
      <c r="F60" s="38" t="s">
        <v>41</v>
      </c>
      <c r="G60" s="38" t="s">
        <v>19</v>
      </c>
      <c r="H60" s="38">
        <v>1</v>
      </c>
      <c r="I60" s="38">
        <v>60</v>
      </c>
      <c r="J60" s="45">
        <v>15</v>
      </c>
      <c r="K60" s="38">
        <v>20</v>
      </c>
      <c r="L60" s="38">
        <v>1</v>
      </c>
      <c r="M60" s="38">
        <v>1</v>
      </c>
      <c r="N60" s="38">
        <v>1</v>
      </c>
      <c r="O60" s="38">
        <v>1</v>
      </c>
      <c r="P60" s="38">
        <v>1</v>
      </c>
      <c r="Q60" s="38">
        <v>1</v>
      </c>
      <c r="R60" s="46">
        <v>101</v>
      </c>
      <c r="S60" s="48">
        <v>14.94</v>
      </c>
      <c r="T60" s="17">
        <v>1</v>
      </c>
      <c r="U60" s="49">
        <v>14.94</v>
      </c>
      <c r="V60" s="17" t="s">
        <v>7379</v>
      </c>
      <c r="W60" s="49">
        <v>16.14</v>
      </c>
      <c r="X60" s="17" t="s">
        <v>4982</v>
      </c>
      <c r="Y60" s="38" t="s">
        <v>7611</v>
      </c>
      <c r="Z60" s="38">
        <v>1</v>
      </c>
      <c r="AA60" s="38" t="s">
        <v>7397</v>
      </c>
    </row>
    <row r="61" spans="2:27" ht="33.65" customHeight="1" x14ac:dyDescent="0.35">
      <c r="B61" s="38" t="s">
        <v>2364</v>
      </c>
      <c r="C61" s="38" t="s">
        <v>688</v>
      </c>
      <c r="D61" s="38" t="s">
        <v>1936</v>
      </c>
      <c r="E61" s="38" t="s">
        <v>5</v>
      </c>
      <c r="F61" s="38" t="s">
        <v>402</v>
      </c>
      <c r="G61" s="38" t="s">
        <v>19</v>
      </c>
      <c r="H61" s="38">
        <v>1</v>
      </c>
      <c r="I61" s="12">
        <v>110</v>
      </c>
      <c r="J61" s="45">
        <v>1700</v>
      </c>
      <c r="K61" s="12">
        <v>40</v>
      </c>
      <c r="L61" s="12">
        <v>100</v>
      </c>
      <c r="M61" s="12">
        <v>325</v>
      </c>
      <c r="N61" s="38">
        <v>1</v>
      </c>
      <c r="O61" s="38">
        <v>1</v>
      </c>
      <c r="P61" s="12">
        <v>540</v>
      </c>
      <c r="Q61" s="12">
        <v>1023</v>
      </c>
      <c r="R61" s="46">
        <f t="shared" ref="R61" si="0">SUM(I61:Q61)</f>
        <v>3840</v>
      </c>
      <c r="S61" s="48">
        <v>5.0199999999999996</v>
      </c>
      <c r="T61" s="17">
        <v>1</v>
      </c>
      <c r="U61" s="49">
        <v>5.0199999999999996</v>
      </c>
      <c r="V61" s="17" t="s">
        <v>7379</v>
      </c>
      <c r="W61" s="49">
        <v>5.42</v>
      </c>
      <c r="X61" s="17" t="s">
        <v>4986</v>
      </c>
      <c r="Y61" s="38" t="s">
        <v>7613</v>
      </c>
      <c r="Z61" s="38">
        <v>1</v>
      </c>
      <c r="AA61" s="38" t="s">
        <v>7397</v>
      </c>
    </row>
    <row r="62" spans="2:27" ht="50" x14ac:dyDescent="0.35">
      <c r="B62" s="38" t="s">
        <v>2375</v>
      </c>
      <c r="C62" s="38" t="s">
        <v>1154</v>
      </c>
      <c r="D62" s="38" t="s">
        <v>1153</v>
      </c>
      <c r="E62" s="38" t="s">
        <v>5</v>
      </c>
      <c r="F62" s="38" t="s">
        <v>650</v>
      </c>
      <c r="G62" s="38" t="s">
        <v>33</v>
      </c>
      <c r="H62" s="38">
        <v>5</v>
      </c>
      <c r="I62" s="12">
        <v>1</v>
      </c>
      <c r="J62" s="45">
        <v>8</v>
      </c>
      <c r="K62" s="12">
        <v>6</v>
      </c>
      <c r="L62" s="12">
        <v>6</v>
      </c>
      <c r="M62" s="38">
        <v>1</v>
      </c>
      <c r="N62" s="38">
        <v>1</v>
      </c>
      <c r="O62" s="38">
        <v>2</v>
      </c>
      <c r="P62" s="12">
        <v>2</v>
      </c>
      <c r="Q62" s="12">
        <v>1</v>
      </c>
      <c r="R62" s="46">
        <v>28</v>
      </c>
      <c r="S62" s="58">
        <v>5.6360000000000001</v>
      </c>
      <c r="T62" s="10">
        <v>5</v>
      </c>
      <c r="U62" s="60">
        <v>28.18</v>
      </c>
      <c r="V62" s="10" t="s">
        <v>7379</v>
      </c>
      <c r="W62" s="60">
        <v>30.43</v>
      </c>
      <c r="X62" s="10" t="s">
        <v>5010</v>
      </c>
      <c r="Y62" s="12" t="s">
        <v>7623</v>
      </c>
      <c r="Z62" s="38">
        <v>5</v>
      </c>
      <c r="AA62" s="12" t="s">
        <v>7394</v>
      </c>
    </row>
    <row r="63" spans="2:27" ht="37.5" x14ac:dyDescent="0.35">
      <c r="B63" s="38" t="s">
        <v>2376</v>
      </c>
      <c r="C63" s="38" t="s">
        <v>1154</v>
      </c>
      <c r="D63" s="38" t="s">
        <v>1153</v>
      </c>
      <c r="E63" s="38" t="s">
        <v>5</v>
      </c>
      <c r="F63" s="38" t="s">
        <v>81</v>
      </c>
      <c r="G63" s="38" t="s">
        <v>59</v>
      </c>
      <c r="H63" s="38">
        <v>10</v>
      </c>
      <c r="I63" s="38">
        <v>8</v>
      </c>
      <c r="J63" s="45">
        <v>16</v>
      </c>
      <c r="K63" s="38">
        <v>4</v>
      </c>
      <c r="L63" s="38">
        <v>7</v>
      </c>
      <c r="M63" s="38">
        <v>1</v>
      </c>
      <c r="N63" s="38">
        <v>1</v>
      </c>
      <c r="O63" s="38">
        <v>2</v>
      </c>
      <c r="P63" s="38">
        <v>1</v>
      </c>
      <c r="Q63" s="38">
        <v>3</v>
      </c>
      <c r="R63" s="46">
        <v>43</v>
      </c>
      <c r="S63" s="58">
        <v>2.9159999999999999</v>
      </c>
      <c r="T63" s="10">
        <v>10</v>
      </c>
      <c r="U63" s="60">
        <v>29.16</v>
      </c>
      <c r="V63" s="10" t="s">
        <v>7379</v>
      </c>
      <c r="W63" s="60">
        <v>31.49</v>
      </c>
      <c r="X63" s="10" t="s">
        <v>5013</v>
      </c>
      <c r="Y63" s="12" t="s">
        <v>7624</v>
      </c>
      <c r="Z63" s="38">
        <v>10</v>
      </c>
      <c r="AA63" s="12" t="s">
        <v>7394</v>
      </c>
    </row>
    <row r="64" spans="2:27" ht="37.5" x14ac:dyDescent="0.35">
      <c r="B64" s="38" t="s">
        <v>2138</v>
      </c>
      <c r="C64" s="38" t="s">
        <v>362</v>
      </c>
      <c r="D64" s="38" t="s">
        <v>361</v>
      </c>
      <c r="E64" s="38" t="s">
        <v>101</v>
      </c>
      <c r="F64" s="38" t="s">
        <v>150</v>
      </c>
      <c r="G64" s="38" t="s">
        <v>105</v>
      </c>
      <c r="H64" s="38">
        <v>20</v>
      </c>
      <c r="I64" s="12">
        <v>12</v>
      </c>
      <c r="J64" s="45">
        <v>1</v>
      </c>
      <c r="K64" s="12">
        <v>1</v>
      </c>
      <c r="L64" s="12">
        <v>4</v>
      </c>
      <c r="M64" s="12">
        <v>2</v>
      </c>
      <c r="N64" s="38">
        <v>1</v>
      </c>
      <c r="O64" s="38">
        <v>1</v>
      </c>
      <c r="P64" s="12">
        <v>1</v>
      </c>
      <c r="Q64" s="12">
        <v>10</v>
      </c>
      <c r="R64" s="46">
        <v>33</v>
      </c>
      <c r="S64" s="48">
        <v>0.33300000000000002</v>
      </c>
      <c r="T64" s="17">
        <v>20</v>
      </c>
      <c r="U64" s="49">
        <v>6.66</v>
      </c>
      <c r="V64" s="17" t="s">
        <v>7379</v>
      </c>
      <c r="W64" s="49">
        <v>7.19</v>
      </c>
      <c r="X64" s="17" t="s">
        <v>7627</v>
      </c>
      <c r="Y64" s="38" t="s">
        <v>7628</v>
      </c>
      <c r="Z64" s="38">
        <v>20</v>
      </c>
      <c r="AA64" s="38" t="s">
        <v>7629</v>
      </c>
    </row>
    <row r="65" spans="2:27" ht="37.5" x14ac:dyDescent="0.35">
      <c r="B65" s="38" t="s">
        <v>2381</v>
      </c>
      <c r="C65" s="38" t="s">
        <v>1802</v>
      </c>
      <c r="D65" s="38" t="s">
        <v>1427</v>
      </c>
      <c r="E65" s="38" t="s">
        <v>570</v>
      </c>
      <c r="F65" s="38" t="s">
        <v>1429</v>
      </c>
      <c r="G65" s="38" t="s">
        <v>1428</v>
      </c>
      <c r="H65" s="38">
        <v>1</v>
      </c>
      <c r="I65" s="12">
        <v>1</v>
      </c>
      <c r="J65" s="45">
        <v>1</v>
      </c>
      <c r="K65" s="12">
        <v>1</v>
      </c>
      <c r="L65" s="38">
        <v>1</v>
      </c>
      <c r="M65" s="38">
        <v>1</v>
      </c>
      <c r="N65" s="38">
        <v>1</v>
      </c>
      <c r="O65" s="38">
        <v>1</v>
      </c>
      <c r="P65" s="12">
        <v>1</v>
      </c>
      <c r="Q65" s="12">
        <v>1</v>
      </c>
      <c r="R65" s="46">
        <v>9</v>
      </c>
      <c r="S65" s="48">
        <v>3.47</v>
      </c>
      <c r="T65" s="17">
        <v>1</v>
      </c>
      <c r="U65" s="49">
        <v>3.47</v>
      </c>
      <c r="V65" s="17" t="s">
        <v>7379</v>
      </c>
      <c r="W65" s="49">
        <v>3.75</v>
      </c>
      <c r="X65" s="17" t="s">
        <v>5024</v>
      </c>
      <c r="Y65" s="38" t="s">
        <v>7630</v>
      </c>
      <c r="Z65" s="38">
        <v>1</v>
      </c>
      <c r="AA65" s="38" t="s">
        <v>7517</v>
      </c>
    </row>
    <row r="66" spans="2:27" ht="37.5" x14ac:dyDescent="0.35">
      <c r="B66" s="38" t="s">
        <v>2383</v>
      </c>
      <c r="C66" s="38" t="s">
        <v>1401</v>
      </c>
      <c r="D66" s="38" t="s">
        <v>1399</v>
      </c>
      <c r="E66" s="38" t="s">
        <v>1386</v>
      </c>
      <c r="F66" s="38" t="s">
        <v>1400</v>
      </c>
      <c r="G66" s="38" t="s">
        <v>1148</v>
      </c>
      <c r="H66" s="38">
        <v>1</v>
      </c>
      <c r="I66" s="38">
        <v>13</v>
      </c>
      <c r="J66" s="45">
        <v>1</v>
      </c>
      <c r="K66" s="38">
        <v>1</v>
      </c>
      <c r="L66" s="38">
        <v>1</v>
      </c>
      <c r="M66" s="38">
        <v>19</v>
      </c>
      <c r="N66" s="38">
        <v>1</v>
      </c>
      <c r="O66" s="38">
        <v>1</v>
      </c>
      <c r="P66" s="38">
        <v>11</v>
      </c>
      <c r="Q66" s="38">
        <v>2</v>
      </c>
      <c r="R66" s="46">
        <v>50</v>
      </c>
      <c r="S66" s="58">
        <v>16.97</v>
      </c>
      <c r="T66" s="10">
        <v>1</v>
      </c>
      <c r="U66" s="60">
        <v>16.97</v>
      </c>
      <c r="V66" s="10" t="s">
        <v>7379</v>
      </c>
      <c r="W66" s="60">
        <v>18.329999999999998</v>
      </c>
      <c r="X66" s="55" t="s">
        <v>5030</v>
      </c>
      <c r="Y66" s="12" t="s">
        <v>7632</v>
      </c>
      <c r="Z66" s="38">
        <v>1</v>
      </c>
      <c r="AA66" s="12" t="s">
        <v>4631</v>
      </c>
    </row>
    <row r="67" spans="2:27" ht="25" x14ac:dyDescent="0.35">
      <c r="B67" s="38" t="s">
        <v>2386</v>
      </c>
      <c r="C67" s="38" t="s">
        <v>1608</v>
      </c>
      <c r="D67" s="38" t="s">
        <v>1607</v>
      </c>
      <c r="E67" s="38" t="s">
        <v>125</v>
      </c>
      <c r="F67" s="38" t="s">
        <v>1180</v>
      </c>
      <c r="G67" s="38" t="s">
        <v>3509</v>
      </c>
      <c r="H67" s="38">
        <v>1</v>
      </c>
      <c r="I67" s="12">
        <v>1</v>
      </c>
      <c r="J67" s="45">
        <v>1</v>
      </c>
      <c r="K67" s="12">
        <v>1</v>
      </c>
      <c r="L67" s="38">
        <v>1</v>
      </c>
      <c r="M67" s="38">
        <v>1</v>
      </c>
      <c r="N67" s="38">
        <v>1</v>
      </c>
      <c r="O67" s="38">
        <v>1</v>
      </c>
      <c r="P67" s="12">
        <v>1</v>
      </c>
      <c r="Q67" s="12">
        <v>1</v>
      </c>
      <c r="R67" s="46">
        <v>9</v>
      </c>
      <c r="S67" s="58">
        <v>12.41</v>
      </c>
      <c r="T67" s="10">
        <v>1</v>
      </c>
      <c r="U67" s="60">
        <v>12.41</v>
      </c>
      <c r="V67" s="10" t="s">
        <v>7379</v>
      </c>
      <c r="W67" s="60">
        <v>13.4</v>
      </c>
      <c r="X67" s="55" t="s">
        <v>5038</v>
      </c>
      <c r="Y67" s="12" t="s">
        <v>7635</v>
      </c>
      <c r="Z67" s="38">
        <v>1</v>
      </c>
      <c r="AA67" s="12" t="s">
        <v>7517</v>
      </c>
    </row>
    <row r="68" spans="2:27" ht="37.5" x14ac:dyDescent="0.35">
      <c r="B68" s="38" t="s">
        <v>2389</v>
      </c>
      <c r="C68" s="38" t="s">
        <v>691</v>
      </c>
      <c r="D68" s="38" t="s">
        <v>690</v>
      </c>
      <c r="E68" s="38" t="s">
        <v>93</v>
      </c>
      <c r="F68" s="38" t="s">
        <v>366</v>
      </c>
      <c r="G68" s="38" t="s">
        <v>95</v>
      </c>
      <c r="H68" s="38">
        <v>30</v>
      </c>
      <c r="I68" s="38">
        <v>1</v>
      </c>
      <c r="J68" s="45">
        <v>1</v>
      </c>
      <c r="K68" s="38">
        <v>1</v>
      </c>
      <c r="L68" s="38">
        <v>1</v>
      </c>
      <c r="M68" s="38">
        <v>1</v>
      </c>
      <c r="N68" s="38">
        <v>1</v>
      </c>
      <c r="O68" s="38">
        <v>1</v>
      </c>
      <c r="P68" s="12">
        <v>1</v>
      </c>
      <c r="Q68" s="38">
        <v>7</v>
      </c>
      <c r="R68" s="46">
        <v>15</v>
      </c>
      <c r="S68" s="48">
        <v>0.11266666666666666</v>
      </c>
      <c r="T68" s="17">
        <v>30</v>
      </c>
      <c r="U68" s="49">
        <v>3.38</v>
      </c>
      <c r="V68" s="17" t="s">
        <v>7379</v>
      </c>
      <c r="W68" s="49">
        <v>3.65</v>
      </c>
      <c r="X68" s="24" t="s">
        <v>5046</v>
      </c>
      <c r="Y68" s="38" t="s">
        <v>7637</v>
      </c>
      <c r="Z68" s="38">
        <v>30</v>
      </c>
      <c r="AA68" s="38" t="s">
        <v>7383</v>
      </c>
    </row>
    <row r="69" spans="2:27" ht="37.5" x14ac:dyDescent="0.35">
      <c r="B69" s="38" t="s">
        <v>2390</v>
      </c>
      <c r="C69" s="12" t="s">
        <v>3535</v>
      </c>
      <c r="D69" s="10" t="s">
        <v>3536</v>
      </c>
      <c r="E69" s="12" t="s">
        <v>101</v>
      </c>
      <c r="F69" s="12" t="s">
        <v>97</v>
      </c>
      <c r="G69" s="12" t="s">
        <v>140</v>
      </c>
      <c r="H69" s="12">
        <v>56</v>
      </c>
      <c r="I69" s="12">
        <v>1</v>
      </c>
      <c r="J69" s="45">
        <v>1</v>
      </c>
      <c r="K69" s="12">
        <v>1</v>
      </c>
      <c r="L69" s="38">
        <v>1</v>
      </c>
      <c r="M69" s="38">
        <v>1</v>
      </c>
      <c r="N69" s="38">
        <v>1</v>
      </c>
      <c r="O69" s="38">
        <v>1</v>
      </c>
      <c r="P69" s="12">
        <v>1</v>
      </c>
      <c r="Q69" s="12">
        <v>1</v>
      </c>
      <c r="R69" s="46">
        <v>9</v>
      </c>
      <c r="S69" s="58">
        <v>0.68178571428571433</v>
      </c>
      <c r="T69" s="10">
        <v>56</v>
      </c>
      <c r="U69" s="60">
        <v>38.18</v>
      </c>
      <c r="V69" s="10" t="s">
        <v>7379</v>
      </c>
      <c r="W69" s="60">
        <v>41.23</v>
      </c>
      <c r="X69" s="55" t="s">
        <v>7638</v>
      </c>
      <c r="Y69" s="12" t="s">
        <v>7639</v>
      </c>
      <c r="Z69" s="38">
        <v>56</v>
      </c>
      <c r="AA69" s="12" t="s">
        <v>7453</v>
      </c>
    </row>
    <row r="70" spans="2:27" ht="37.5" x14ac:dyDescent="0.35">
      <c r="B70" s="38" t="s">
        <v>2393</v>
      </c>
      <c r="C70" s="38" t="s">
        <v>692</v>
      </c>
      <c r="D70" s="38" t="s">
        <v>692</v>
      </c>
      <c r="E70" s="38" t="s">
        <v>93</v>
      </c>
      <c r="F70" s="38" t="s">
        <v>693</v>
      </c>
      <c r="G70" s="38" t="s">
        <v>169</v>
      </c>
      <c r="H70" s="38">
        <v>28</v>
      </c>
      <c r="I70" s="38">
        <v>27</v>
      </c>
      <c r="J70" s="45">
        <v>1</v>
      </c>
      <c r="K70" s="38">
        <v>1</v>
      </c>
      <c r="L70" s="38">
        <v>1</v>
      </c>
      <c r="M70" s="38">
        <v>1</v>
      </c>
      <c r="N70" s="38">
        <v>1</v>
      </c>
      <c r="O70" s="38">
        <v>1</v>
      </c>
      <c r="P70" s="12">
        <v>1</v>
      </c>
      <c r="Q70" s="38">
        <v>1</v>
      </c>
      <c r="R70" s="46">
        <v>35</v>
      </c>
      <c r="S70" s="48">
        <v>19.844999999999999</v>
      </c>
      <c r="T70" s="17">
        <v>28</v>
      </c>
      <c r="U70" s="49">
        <v>555.66</v>
      </c>
      <c r="V70" s="17" t="s">
        <v>7379</v>
      </c>
      <c r="W70" s="49">
        <v>600.11</v>
      </c>
      <c r="X70" s="24" t="s">
        <v>7644</v>
      </c>
      <c r="Y70" s="38" t="s">
        <v>7645</v>
      </c>
      <c r="Z70" s="38">
        <v>28</v>
      </c>
      <c r="AA70" s="38" t="s">
        <v>7552</v>
      </c>
    </row>
    <row r="71" spans="2:27" ht="37.5" x14ac:dyDescent="0.35">
      <c r="B71" s="38" t="s">
        <v>2395</v>
      </c>
      <c r="C71" s="38" t="s">
        <v>60</v>
      </c>
      <c r="D71" s="38" t="s">
        <v>1938</v>
      </c>
      <c r="E71" s="38" t="s">
        <v>5</v>
      </c>
      <c r="F71" s="38" t="s">
        <v>47</v>
      </c>
      <c r="G71" s="38" t="s">
        <v>61</v>
      </c>
      <c r="H71" s="38">
        <v>1</v>
      </c>
      <c r="I71" s="12">
        <v>609</v>
      </c>
      <c r="J71" s="45">
        <v>850</v>
      </c>
      <c r="K71" s="12">
        <v>1</v>
      </c>
      <c r="L71" s="38">
        <v>1</v>
      </c>
      <c r="M71" s="38">
        <v>1</v>
      </c>
      <c r="N71" s="38">
        <v>1</v>
      </c>
      <c r="O71" s="38">
        <v>1</v>
      </c>
      <c r="P71" s="12">
        <v>1</v>
      </c>
      <c r="Q71" s="12">
        <v>1</v>
      </c>
      <c r="R71" s="46">
        <v>1466</v>
      </c>
      <c r="S71" s="48">
        <v>1.98</v>
      </c>
      <c r="T71" s="17">
        <v>1</v>
      </c>
      <c r="U71" s="49">
        <v>1.98</v>
      </c>
      <c r="V71" s="17" t="s">
        <v>7379</v>
      </c>
      <c r="W71" s="49">
        <v>2.14</v>
      </c>
      <c r="X71" s="24" t="s">
        <v>5050</v>
      </c>
      <c r="Y71" s="38" t="s">
        <v>7647</v>
      </c>
      <c r="Z71" s="38">
        <v>1</v>
      </c>
      <c r="AA71" s="38" t="s">
        <v>7397</v>
      </c>
    </row>
    <row r="72" spans="2:27" ht="37.5" x14ac:dyDescent="0.35">
      <c r="B72" s="38" t="s">
        <v>2396</v>
      </c>
      <c r="C72" s="38" t="s">
        <v>60</v>
      </c>
      <c r="D72" s="38" t="s">
        <v>1938</v>
      </c>
      <c r="E72" s="38" t="s">
        <v>5</v>
      </c>
      <c r="F72" s="38" t="s">
        <v>48</v>
      </c>
      <c r="G72" s="38" t="s">
        <v>61</v>
      </c>
      <c r="H72" s="38">
        <v>1</v>
      </c>
      <c r="I72" s="12">
        <v>7339</v>
      </c>
      <c r="J72" s="45">
        <v>1080</v>
      </c>
      <c r="K72" s="12">
        <v>140</v>
      </c>
      <c r="L72" s="12">
        <v>563</v>
      </c>
      <c r="M72" s="12">
        <v>2123</v>
      </c>
      <c r="N72" s="38">
        <v>310</v>
      </c>
      <c r="O72" s="38">
        <v>500</v>
      </c>
      <c r="P72" s="12">
        <v>160</v>
      </c>
      <c r="Q72" s="12">
        <v>2540</v>
      </c>
      <c r="R72" s="46">
        <v>14755</v>
      </c>
      <c r="S72" s="58">
        <v>2.63</v>
      </c>
      <c r="T72" s="10">
        <v>1</v>
      </c>
      <c r="U72" s="60">
        <v>2.63</v>
      </c>
      <c r="V72" s="10" t="s">
        <v>7379</v>
      </c>
      <c r="W72" s="60">
        <v>2.84</v>
      </c>
      <c r="X72" s="55" t="s">
        <v>5053</v>
      </c>
      <c r="Y72" s="12" t="s">
        <v>7648</v>
      </c>
      <c r="Z72" s="38">
        <v>1</v>
      </c>
      <c r="AA72" s="12" t="s">
        <v>7397</v>
      </c>
    </row>
    <row r="73" spans="2:27" ht="37.5" x14ac:dyDescent="0.35">
      <c r="B73" s="38" t="s">
        <v>2397</v>
      </c>
      <c r="C73" s="38" t="s">
        <v>60</v>
      </c>
      <c r="D73" s="38" t="s">
        <v>1938</v>
      </c>
      <c r="E73" s="38" t="s">
        <v>5</v>
      </c>
      <c r="F73" s="38" t="s">
        <v>49</v>
      </c>
      <c r="G73" s="38" t="s">
        <v>61</v>
      </c>
      <c r="H73" s="38">
        <v>1</v>
      </c>
      <c r="I73" s="12">
        <v>1584</v>
      </c>
      <c r="J73" s="45">
        <v>1950</v>
      </c>
      <c r="K73" s="12">
        <v>1408</v>
      </c>
      <c r="L73" s="12">
        <v>284</v>
      </c>
      <c r="M73" s="12">
        <v>2275</v>
      </c>
      <c r="N73" s="38">
        <v>1</v>
      </c>
      <c r="O73" s="38">
        <v>1200</v>
      </c>
      <c r="P73" s="12">
        <v>1</v>
      </c>
      <c r="Q73" s="12">
        <v>4130</v>
      </c>
      <c r="R73" s="46">
        <v>12833</v>
      </c>
      <c r="S73" s="58">
        <v>3.19</v>
      </c>
      <c r="T73" s="10">
        <v>1</v>
      </c>
      <c r="U73" s="60">
        <v>3.19</v>
      </c>
      <c r="V73" s="10" t="s">
        <v>7379</v>
      </c>
      <c r="W73" s="60">
        <v>3.45</v>
      </c>
      <c r="X73" s="55" t="s">
        <v>5056</v>
      </c>
      <c r="Y73" s="12" t="s">
        <v>7649</v>
      </c>
      <c r="Z73" s="38">
        <v>1</v>
      </c>
      <c r="AA73" s="12" t="s">
        <v>7397</v>
      </c>
    </row>
    <row r="74" spans="2:27" ht="37.5" x14ac:dyDescent="0.35">
      <c r="B74" s="38" t="s">
        <v>2409</v>
      </c>
      <c r="C74" s="38" t="s">
        <v>715</v>
      </c>
      <c r="D74" s="38" t="s">
        <v>714</v>
      </c>
      <c r="E74" s="38" t="s">
        <v>93</v>
      </c>
      <c r="F74" s="38" t="s">
        <v>41</v>
      </c>
      <c r="G74" s="38" t="s">
        <v>130</v>
      </c>
      <c r="H74" s="38">
        <v>14</v>
      </c>
      <c r="I74" s="38">
        <v>105</v>
      </c>
      <c r="J74" s="45">
        <v>5</v>
      </c>
      <c r="K74" s="38">
        <v>1</v>
      </c>
      <c r="L74" s="38">
        <v>46</v>
      </c>
      <c r="M74" s="38">
        <v>1</v>
      </c>
      <c r="N74" s="38">
        <v>25</v>
      </c>
      <c r="O74" s="38">
        <v>1</v>
      </c>
      <c r="P74" s="38">
        <v>19</v>
      </c>
      <c r="Q74" s="38">
        <v>38</v>
      </c>
      <c r="R74" s="46">
        <v>241</v>
      </c>
      <c r="S74" s="48">
        <v>1.1714285714285713</v>
      </c>
      <c r="T74" s="17">
        <v>14</v>
      </c>
      <c r="U74" s="49">
        <v>16.399999999999999</v>
      </c>
      <c r="V74" s="17" t="s">
        <v>7379</v>
      </c>
      <c r="W74" s="49">
        <v>17.71</v>
      </c>
      <c r="X74" s="24" t="s">
        <v>5085</v>
      </c>
      <c r="Y74" s="38" t="s">
        <v>7660</v>
      </c>
      <c r="Z74" s="38">
        <v>14</v>
      </c>
      <c r="AA74" s="38" t="s">
        <v>7474</v>
      </c>
    </row>
    <row r="75" spans="2:27" ht="37.5" x14ac:dyDescent="0.35">
      <c r="B75" s="38" t="s">
        <v>2411</v>
      </c>
      <c r="C75" s="74" t="s">
        <v>698</v>
      </c>
      <c r="D75" s="74" t="s">
        <v>697</v>
      </c>
      <c r="E75" s="38" t="s">
        <v>5</v>
      </c>
      <c r="F75" s="74" t="s">
        <v>1213</v>
      </c>
      <c r="G75" s="74" t="s">
        <v>33</v>
      </c>
      <c r="H75" s="74">
        <v>5</v>
      </c>
      <c r="I75" s="12">
        <v>78</v>
      </c>
      <c r="J75" s="45">
        <v>35</v>
      </c>
      <c r="K75" s="12">
        <v>40</v>
      </c>
      <c r="L75" s="12">
        <v>15</v>
      </c>
      <c r="M75" s="12">
        <v>49</v>
      </c>
      <c r="N75" s="38">
        <v>35</v>
      </c>
      <c r="O75" s="38">
        <v>20</v>
      </c>
      <c r="P75" s="12">
        <v>5</v>
      </c>
      <c r="Q75" s="12">
        <v>25</v>
      </c>
      <c r="R75" s="46">
        <v>302</v>
      </c>
      <c r="S75" s="58">
        <v>6.8159999999999998</v>
      </c>
      <c r="T75" s="10">
        <v>5</v>
      </c>
      <c r="U75" s="60">
        <v>34.08</v>
      </c>
      <c r="V75" s="10" t="s">
        <v>7379</v>
      </c>
      <c r="W75" s="60">
        <v>36.81</v>
      </c>
      <c r="X75" s="55" t="s">
        <v>5087</v>
      </c>
      <c r="Y75" s="12" t="s">
        <v>7662</v>
      </c>
      <c r="Z75" s="38">
        <v>5</v>
      </c>
      <c r="AA75" s="12" t="s">
        <v>7394</v>
      </c>
    </row>
    <row r="76" spans="2:27" ht="25" x14ac:dyDescent="0.35">
      <c r="B76" s="38" t="s">
        <v>2419</v>
      </c>
      <c r="C76" s="38" t="s">
        <v>3540</v>
      </c>
      <c r="D76" s="38" t="s">
        <v>1417</v>
      </c>
      <c r="E76" s="39" t="s">
        <v>121</v>
      </c>
      <c r="F76" s="38" t="s">
        <v>451</v>
      </c>
      <c r="G76" s="38" t="s">
        <v>68</v>
      </c>
      <c r="H76" s="38">
        <v>1</v>
      </c>
      <c r="I76" s="12">
        <v>1</v>
      </c>
      <c r="J76" s="45">
        <v>1</v>
      </c>
      <c r="K76" s="12">
        <v>1</v>
      </c>
      <c r="L76" s="38">
        <v>1</v>
      </c>
      <c r="M76" s="38">
        <v>1</v>
      </c>
      <c r="N76" s="38">
        <v>1</v>
      </c>
      <c r="O76" s="38">
        <v>1</v>
      </c>
      <c r="P76" s="12">
        <v>1</v>
      </c>
      <c r="Q76" s="12">
        <v>1</v>
      </c>
      <c r="R76" s="46">
        <v>9</v>
      </c>
      <c r="S76" s="58">
        <v>16.149999999999999</v>
      </c>
      <c r="T76" s="10">
        <v>1</v>
      </c>
      <c r="U76" s="60">
        <v>16.149999999999999</v>
      </c>
      <c r="V76" s="10" t="s">
        <v>7379</v>
      </c>
      <c r="W76" s="60">
        <v>17.440000000000001</v>
      </c>
      <c r="X76" s="55" t="s">
        <v>7664</v>
      </c>
      <c r="Y76" s="12" t="s">
        <v>7665</v>
      </c>
      <c r="Z76" s="38">
        <v>1</v>
      </c>
      <c r="AA76" s="12" t="s">
        <v>7666</v>
      </c>
    </row>
    <row r="77" spans="2:27" ht="37.5" x14ac:dyDescent="0.35">
      <c r="B77" s="38" t="s">
        <v>2424</v>
      </c>
      <c r="C77" s="38" t="s">
        <v>700</v>
      </c>
      <c r="D77" s="38" t="s">
        <v>699</v>
      </c>
      <c r="E77" s="38" t="s">
        <v>101</v>
      </c>
      <c r="F77" s="38" t="s">
        <v>288</v>
      </c>
      <c r="G77" s="38" t="s">
        <v>95</v>
      </c>
      <c r="H77" s="38">
        <v>30</v>
      </c>
      <c r="I77" s="12">
        <v>17</v>
      </c>
      <c r="J77" s="45">
        <v>20</v>
      </c>
      <c r="K77" s="12">
        <v>17</v>
      </c>
      <c r="L77" s="12">
        <v>33</v>
      </c>
      <c r="M77" s="12">
        <v>21</v>
      </c>
      <c r="N77" s="38">
        <v>28</v>
      </c>
      <c r="O77" s="38">
        <v>1</v>
      </c>
      <c r="P77" s="12">
        <v>5</v>
      </c>
      <c r="Q77" s="12">
        <v>10</v>
      </c>
      <c r="R77" s="46">
        <v>152</v>
      </c>
      <c r="S77" s="48">
        <v>0.25633333333333336</v>
      </c>
      <c r="T77" s="17">
        <v>30</v>
      </c>
      <c r="U77" s="49">
        <v>7.69</v>
      </c>
      <c r="V77" s="17" t="s">
        <v>7379</v>
      </c>
      <c r="W77" s="49">
        <v>8.31</v>
      </c>
      <c r="X77" s="24" t="s">
        <v>5120</v>
      </c>
      <c r="Y77" s="38" t="s">
        <v>7670</v>
      </c>
      <c r="Z77" s="38">
        <v>30</v>
      </c>
      <c r="AA77" s="38" t="s">
        <v>7474</v>
      </c>
    </row>
    <row r="78" spans="2:27" ht="37.5" x14ac:dyDescent="0.35">
      <c r="B78" s="38" t="s">
        <v>2426</v>
      </c>
      <c r="C78" s="38" t="s">
        <v>700</v>
      </c>
      <c r="D78" s="38" t="s">
        <v>699</v>
      </c>
      <c r="E78" s="38" t="s">
        <v>5</v>
      </c>
      <c r="F78" s="38" t="s">
        <v>510</v>
      </c>
      <c r="G78" s="38" t="s">
        <v>59</v>
      </c>
      <c r="H78" s="38">
        <v>10</v>
      </c>
      <c r="I78" s="38">
        <v>60</v>
      </c>
      <c r="J78" s="45">
        <v>250</v>
      </c>
      <c r="K78" s="38">
        <v>28</v>
      </c>
      <c r="L78" s="38">
        <v>7</v>
      </c>
      <c r="M78" s="38">
        <v>34</v>
      </c>
      <c r="N78" s="38">
        <v>55</v>
      </c>
      <c r="O78" s="38">
        <v>4</v>
      </c>
      <c r="P78" s="38">
        <v>10</v>
      </c>
      <c r="Q78" s="38">
        <v>67</v>
      </c>
      <c r="R78" s="46">
        <v>515</v>
      </c>
      <c r="S78" s="58">
        <v>3.4850000000000003</v>
      </c>
      <c r="T78" s="10">
        <v>10</v>
      </c>
      <c r="U78" s="60">
        <v>34.85</v>
      </c>
      <c r="V78" s="10" t="s">
        <v>7379</v>
      </c>
      <c r="W78" s="60">
        <v>37.64</v>
      </c>
      <c r="X78" s="55" t="s">
        <v>5124</v>
      </c>
      <c r="Y78" s="12" t="s">
        <v>7671</v>
      </c>
      <c r="Z78" s="38">
        <v>10</v>
      </c>
      <c r="AA78" s="12" t="s">
        <v>7474</v>
      </c>
    </row>
    <row r="79" spans="2:27" ht="25" x14ac:dyDescent="0.35">
      <c r="B79" s="38" t="s">
        <v>2435</v>
      </c>
      <c r="C79" s="38" t="s">
        <v>1182</v>
      </c>
      <c r="D79" s="38" t="s">
        <v>1181</v>
      </c>
      <c r="E79" s="38" t="s">
        <v>5</v>
      </c>
      <c r="F79" s="38" t="s">
        <v>42</v>
      </c>
      <c r="G79" s="38" t="s">
        <v>19</v>
      </c>
      <c r="H79" s="38">
        <v>1</v>
      </c>
      <c r="I79" s="38">
        <v>10</v>
      </c>
      <c r="J79" s="45">
        <v>640</v>
      </c>
      <c r="K79" s="38">
        <v>110</v>
      </c>
      <c r="L79" s="38">
        <v>1</v>
      </c>
      <c r="M79" s="38">
        <v>1</v>
      </c>
      <c r="N79" s="38">
        <v>40</v>
      </c>
      <c r="O79" s="38">
        <v>1</v>
      </c>
      <c r="P79" s="38">
        <v>1</v>
      </c>
      <c r="Q79" s="38">
        <v>155</v>
      </c>
      <c r="R79" s="46">
        <v>959</v>
      </c>
      <c r="S79" s="48">
        <v>13.02</v>
      </c>
      <c r="T79" s="17">
        <v>1</v>
      </c>
      <c r="U79" s="49">
        <v>13.02</v>
      </c>
      <c r="V79" s="17" t="s">
        <v>7379</v>
      </c>
      <c r="W79" s="49">
        <v>14.06</v>
      </c>
      <c r="X79" s="24" t="s">
        <v>5141</v>
      </c>
      <c r="Y79" s="38" t="s">
        <v>7674</v>
      </c>
      <c r="Z79" s="38">
        <v>1</v>
      </c>
      <c r="AA79" s="38" t="s">
        <v>7474</v>
      </c>
    </row>
    <row r="80" spans="2:27" ht="37.5" x14ac:dyDescent="0.35">
      <c r="B80" s="38" t="s">
        <v>2436</v>
      </c>
      <c r="C80" s="38" t="s">
        <v>1182</v>
      </c>
      <c r="D80" s="38" t="s">
        <v>1181</v>
      </c>
      <c r="E80" s="38" t="s">
        <v>93</v>
      </c>
      <c r="F80" s="38" t="s">
        <v>41</v>
      </c>
      <c r="G80" s="38" t="s">
        <v>129</v>
      </c>
      <c r="H80" s="38">
        <v>16</v>
      </c>
      <c r="I80" s="38">
        <v>1</v>
      </c>
      <c r="J80" s="45">
        <v>38</v>
      </c>
      <c r="K80" s="38">
        <v>1</v>
      </c>
      <c r="L80" s="38">
        <v>1</v>
      </c>
      <c r="M80" s="38">
        <v>1</v>
      </c>
      <c r="N80" s="38">
        <v>8</v>
      </c>
      <c r="O80" s="38">
        <v>1</v>
      </c>
      <c r="P80" s="38">
        <v>1</v>
      </c>
      <c r="Q80" s="38">
        <v>1</v>
      </c>
      <c r="R80" s="46">
        <v>53</v>
      </c>
      <c r="S80" s="48">
        <v>1.5887500000000001</v>
      </c>
      <c r="T80" s="17">
        <v>16</v>
      </c>
      <c r="U80" s="49">
        <v>25.42</v>
      </c>
      <c r="V80" s="17" t="s">
        <v>7379</v>
      </c>
      <c r="W80" s="49">
        <v>27.45</v>
      </c>
      <c r="X80" s="24" t="s">
        <v>5143</v>
      </c>
      <c r="Y80" s="38" t="s">
        <v>7626</v>
      </c>
      <c r="Z80" s="38">
        <v>16</v>
      </c>
      <c r="AA80" s="38" t="s">
        <v>7474</v>
      </c>
    </row>
    <row r="81" spans="2:27" ht="37.5" x14ac:dyDescent="0.35">
      <c r="B81" s="38" t="s">
        <v>2437</v>
      </c>
      <c r="C81" s="38" t="s">
        <v>1184</v>
      </c>
      <c r="D81" s="38" t="s">
        <v>1183</v>
      </c>
      <c r="E81" s="38" t="s">
        <v>101</v>
      </c>
      <c r="F81" s="38" t="s">
        <v>358</v>
      </c>
      <c r="G81" s="38" t="s">
        <v>158</v>
      </c>
      <c r="H81" s="38">
        <v>50</v>
      </c>
      <c r="I81" s="38">
        <v>1</v>
      </c>
      <c r="J81" s="45">
        <v>1</v>
      </c>
      <c r="K81" s="38">
        <v>1</v>
      </c>
      <c r="L81" s="38">
        <v>1</v>
      </c>
      <c r="M81" s="38">
        <v>2</v>
      </c>
      <c r="N81" s="38">
        <v>1</v>
      </c>
      <c r="O81" s="38">
        <v>1</v>
      </c>
      <c r="P81" s="38">
        <v>1</v>
      </c>
      <c r="Q81" s="38">
        <v>60</v>
      </c>
      <c r="R81" s="46">
        <v>69</v>
      </c>
      <c r="S81" s="48">
        <v>8.9600000000000013E-2</v>
      </c>
      <c r="T81" s="17">
        <v>50</v>
      </c>
      <c r="U81" s="49">
        <v>4.4800000000000004</v>
      </c>
      <c r="V81" s="17" t="s">
        <v>7379</v>
      </c>
      <c r="W81" s="49">
        <v>4.84</v>
      </c>
      <c r="X81" s="17" t="s">
        <v>7675</v>
      </c>
      <c r="Y81" s="38" t="s">
        <v>7676</v>
      </c>
      <c r="Z81" s="38">
        <v>50</v>
      </c>
      <c r="AA81" s="38" t="s">
        <v>7677</v>
      </c>
    </row>
    <row r="82" spans="2:27" ht="37.5" x14ac:dyDescent="0.35">
      <c r="B82" s="38" t="s">
        <v>2438</v>
      </c>
      <c r="C82" s="38" t="s">
        <v>1184</v>
      </c>
      <c r="D82" s="38" t="s">
        <v>1183</v>
      </c>
      <c r="E82" s="38" t="s">
        <v>101</v>
      </c>
      <c r="F82" s="38" t="s">
        <v>97</v>
      </c>
      <c r="G82" s="38" t="s">
        <v>158</v>
      </c>
      <c r="H82" s="38">
        <v>50</v>
      </c>
      <c r="I82" s="38">
        <v>3</v>
      </c>
      <c r="J82" s="45">
        <v>5</v>
      </c>
      <c r="K82" s="38">
        <v>1</v>
      </c>
      <c r="L82" s="38">
        <v>1</v>
      </c>
      <c r="M82" s="38">
        <v>3</v>
      </c>
      <c r="N82" s="38">
        <v>1</v>
      </c>
      <c r="O82" s="38">
        <v>1</v>
      </c>
      <c r="P82" s="38">
        <v>1</v>
      </c>
      <c r="Q82" s="38">
        <v>35</v>
      </c>
      <c r="R82" s="46">
        <v>51</v>
      </c>
      <c r="S82" s="48">
        <v>0.34860000000000002</v>
      </c>
      <c r="T82" s="17">
        <v>50</v>
      </c>
      <c r="U82" s="49">
        <v>17.43</v>
      </c>
      <c r="V82" s="17" t="s">
        <v>7379</v>
      </c>
      <c r="W82" s="49">
        <v>18.82</v>
      </c>
      <c r="X82" s="17" t="s">
        <v>7678</v>
      </c>
      <c r="Y82" s="38" t="s">
        <v>7679</v>
      </c>
      <c r="Z82" s="38">
        <v>50</v>
      </c>
      <c r="AA82" s="38" t="s">
        <v>7552</v>
      </c>
    </row>
    <row r="83" spans="2:27" ht="50" x14ac:dyDescent="0.35">
      <c r="B83" s="38" t="s">
        <v>2444</v>
      </c>
      <c r="C83" s="38" t="s">
        <v>717</v>
      </c>
      <c r="D83" s="38" t="s">
        <v>1186</v>
      </c>
      <c r="E83" s="38" t="s">
        <v>101</v>
      </c>
      <c r="F83" s="38" t="s">
        <v>1403</v>
      </c>
      <c r="G83" s="38" t="s">
        <v>95</v>
      </c>
      <c r="H83" s="38">
        <v>30</v>
      </c>
      <c r="I83" s="38">
        <v>5</v>
      </c>
      <c r="J83" s="45">
        <v>2</v>
      </c>
      <c r="K83" s="12">
        <v>5</v>
      </c>
      <c r="L83" s="38">
        <v>1</v>
      </c>
      <c r="M83" s="38">
        <v>6</v>
      </c>
      <c r="N83" s="38">
        <v>70</v>
      </c>
      <c r="O83" s="38">
        <v>1</v>
      </c>
      <c r="P83" s="12">
        <v>24</v>
      </c>
      <c r="Q83" s="38">
        <v>5</v>
      </c>
      <c r="R83" s="46">
        <v>119</v>
      </c>
      <c r="S83" s="58">
        <v>0.28877777777777774</v>
      </c>
      <c r="T83" s="10">
        <v>90</v>
      </c>
      <c r="U83" s="60">
        <v>25.99</v>
      </c>
      <c r="V83" s="10" t="s">
        <v>7379</v>
      </c>
      <c r="W83" s="60">
        <v>28.07</v>
      </c>
      <c r="X83" s="55" t="s">
        <v>7684</v>
      </c>
      <c r="Y83" s="12" t="s">
        <v>7685</v>
      </c>
      <c r="Z83" s="38">
        <v>90</v>
      </c>
      <c r="AA83" s="12" t="s">
        <v>7686</v>
      </c>
    </row>
    <row r="84" spans="2:27" ht="37.5" x14ac:dyDescent="0.35">
      <c r="B84" s="38" t="s">
        <v>2445</v>
      </c>
      <c r="C84" s="12" t="s">
        <v>717</v>
      </c>
      <c r="D84" s="12" t="s">
        <v>1427</v>
      </c>
      <c r="E84" s="12" t="s">
        <v>570</v>
      </c>
      <c r="F84" s="12" t="s">
        <v>1429</v>
      </c>
      <c r="G84" s="12" t="s">
        <v>27</v>
      </c>
      <c r="H84" s="12">
        <v>1</v>
      </c>
      <c r="I84" s="12">
        <v>2</v>
      </c>
      <c r="J84" s="45">
        <v>7</v>
      </c>
      <c r="K84" s="38">
        <v>1</v>
      </c>
      <c r="L84" s="12">
        <v>2</v>
      </c>
      <c r="M84" s="12">
        <v>1</v>
      </c>
      <c r="N84" s="38">
        <v>1</v>
      </c>
      <c r="O84" s="38">
        <v>1</v>
      </c>
      <c r="P84" s="38">
        <v>35</v>
      </c>
      <c r="Q84" s="12">
        <v>1</v>
      </c>
      <c r="R84" s="46">
        <v>51</v>
      </c>
      <c r="S84" s="48">
        <v>3.47</v>
      </c>
      <c r="T84" s="17">
        <v>1</v>
      </c>
      <c r="U84" s="49">
        <v>3.47</v>
      </c>
      <c r="V84" s="17" t="s">
        <v>7379</v>
      </c>
      <c r="W84" s="49">
        <v>3.75</v>
      </c>
      <c r="X84" s="17" t="s">
        <v>5024</v>
      </c>
      <c r="Y84" s="38" t="s">
        <v>7630</v>
      </c>
      <c r="Z84" s="38">
        <v>1</v>
      </c>
      <c r="AA84" s="38" t="s">
        <v>7517</v>
      </c>
    </row>
    <row r="85" spans="2:27" ht="37.5" x14ac:dyDescent="0.35">
      <c r="B85" s="38" t="s">
        <v>2447</v>
      </c>
      <c r="C85" s="38" t="s">
        <v>1404</v>
      </c>
      <c r="D85" s="38" t="s">
        <v>1404</v>
      </c>
      <c r="E85" s="38" t="s">
        <v>5</v>
      </c>
      <c r="F85" s="38" t="s">
        <v>1405</v>
      </c>
      <c r="G85" s="38" t="s">
        <v>394</v>
      </c>
      <c r="H85" s="38">
        <v>20</v>
      </c>
      <c r="I85" s="38">
        <v>4</v>
      </c>
      <c r="J85" s="45">
        <v>10</v>
      </c>
      <c r="K85" s="38">
        <v>68</v>
      </c>
      <c r="L85" s="38">
        <v>1</v>
      </c>
      <c r="M85" s="38">
        <v>95</v>
      </c>
      <c r="N85" s="38">
        <v>6</v>
      </c>
      <c r="O85" s="38">
        <v>1</v>
      </c>
      <c r="P85" s="38">
        <v>1</v>
      </c>
      <c r="Q85" s="38">
        <v>130</v>
      </c>
      <c r="R85" s="46">
        <v>316</v>
      </c>
      <c r="S85" s="58">
        <v>15.15</v>
      </c>
      <c r="T85" s="10">
        <v>20</v>
      </c>
      <c r="U85" s="60">
        <v>303</v>
      </c>
      <c r="V85" s="10" t="s">
        <v>7379</v>
      </c>
      <c r="W85" s="60">
        <v>327.24</v>
      </c>
      <c r="X85" s="10" t="s">
        <v>5164</v>
      </c>
      <c r="Y85" s="12" t="s">
        <v>7688</v>
      </c>
      <c r="Z85" s="38">
        <v>20</v>
      </c>
      <c r="AA85" s="12" t="s">
        <v>7474</v>
      </c>
    </row>
    <row r="86" spans="2:27" ht="37.5" x14ac:dyDescent="0.35">
      <c r="B86" s="38" t="s">
        <v>2453</v>
      </c>
      <c r="C86" s="38" t="s">
        <v>1666</v>
      </c>
      <c r="D86" s="38" t="s">
        <v>1664</v>
      </c>
      <c r="E86" s="38" t="s">
        <v>5</v>
      </c>
      <c r="F86" s="38" t="s">
        <v>1665</v>
      </c>
      <c r="G86" s="38" t="s">
        <v>33</v>
      </c>
      <c r="H86" s="38">
        <v>5</v>
      </c>
      <c r="I86" s="38">
        <v>42</v>
      </c>
      <c r="J86" s="45">
        <v>10</v>
      </c>
      <c r="K86" s="38">
        <v>4</v>
      </c>
      <c r="L86" s="38">
        <v>1</v>
      </c>
      <c r="M86" s="38">
        <v>13</v>
      </c>
      <c r="N86" s="38">
        <v>10</v>
      </c>
      <c r="O86" s="38">
        <v>15</v>
      </c>
      <c r="P86" s="38">
        <v>4</v>
      </c>
      <c r="Q86" s="38">
        <v>170</v>
      </c>
      <c r="R86" s="46">
        <v>269</v>
      </c>
      <c r="S86" s="48">
        <v>1.034</v>
      </c>
      <c r="T86" s="17">
        <v>5</v>
      </c>
      <c r="U86" s="49">
        <v>5.17</v>
      </c>
      <c r="V86" s="17" t="s">
        <v>7379</v>
      </c>
      <c r="W86" s="49">
        <v>5.58</v>
      </c>
      <c r="X86" s="17" t="s">
        <v>5184</v>
      </c>
      <c r="Y86" s="38" t="s">
        <v>7694</v>
      </c>
      <c r="Z86" s="38">
        <v>5</v>
      </c>
      <c r="AA86" s="38" t="s">
        <v>7394</v>
      </c>
    </row>
    <row r="87" spans="2:27" ht="37.5" x14ac:dyDescent="0.35">
      <c r="B87" s="38" t="s">
        <v>2455</v>
      </c>
      <c r="C87" s="38" t="s">
        <v>806</v>
      </c>
      <c r="D87" s="38" t="s">
        <v>792</v>
      </c>
      <c r="E87" s="38" t="s">
        <v>93</v>
      </c>
      <c r="F87" s="38" t="s">
        <v>793</v>
      </c>
      <c r="G87" s="38" t="s">
        <v>392</v>
      </c>
      <c r="H87" s="38">
        <v>100</v>
      </c>
      <c r="I87" s="38">
        <v>13</v>
      </c>
      <c r="J87" s="45">
        <v>3</v>
      </c>
      <c r="K87" s="38">
        <v>1</v>
      </c>
      <c r="L87" s="38">
        <v>7</v>
      </c>
      <c r="M87" s="38">
        <v>4</v>
      </c>
      <c r="N87" s="38">
        <v>1</v>
      </c>
      <c r="O87" s="38">
        <v>1</v>
      </c>
      <c r="P87" s="38">
        <v>1</v>
      </c>
      <c r="Q87" s="38">
        <v>1</v>
      </c>
      <c r="R87" s="46">
        <v>32</v>
      </c>
      <c r="S87" s="58">
        <v>0.4879</v>
      </c>
      <c r="T87" s="10">
        <v>100</v>
      </c>
      <c r="U87" s="60">
        <v>48.79</v>
      </c>
      <c r="V87" s="10" t="s">
        <v>7379</v>
      </c>
      <c r="W87" s="60">
        <v>52.69</v>
      </c>
      <c r="X87" s="10" t="s">
        <v>7696</v>
      </c>
      <c r="Y87" s="12" t="s">
        <v>7697</v>
      </c>
      <c r="Z87" s="38">
        <v>100</v>
      </c>
      <c r="AA87" s="12" t="s">
        <v>7592</v>
      </c>
    </row>
    <row r="88" spans="2:27" ht="37.5" x14ac:dyDescent="0.35">
      <c r="B88" s="38" t="s">
        <v>2467</v>
      </c>
      <c r="C88" s="38" t="s">
        <v>721</v>
      </c>
      <c r="D88" s="38" t="s">
        <v>720</v>
      </c>
      <c r="E88" s="38" t="s">
        <v>101</v>
      </c>
      <c r="F88" s="38" t="s">
        <v>303</v>
      </c>
      <c r="G88" s="38" t="s">
        <v>105</v>
      </c>
      <c r="H88" s="38">
        <v>20</v>
      </c>
      <c r="I88" s="12">
        <v>30</v>
      </c>
      <c r="J88" s="45">
        <v>70</v>
      </c>
      <c r="K88" s="12">
        <v>1</v>
      </c>
      <c r="L88" s="12">
        <v>4</v>
      </c>
      <c r="M88" s="12">
        <v>2</v>
      </c>
      <c r="N88" s="38">
        <v>60</v>
      </c>
      <c r="O88" s="38">
        <v>10</v>
      </c>
      <c r="P88" s="12">
        <v>3</v>
      </c>
      <c r="Q88" s="12">
        <v>48</v>
      </c>
      <c r="R88" s="46">
        <v>228</v>
      </c>
      <c r="S88" s="48">
        <v>0.50750000000000006</v>
      </c>
      <c r="T88" s="17">
        <v>40</v>
      </c>
      <c r="U88" s="49">
        <v>20.3</v>
      </c>
      <c r="V88" s="17" t="s">
        <v>7379</v>
      </c>
      <c r="W88" s="49">
        <v>21.92</v>
      </c>
      <c r="X88" s="17" t="s">
        <v>7702</v>
      </c>
      <c r="Y88" s="38" t="s">
        <v>7703</v>
      </c>
      <c r="Z88" s="38">
        <v>40</v>
      </c>
      <c r="AA88" s="38" t="s">
        <v>7704</v>
      </c>
    </row>
    <row r="89" spans="2:27" ht="37.5" x14ac:dyDescent="0.35">
      <c r="B89" s="38" t="s">
        <v>2468</v>
      </c>
      <c r="C89" s="38" t="s">
        <v>711</v>
      </c>
      <c r="D89" s="38" t="s">
        <v>728</v>
      </c>
      <c r="E89" s="38" t="s">
        <v>5</v>
      </c>
      <c r="F89" s="38" t="s">
        <v>729</v>
      </c>
      <c r="G89" s="38" t="s">
        <v>59</v>
      </c>
      <c r="H89" s="38">
        <v>10</v>
      </c>
      <c r="I89" s="38">
        <v>602</v>
      </c>
      <c r="J89" s="45">
        <v>400</v>
      </c>
      <c r="K89" s="38">
        <v>81</v>
      </c>
      <c r="L89" s="38">
        <v>65</v>
      </c>
      <c r="M89" s="38">
        <v>228</v>
      </c>
      <c r="N89" s="38">
        <v>310</v>
      </c>
      <c r="O89" s="38">
        <v>200</v>
      </c>
      <c r="P89" s="38">
        <v>85</v>
      </c>
      <c r="Q89" s="38">
        <v>342</v>
      </c>
      <c r="R89" s="46">
        <v>2313</v>
      </c>
      <c r="S89" s="58">
        <v>2.58</v>
      </c>
      <c r="T89" s="10">
        <v>10</v>
      </c>
      <c r="U89" s="60">
        <v>25.75</v>
      </c>
      <c r="V89" s="10" t="s">
        <v>7379</v>
      </c>
      <c r="W89" s="60">
        <v>27.81</v>
      </c>
      <c r="X89" s="10" t="s">
        <v>5223</v>
      </c>
      <c r="Y89" s="12" t="s">
        <v>7705</v>
      </c>
      <c r="Z89" s="38">
        <v>10</v>
      </c>
      <c r="AA89" s="12" t="s">
        <v>7449</v>
      </c>
    </row>
    <row r="90" spans="2:27" ht="37.5" x14ac:dyDescent="0.35">
      <c r="B90" s="38" t="s">
        <v>2469</v>
      </c>
      <c r="C90" s="38" t="s">
        <v>711</v>
      </c>
      <c r="D90" s="38" t="s">
        <v>728</v>
      </c>
      <c r="E90" s="38" t="s">
        <v>5</v>
      </c>
      <c r="F90" s="38" t="s">
        <v>1437</v>
      </c>
      <c r="G90" s="38" t="s">
        <v>59</v>
      </c>
      <c r="H90" s="38">
        <v>10</v>
      </c>
      <c r="I90" s="38">
        <v>736</v>
      </c>
      <c r="J90" s="45">
        <v>440</v>
      </c>
      <c r="K90" s="38">
        <v>102</v>
      </c>
      <c r="L90" s="38">
        <v>61</v>
      </c>
      <c r="M90" s="38">
        <v>106</v>
      </c>
      <c r="N90" s="38">
        <v>170</v>
      </c>
      <c r="O90" s="38">
        <v>200</v>
      </c>
      <c r="P90" s="38">
        <v>130</v>
      </c>
      <c r="Q90" s="38">
        <v>436</v>
      </c>
      <c r="R90" s="46">
        <v>2381</v>
      </c>
      <c r="S90" s="48">
        <v>2.88</v>
      </c>
      <c r="T90" s="17">
        <v>10</v>
      </c>
      <c r="U90" s="49">
        <v>28.84</v>
      </c>
      <c r="V90" s="17" t="s">
        <v>7379</v>
      </c>
      <c r="W90" s="49">
        <v>31.15</v>
      </c>
      <c r="X90" s="17" t="s">
        <v>5225</v>
      </c>
      <c r="Y90" s="38" t="s">
        <v>7706</v>
      </c>
      <c r="Z90" s="38">
        <v>10</v>
      </c>
      <c r="AA90" s="38" t="s">
        <v>7449</v>
      </c>
    </row>
    <row r="91" spans="2:27" ht="37.5" x14ac:dyDescent="0.35">
      <c r="B91" s="38" t="s">
        <v>2481</v>
      </c>
      <c r="C91" s="38" t="s">
        <v>102</v>
      </c>
      <c r="D91" s="38" t="s">
        <v>84</v>
      </c>
      <c r="E91" s="38" t="s">
        <v>5</v>
      </c>
      <c r="F91" s="38" t="s">
        <v>656</v>
      </c>
      <c r="G91" s="38" t="s">
        <v>33</v>
      </c>
      <c r="H91" s="38">
        <v>5</v>
      </c>
      <c r="I91" s="38">
        <v>170</v>
      </c>
      <c r="J91" s="45">
        <v>20</v>
      </c>
      <c r="K91" s="38">
        <v>105</v>
      </c>
      <c r="L91" s="38">
        <v>9</v>
      </c>
      <c r="M91" s="38">
        <v>1</v>
      </c>
      <c r="N91" s="38">
        <v>10</v>
      </c>
      <c r="O91" s="38">
        <v>3</v>
      </c>
      <c r="P91" s="38">
        <v>28</v>
      </c>
      <c r="Q91" s="38">
        <v>35</v>
      </c>
      <c r="R91" s="46">
        <v>381</v>
      </c>
      <c r="S91" s="48">
        <v>4.0579999999999998</v>
      </c>
      <c r="T91" s="17">
        <v>5</v>
      </c>
      <c r="U91" s="49">
        <v>20.29</v>
      </c>
      <c r="V91" s="17" t="s">
        <v>7379</v>
      </c>
      <c r="W91" s="49">
        <v>21.91</v>
      </c>
      <c r="X91" s="17" t="s">
        <v>5250</v>
      </c>
      <c r="Y91" s="38" t="s">
        <v>7714</v>
      </c>
      <c r="Z91" s="38">
        <v>5</v>
      </c>
      <c r="AA91" s="38" t="s">
        <v>7394</v>
      </c>
    </row>
    <row r="92" spans="2:27" ht="37.5" x14ac:dyDescent="0.35">
      <c r="B92" s="38" t="s">
        <v>2496</v>
      </c>
      <c r="C92" s="38" t="s">
        <v>800</v>
      </c>
      <c r="D92" s="38" t="s">
        <v>800</v>
      </c>
      <c r="E92" s="38" t="s">
        <v>101</v>
      </c>
      <c r="F92" s="38" t="s">
        <v>802</v>
      </c>
      <c r="G92" s="38" t="s">
        <v>95</v>
      </c>
      <c r="H92" s="38">
        <v>30</v>
      </c>
      <c r="I92" s="38">
        <v>8</v>
      </c>
      <c r="J92" s="45">
        <v>9</v>
      </c>
      <c r="K92" s="38">
        <v>4</v>
      </c>
      <c r="L92" s="38">
        <v>5</v>
      </c>
      <c r="M92" s="38">
        <v>10</v>
      </c>
      <c r="N92" s="38">
        <v>1</v>
      </c>
      <c r="O92" s="38">
        <v>1</v>
      </c>
      <c r="P92" s="38">
        <v>1</v>
      </c>
      <c r="Q92" s="38">
        <v>1</v>
      </c>
      <c r="R92" s="46">
        <v>40</v>
      </c>
      <c r="S92" s="48">
        <v>6.6666666666666666E-2</v>
      </c>
      <c r="T92" s="17">
        <v>30</v>
      </c>
      <c r="U92" s="49">
        <v>2</v>
      </c>
      <c r="V92" s="17" t="s">
        <v>7379</v>
      </c>
      <c r="W92" s="49">
        <v>2.16</v>
      </c>
      <c r="X92" s="17" t="s">
        <v>7722</v>
      </c>
      <c r="Y92" s="38" t="s">
        <v>7723</v>
      </c>
      <c r="Z92" s="38">
        <v>30</v>
      </c>
      <c r="AA92" s="38" t="s">
        <v>7470</v>
      </c>
    </row>
    <row r="93" spans="2:27" ht="37.5" x14ac:dyDescent="0.35">
      <c r="B93" s="38" t="s">
        <v>2497</v>
      </c>
      <c r="C93" s="38" t="s">
        <v>800</v>
      </c>
      <c r="D93" s="38" t="s">
        <v>800</v>
      </c>
      <c r="E93" s="38" t="s">
        <v>5</v>
      </c>
      <c r="F93" s="38" t="s">
        <v>803</v>
      </c>
      <c r="G93" s="38" t="s">
        <v>33</v>
      </c>
      <c r="H93" s="38">
        <v>5</v>
      </c>
      <c r="I93" s="12">
        <v>38</v>
      </c>
      <c r="J93" s="45">
        <v>18</v>
      </c>
      <c r="K93" s="12">
        <v>24</v>
      </c>
      <c r="L93" s="12">
        <v>20</v>
      </c>
      <c r="M93" s="12">
        <v>17</v>
      </c>
      <c r="N93" s="38">
        <v>26</v>
      </c>
      <c r="O93" s="38">
        <v>20</v>
      </c>
      <c r="P93" s="12">
        <v>19</v>
      </c>
      <c r="Q93" s="12">
        <v>16</v>
      </c>
      <c r="R93" s="46">
        <v>198</v>
      </c>
      <c r="S93" s="48">
        <v>3.532</v>
      </c>
      <c r="T93" s="17">
        <v>5</v>
      </c>
      <c r="U93" s="49">
        <v>17.66</v>
      </c>
      <c r="V93" s="17" t="s">
        <v>7379</v>
      </c>
      <c r="W93" s="49">
        <v>19.07</v>
      </c>
      <c r="X93" s="17" t="s">
        <v>5284</v>
      </c>
      <c r="Y93" s="38" t="s">
        <v>7724</v>
      </c>
      <c r="Z93" s="38">
        <v>5</v>
      </c>
      <c r="AA93" s="38" t="s">
        <v>7394</v>
      </c>
    </row>
    <row r="94" spans="2:27" ht="37.5" x14ac:dyDescent="0.35">
      <c r="B94" s="38" t="s">
        <v>2500</v>
      </c>
      <c r="C94" s="38" t="s">
        <v>813</v>
      </c>
      <c r="D94" s="38" t="s">
        <v>1941</v>
      </c>
      <c r="E94" s="38" t="s">
        <v>93</v>
      </c>
      <c r="F94" s="38" t="s">
        <v>223</v>
      </c>
      <c r="G94" s="38" t="s">
        <v>114</v>
      </c>
      <c r="H94" s="38">
        <v>60</v>
      </c>
      <c r="I94" s="38">
        <v>1</v>
      </c>
      <c r="J94" s="45">
        <v>2</v>
      </c>
      <c r="K94" s="38">
        <v>1</v>
      </c>
      <c r="L94" s="38">
        <v>1</v>
      </c>
      <c r="M94" s="38">
        <v>1</v>
      </c>
      <c r="N94" s="38">
        <v>1</v>
      </c>
      <c r="O94" s="38">
        <v>1</v>
      </c>
      <c r="P94" s="38">
        <v>1</v>
      </c>
      <c r="Q94" s="38">
        <v>1</v>
      </c>
      <c r="R94" s="46">
        <v>10</v>
      </c>
      <c r="S94" s="48">
        <v>0.11766666666666666</v>
      </c>
      <c r="T94" s="17">
        <v>60</v>
      </c>
      <c r="U94" s="49">
        <v>7.06</v>
      </c>
      <c r="V94" s="17" t="s">
        <v>7379</v>
      </c>
      <c r="W94" s="49">
        <v>7.62</v>
      </c>
      <c r="X94" s="17" t="s">
        <v>5293</v>
      </c>
      <c r="Y94" s="38" t="s">
        <v>7727</v>
      </c>
      <c r="Z94" s="38">
        <v>60</v>
      </c>
      <c r="AA94" s="38" t="s">
        <v>7728</v>
      </c>
    </row>
    <row r="95" spans="2:27" ht="25" x14ac:dyDescent="0.35">
      <c r="B95" s="38" t="s">
        <v>2505</v>
      </c>
      <c r="C95" s="38" t="s">
        <v>820</v>
      </c>
      <c r="D95" s="38" t="s">
        <v>816</v>
      </c>
      <c r="E95" s="38" t="s">
        <v>125</v>
      </c>
      <c r="F95" s="38" t="s">
        <v>821</v>
      </c>
      <c r="G95" s="38" t="s">
        <v>68</v>
      </c>
      <c r="H95" s="38">
        <v>1</v>
      </c>
      <c r="I95" s="38">
        <v>2</v>
      </c>
      <c r="J95" s="45">
        <v>6</v>
      </c>
      <c r="K95" s="38">
        <v>1</v>
      </c>
      <c r="L95" s="38">
        <v>1</v>
      </c>
      <c r="M95" s="38">
        <v>1</v>
      </c>
      <c r="N95" s="38">
        <v>1</v>
      </c>
      <c r="O95" s="38">
        <v>1</v>
      </c>
      <c r="P95" s="38">
        <v>20</v>
      </c>
      <c r="Q95" s="38">
        <v>1</v>
      </c>
      <c r="R95" s="46">
        <v>34</v>
      </c>
      <c r="S95" s="48">
        <v>12.71</v>
      </c>
      <c r="T95" s="17">
        <v>1</v>
      </c>
      <c r="U95" s="49">
        <v>12.71</v>
      </c>
      <c r="V95" s="17" t="s">
        <v>7379</v>
      </c>
      <c r="W95" s="49">
        <v>13.73</v>
      </c>
      <c r="X95" s="17" t="s">
        <v>7731</v>
      </c>
      <c r="Y95" s="38" t="s">
        <v>7732</v>
      </c>
      <c r="Z95" s="38">
        <v>1</v>
      </c>
      <c r="AA95" s="38" t="s">
        <v>7397</v>
      </c>
    </row>
    <row r="96" spans="2:27" ht="37.5" x14ac:dyDescent="0.35">
      <c r="B96" s="38" t="s">
        <v>2516</v>
      </c>
      <c r="C96" s="38" t="s">
        <v>732</v>
      </c>
      <c r="D96" s="38" t="s">
        <v>849</v>
      </c>
      <c r="E96" s="38" t="s">
        <v>93</v>
      </c>
      <c r="F96" s="38" t="s">
        <v>57</v>
      </c>
      <c r="G96" s="38" t="s">
        <v>169</v>
      </c>
      <c r="H96" s="38">
        <v>28</v>
      </c>
      <c r="I96" s="38">
        <v>3</v>
      </c>
      <c r="J96" s="45">
        <v>60</v>
      </c>
      <c r="K96" s="38">
        <v>2</v>
      </c>
      <c r="L96" s="38">
        <v>50</v>
      </c>
      <c r="M96" s="38">
        <v>31</v>
      </c>
      <c r="N96" s="38">
        <v>5</v>
      </c>
      <c r="O96" s="38">
        <v>5</v>
      </c>
      <c r="P96" s="38">
        <v>5</v>
      </c>
      <c r="Q96" s="38">
        <v>2</v>
      </c>
      <c r="R96" s="46">
        <v>163</v>
      </c>
      <c r="S96" s="48">
        <v>0.47607142857142859</v>
      </c>
      <c r="T96" s="17">
        <v>28</v>
      </c>
      <c r="U96" s="49">
        <v>13.33</v>
      </c>
      <c r="V96" s="17" t="s">
        <v>7379</v>
      </c>
      <c r="W96" s="49">
        <v>14.4</v>
      </c>
      <c r="X96" s="17" t="s">
        <v>7740</v>
      </c>
      <c r="Y96" s="38" t="s">
        <v>7741</v>
      </c>
      <c r="Z96" s="38">
        <v>28</v>
      </c>
      <c r="AA96" s="38" t="s">
        <v>7415</v>
      </c>
    </row>
    <row r="97" spans="2:27" ht="37.5" x14ac:dyDescent="0.35">
      <c r="B97" s="38" t="s">
        <v>2517</v>
      </c>
      <c r="C97" s="38" t="s">
        <v>732</v>
      </c>
      <c r="D97" s="38" t="s">
        <v>3551</v>
      </c>
      <c r="E97" s="38" t="s">
        <v>93</v>
      </c>
      <c r="F97" s="38" t="s">
        <v>117</v>
      </c>
      <c r="G97" s="38" t="s">
        <v>169</v>
      </c>
      <c r="H97" s="38">
        <v>28</v>
      </c>
      <c r="I97" s="38">
        <v>9</v>
      </c>
      <c r="J97" s="45">
        <v>36</v>
      </c>
      <c r="K97" s="38">
        <v>204</v>
      </c>
      <c r="L97" s="38">
        <v>6</v>
      </c>
      <c r="M97" s="38">
        <v>9</v>
      </c>
      <c r="N97" s="38">
        <v>25</v>
      </c>
      <c r="O97" s="38">
        <v>1</v>
      </c>
      <c r="P97" s="38">
        <v>13</v>
      </c>
      <c r="Q97" s="38">
        <v>2</v>
      </c>
      <c r="R97" s="46">
        <v>305</v>
      </c>
      <c r="S97" s="48">
        <v>0.25714285714285717</v>
      </c>
      <c r="T97" s="17">
        <v>28</v>
      </c>
      <c r="U97" s="49">
        <v>7.2</v>
      </c>
      <c r="V97" s="17" t="s">
        <v>7379</v>
      </c>
      <c r="W97" s="49">
        <v>7.78</v>
      </c>
      <c r="X97" s="17" t="s">
        <v>5332</v>
      </c>
      <c r="Y97" s="38" t="s">
        <v>7742</v>
      </c>
      <c r="Z97" s="38">
        <v>28</v>
      </c>
      <c r="AA97" s="38" t="s">
        <v>7453</v>
      </c>
    </row>
    <row r="98" spans="2:27" ht="37.5" x14ac:dyDescent="0.35">
      <c r="B98" s="38" t="s">
        <v>2518</v>
      </c>
      <c r="C98" s="38" t="s">
        <v>851</v>
      </c>
      <c r="D98" s="38" t="s">
        <v>852</v>
      </c>
      <c r="E98" s="38" t="s">
        <v>5</v>
      </c>
      <c r="F98" s="38" t="s">
        <v>81</v>
      </c>
      <c r="G98" s="38" t="s">
        <v>59</v>
      </c>
      <c r="H98" s="38">
        <v>10</v>
      </c>
      <c r="I98" s="38">
        <v>2</v>
      </c>
      <c r="J98" s="45">
        <v>7</v>
      </c>
      <c r="K98" s="38">
        <v>1</v>
      </c>
      <c r="L98" s="38">
        <v>1</v>
      </c>
      <c r="M98" s="38">
        <v>1</v>
      </c>
      <c r="N98" s="38">
        <v>1</v>
      </c>
      <c r="O98" s="38">
        <v>25</v>
      </c>
      <c r="P98" s="38">
        <v>1</v>
      </c>
      <c r="Q98" s="38">
        <v>1</v>
      </c>
      <c r="R98" s="46">
        <v>40</v>
      </c>
      <c r="S98" s="48">
        <v>3.3049999999999997</v>
      </c>
      <c r="T98" s="17">
        <v>10</v>
      </c>
      <c r="U98" s="49">
        <v>33.049999999999997</v>
      </c>
      <c r="V98" s="17" t="s">
        <v>7379</v>
      </c>
      <c r="W98" s="49">
        <v>35.69</v>
      </c>
      <c r="X98" s="17" t="s">
        <v>5333</v>
      </c>
      <c r="Y98" s="38" t="s">
        <v>7743</v>
      </c>
      <c r="Z98" s="38">
        <v>10</v>
      </c>
      <c r="AA98" s="38" t="s">
        <v>7394</v>
      </c>
    </row>
    <row r="99" spans="2:27" ht="37.5" x14ac:dyDescent="0.35">
      <c r="B99" s="38" t="s">
        <v>2519</v>
      </c>
      <c r="C99" s="38" t="s">
        <v>851</v>
      </c>
      <c r="D99" s="38" t="s">
        <v>850</v>
      </c>
      <c r="E99" s="38" t="s">
        <v>5</v>
      </c>
      <c r="F99" s="38" t="s">
        <v>181</v>
      </c>
      <c r="G99" s="38" t="s">
        <v>59</v>
      </c>
      <c r="H99" s="38">
        <v>10</v>
      </c>
      <c r="I99" s="38">
        <v>54</v>
      </c>
      <c r="J99" s="45">
        <v>75</v>
      </c>
      <c r="K99" s="38">
        <v>24</v>
      </c>
      <c r="L99" s="38">
        <v>17</v>
      </c>
      <c r="M99" s="38">
        <v>78</v>
      </c>
      <c r="N99" s="38">
        <v>15</v>
      </c>
      <c r="O99" s="38">
        <v>1</v>
      </c>
      <c r="P99" s="38">
        <v>15</v>
      </c>
      <c r="Q99" s="38">
        <v>200</v>
      </c>
      <c r="R99" s="46">
        <v>479</v>
      </c>
      <c r="S99" s="48">
        <v>4.57</v>
      </c>
      <c r="T99" s="17">
        <v>10</v>
      </c>
      <c r="U99" s="49">
        <v>45.7</v>
      </c>
      <c r="V99" s="17" t="s">
        <v>7379</v>
      </c>
      <c r="W99" s="49">
        <v>49.36</v>
      </c>
      <c r="X99" s="17" t="s">
        <v>5335</v>
      </c>
      <c r="Y99" s="38" t="s">
        <v>7744</v>
      </c>
      <c r="Z99" s="38">
        <v>10</v>
      </c>
      <c r="AA99" s="38" t="s">
        <v>7394</v>
      </c>
    </row>
    <row r="100" spans="2:27" ht="37.5" x14ac:dyDescent="0.35">
      <c r="B100" s="38" t="s">
        <v>2521</v>
      </c>
      <c r="C100" s="38" t="s">
        <v>1845</v>
      </c>
      <c r="D100" s="38" t="s">
        <v>1944</v>
      </c>
      <c r="E100" s="38" t="s">
        <v>423</v>
      </c>
      <c r="F100" s="38" t="s">
        <v>1444</v>
      </c>
      <c r="G100" s="38" t="s">
        <v>1443</v>
      </c>
      <c r="H100" s="38">
        <v>1</v>
      </c>
      <c r="I100" s="38">
        <v>1</v>
      </c>
      <c r="J100" s="45">
        <v>25</v>
      </c>
      <c r="K100" s="38">
        <v>40</v>
      </c>
      <c r="L100" s="38">
        <v>1</v>
      </c>
      <c r="M100" s="38">
        <v>1</v>
      </c>
      <c r="N100" s="38">
        <v>1</v>
      </c>
      <c r="O100" s="38">
        <v>1</v>
      </c>
      <c r="P100" s="38">
        <v>1</v>
      </c>
      <c r="Q100" s="38">
        <v>1</v>
      </c>
      <c r="R100" s="46">
        <v>72</v>
      </c>
      <c r="S100" s="48">
        <v>16.399999999999999</v>
      </c>
      <c r="T100" s="17">
        <v>1</v>
      </c>
      <c r="U100" s="49">
        <v>16.399999999999999</v>
      </c>
      <c r="V100" s="17" t="s">
        <v>7379</v>
      </c>
      <c r="W100" s="49">
        <v>17.71</v>
      </c>
      <c r="X100" s="24" t="s">
        <v>7746</v>
      </c>
      <c r="Y100" s="38" t="s">
        <v>7747</v>
      </c>
      <c r="Z100" s="38">
        <v>1</v>
      </c>
      <c r="AA100" s="38" t="s">
        <v>7300</v>
      </c>
    </row>
    <row r="101" spans="2:27" ht="37.5" x14ac:dyDescent="0.35">
      <c r="B101" s="38" t="s">
        <v>2522</v>
      </c>
      <c r="C101" s="38" t="s">
        <v>287</v>
      </c>
      <c r="D101" s="38" t="s">
        <v>3552</v>
      </c>
      <c r="E101" s="38" t="s">
        <v>101</v>
      </c>
      <c r="F101" s="38" t="s">
        <v>736</v>
      </c>
      <c r="G101" s="38" t="s">
        <v>95</v>
      </c>
      <c r="H101" s="38">
        <v>30</v>
      </c>
      <c r="I101" s="38">
        <v>59</v>
      </c>
      <c r="J101" s="45">
        <v>30</v>
      </c>
      <c r="K101" s="38">
        <v>36</v>
      </c>
      <c r="L101" s="38">
        <v>20</v>
      </c>
      <c r="M101" s="38">
        <v>10</v>
      </c>
      <c r="N101" s="38">
        <v>2</v>
      </c>
      <c r="O101" s="38">
        <v>3</v>
      </c>
      <c r="P101" s="38">
        <v>11</v>
      </c>
      <c r="Q101" s="38">
        <v>10</v>
      </c>
      <c r="R101" s="46">
        <v>181</v>
      </c>
      <c r="S101" s="48">
        <v>0.13666666666666666</v>
      </c>
      <c r="T101" s="17">
        <v>30</v>
      </c>
      <c r="U101" s="49">
        <v>4.0999999999999996</v>
      </c>
      <c r="V101" s="17" t="s">
        <v>7379</v>
      </c>
      <c r="W101" s="49">
        <v>4.43</v>
      </c>
      <c r="X101" s="17" t="s">
        <v>7748</v>
      </c>
      <c r="Y101" s="38" t="s">
        <v>7749</v>
      </c>
      <c r="Z101" s="38">
        <v>30</v>
      </c>
      <c r="AA101" s="38" t="s">
        <v>7586</v>
      </c>
    </row>
    <row r="102" spans="2:27" ht="37.5" x14ac:dyDescent="0.35">
      <c r="B102" s="38" t="s">
        <v>2523</v>
      </c>
      <c r="C102" s="38" t="s">
        <v>287</v>
      </c>
      <c r="D102" s="38" t="s">
        <v>3552</v>
      </c>
      <c r="E102" s="38" t="s">
        <v>101</v>
      </c>
      <c r="F102" s="38" t="s">
        <v>288</v>
      </c>
      <c r="G102" s="38" t="s">
        <v>95</v>
      </c>
      <c r="H102" s="38">
        <v>30</v>
      </c>
      <c r="I102" s="38">
        <v>2</v>
      </c>
      <c r="J102" s="45">
        <v>13</v>
      </c>
      <c r="K102" s="38">
        <v>1</v>
      </c>
      <c r="L102" s="38">
        <v>15</v>
      </c>
      <c r="M102" s="38">
        <v>1</v>
      </c>
      <c r="N102" s="38">
        <v>1</v>
      </c>
      <c r="O102" s="38">
        <v>1</v>
      </c>
      <c r="P102" s="38">
        <v>2</v>
      </c>
      <c r="Q102" s="38">
        <v>1</v>
      </c>
      <c r="R102" s="46">
        <v>37</v>
      </c>
      <c r="S102" s="48">
        <v>0.10266666666666667</v>
      </c>
      <c r="T102" s="17">
        <v>30</v>
      </c>
      <c r="U102" s="49">
        <v>3.08</v>
      </c>
      <c r="V102" s="17" t="s">
        <v>7379</v>
      </c>
      <c r="W102" s="49">
        <v>3.33</v>
      </c>
      <c r="X102" s="17" t="s">
        <v>7750</v>
      </c>
      <c r="Y102" s="38" t="s">
        <v>7751</v>
      </c>
      <c r="Z102" s="38">
        <v>30</v>
      </c>
      <c r="AA102" s="38" t="s">
        <v>7586</v>
      </c>
    </row>
    <row r="103" spans="2:27" ht="37.5" x14ac:dyDescent="0.35">
      <c r="B103" s="38" t="s">
        <v>2526</v>
      </c>
      <c r="C103" s="38" t="s">
        <v>368</v>
      </c>
      <c r="D103" s="38" t="s">
        <v>737</v>
      </c>
      <c r="E103" s="38" t="s">
        <v>5</v>
      </c>
      <c r="F103" s="38" t="s">
        <v>139</v>
      </c>
      <c r="G103" s="38" t="s">
        <v>59</v>
      </c>
      <c r="H103" s="38">
        <v>10</v>
      </c>
      <c r="I103" s="38">
        <v>1</v>
      </c>
      <c r="J103" s="45">
        <v>95</v>
      </c>
      <c r="K103" s="38">
        <v>3</v>
      </c>
      <c r="L103" s="38">
        <v>1</v>
      </c>
      <c r="M103" s="38">
        <v>1</v>
      </c>
      <c r="N103" s="38">
        <v>1</v>
      </c>
      <c r="O103" s="38">
        <v>1</v>
      </c>
      <c r="P103" s="38">
        <v>2</v>
      </c>
      <c r="Q103" s="38">
        <v>31</v>
      </c>
      <c r="R103" s="46">
        <v>136</v>
      </c>
      <c r="S103" s="58">
        <v>7.8409999999999993</v>
      </c>
      <c r="T103" s="10">
        <v>10</v>
      </c>
      <c r="U103" s="60">
        <v>78.41</v>
      </c>
      <c r="V103" s="10" t="s">
        <v>7379</v>
      </c>
      <c r="W103" s="60">
        <v>84.68</v>
      </c>
      <c r="X103" s="10" t="s">
        <v>5343</v>
      </c>
      <c r="Y103" s="12" t="s">
        <v>7752</v>
      </c>
      <c r="Z103" s="38">
        <v>10</v>
      </c>
      <c r="AA103" s="12" t="s">
        <v>7474</v>
      </c>
    </row>
    <row r="104" spans="2:27" ht="37.5" x14ac:dyDescent="0.35">
      <c r="B104" s="38" t="s">
        <v>2531</v>
      </c>
      <c r="C104" s="38" t="s">
        <v>1445</v>
      </c>
      <c r="D104" s="38" t="s">
        <v>1884</v>
      </c>
      <c r="E104" s="38" t="s">
        <v>101</v>
      </c>
      <c r="F104" s="38" t="s">
        <v>389</v>
      </c>
      <c r="G104" s="38" t="s">
        <v>425</v>
      </c>
      <c r="H104" s="38">
        <v>28</v>
      </c>
      <c r="I104" s="38">
        <v>2</v>
      </c>
      <c r="J104" s="45">
        <v>1</v>
      </c>
      <c r="K104" s="38">
        <v>1</v>
      </c>
      <c r="L104" s="38">
        <v>1</v>
      </c>
      <c r="M104" s="38">
        <v>6</v>
      </c>
      <c r="N104" s="38">
        <v>1</v>
      </c>
      <c r="O104" s="38">
        <v>1</v>
      </c>
      <c r="P104" s="38">
        <v>1</v>
      </c>
      <c r="Q104" s="38">
        <v>10</v>
      </c>
      <c r="R104" s="46">
        <v>24</v>
      </c>
      <c r="S104" s="58">
        <v>0.36071428571428571</v>
      </c>
      <c r="T104" s="10">
        <v>28</v>
      </c>
      <c r="U104" s="60">
        <v>10.1</v>
      </c>
      <c r="V104" s="10" t="s">
        <v>7379</v>
      </c>
      <c r="W104" s="60">
        <v>10.91</v>
      </c>
      <c r="X104" s="10" t="s">
        <v>7753</v>
      </c>
      <c r="Y104" s="12" t="s">
        <v>7754</v>
      </c>
      <c r="Z104" s="38">
        <v>28</v>
      </c>
      <c r="AA104" s="12" t="s">
        <v>7586</v>
      </c>
    </row>
    <row r="105" spans="2:27" ht="37.5" x14ac:dyDescent="0.35">
      <c r="B105" s="38" t="s">
        <v>2532</v>
      </c>
      <c r="C105" s="38" t="s">
        <v>1445</v>
      </c>
      <c r="D105" s="38" t="s">
        <v>1884</v>
      </c>
      <c r="E105" s="38" t="s">
        <v>101</v>
      </c>
      <c r="F105" s="38" t="s">
        <v>223</v>
      </c>
      <c r="G105" s="38" t="s">
        <v>425</v>
      </c>
      <c r="H105" s="38">
        <v>28</v>
      </c>
      <c r="I105" s="38">
        <v>2</v>
      </c>
      <c r="J105" s="45">
        <v>1</v>
      </c>
      <c r="K105" s="38">
        <v>1</v>
      </c>
      <c r="L105" s="38">
        <v>1</v>
      </c>
      <c r="M105" s="38">
        <v>1</v>
      </c>
      <c r="N105" s="38">
        <v>1</v>
      </c>
      <c r="O105" s="38">
        <v>1</v>
      </c>
      <c r="P105" s="38">
        <v>1</v>
      </c>
      <c r="Q105" s="38">
        <v>10</v>
      </c>
      <c r="R105" s="46">
        <v>19</v>
      </c>
      <c r="S105" s="48">
        <v>0.54928571428571427</v>
      </c>
      <c r="T105" s="17">
        <v>28</v>
      </c>
      <c r="U105" s="49">
        <v>15.38</v>
      </c>
      <c r="V105" s="17" t="s">
        <v>7379</v>
      </c>
      <c r="W105" s="49">
        <v>16.61</v>
      </c>
      <c r="X105" s="17" t="s">
        <v>7755</v>
      </c>
      <c r="Y105" s="38" t="s">
        <v>7756</v>
      </c>
      <c r="Z105" s="38">
        <v>28</v>
      </c>
      <c r="AA105" s="38" t="s">
        <v>7586</v>
      </c>
    </row>
    <row r="106" spans="2:27" ht="37.5" x14ac:dyDescent="0.35">
      <c r="B106" s="38" t="s">
        <v>2546</v>
      </c>
      <c r="C106" s="38" t="s">
        <v>858</v>
      </c>
      <c r="D106" s="38" t="s">
        <v>1711</v>
      </c>
      <c r="E106" s="38" t="s">
        <v>5</v>
      </c>
      <c r="F106" s="38" t="s">
        <v>1633</v>
      </c>
      <c r="G106" s="38" t="s">
        <v>59</v>
      </c>
      <c r="H106" s="38">
        <v>10</v>
      </c>
      <c r="I106" s="12">
        <v>56</v>
      </c>
      <c r="J106" s="45">
        <v>60</v>
      </c>
      <c r="K106" s="12">
        <v>15</v>
      </c>
      <c r="L106" s="12">
        <v>15</v>
      </c>
      <c r="M106" s="12">
        <v>33</v>
      </c>
      <c r="N106" s="38">
        <v>29</v>
      </c>
      <c r="O106" s="38">
        <v>20</v>
      </c>
      <c r="P106" s="12">
        <v>1</v>
      </c>
      <c r="Q106" s="12">
        <v>83</v>
      </c>
      <c r="R106" s="46">
        <v>312</v>
      </c>
      <c r="S106" s="58">
        <v>3.6149999999999998</v>
      </c>
      <c r="T106" s="10">
        <v>10</v>
      </c>
      <c r="U106" s="60">
        <v>36.15</v>
      </c>
      <c r="V106" s="10" t="s">
        <v>7379</v>
      </c>
      <c r="W106" s="60">
        <v>39.04</v>
      </c>
      <c r="X106" s="10" t="s">
        <v>5367</v>
      </c>
      <c r="Y106" s="12" t="s">
        <v>7762</v>
      </c>
      <c r="Z106" s="38">
        <v>10</v>
      </c>
      <c r="AA106" s="12" t="s">
        <v>7394</v>
      </c>
    </row>
    <row r="107" spans="2:27" ht="37.5" x14ac:dyDescent="0.35">
      <c r="B107" s="38" t="s">
        <v>2551</v>
      </c>
      <c r="C107" s="38" t="s">
        <v>741</v>
      </c>
      <c r="D107" s="38" t="s">
        <v>740</v>
      </c>
      <c r="E107" s="38" t="s">
        <v>93</v>
      </c>
      <c r="F107" s="38" t="s">
        <v>358</v>
      </c>
      <c r="G107" s="38" t="s">
        <v>95</v>
      </c>
      <c r="H107" s="38">
        <v>30</v>
      </c>
      <c r="I107" s="12">
        <v>11</v>
      </c>
      <c r="J107" s="45">
        <v>5</v>
      </c>
      <c r="K107" s="12">
        <v>1</v>
      </c>
      <c r="L107" s="12">
        <v>8</v>
      </c>
      <c r="M107" s="12">
        <v>4</v>
      </c>
      <c r="N107" s="38">
        <v>10</v>
      </c>
      <c r="O107" s="38">
        <v>15</v>
      </c>
      <c r="P107" s="12">
        <v>4</v>
      </c>
      <c r="Q107" s="12">
        <v>80</v>
      </c>
      <c r="R107" s="46">
        <v>138</v>
      </c>
      <c r="S107" s="48">
        <v>0.71766666666666667</v>
      </c>
      <c r="T107" s="17">
        <v>30</v>
      </c>
      <c r="U107" s="49">
        <v>21.53</v>
      </c>
      <c r="V107" s="17" t="s">
        <v>7379</v>
      </c>
      <c r="W107" s="49">
        <v>23.25</v>
      </c>
      <c r="X107" s="17" t="s">
        <v>5381</v>
      </c>
      <c r="Y107" s="38" t="s">
        <v>7766</v>
      </c>
      <c r="Z107" s="38">
        <v>30</v>
      </c>
      <c r="AA107" s="38" t="s">
        <v>7300</v>
      </c>
    </row>
    <row r="108" spans="2:27" ht="50" x14ac:dyDescent="0.35">
      <c r="B108" s="38" t="s">
        <v>2561</v>
      </c>
      <c r="C108" s="38" t="s">
        <v>864</v>
      </c>
      <c r="D108" s="38" t="s">
        <v>864</v>
      </c>
      <c r="E108" s="38" t="s">
        <v>865</v>
      </c>
      <c r="F108" s="38" t="s">
        <v>866</v>
      </c>
      <c r="G108" s="38" t="s">
        <v>2096</v>
      </c>
      <c r="H108" s="38">
        <v>1</v>
      </c>
      <c r="I108" s="12">
        <v>6</v>
      </c>
      <c r="J108" s="45">
        <v>1</v>
      </c>
      <c r="K108" s="12">
        <v>1</v>
      </c>
      <c r="L108" s="38">
        <v>1</v>
      </c>
      <c r="M108" s="12">
        <v>13</v>
      </c>
      <c r="N108" s="38">
        <v>1</v>
      </c>
      <c r="O108" s="38">
        <v>5</v>
      </c>
      <c r="P108" s="12">
        <v>1</v>
      </c>
      <c r="Q108" s="12">
        <v>1</v>
      </c>
      <c r="R108" s="46">
        <v>30</v>
      </c>
      <c r="S108" s="48">
        <v>16.399999999999999</v>
      </c>
      <c r="T108" s="17">
        <v>1</v>
      </c>
      <c r="U108" s="49">
        <v>16.399999999999999</v>
      </c>
      <c r="V108" s="17" t="s">
        <v>7379</v>
      </c>
      <c r="W108" s="49">
        <v>17.71</v>
      </c>
      <c r="X108" s="17" t="s">
        <v>5390</v>
      </c>
      <c r="Y108" s="38" t="s">
        <v>7773</v>
      </c>
      <c r="Z108" s="38">
        <v>1</v>
      </c>
      <c r="AA108" s="38" t="s">
        <v>7774</v>
      </c>
    </row>
    <row r="109" spans="2:27" ht="37.5" x14ac:dyDescent="0.35">
      <c r="B109" s="38" t="s">
        <v>2562</v>
      </c>
      <c r="C109" s="38" t="s">
        <v>743</v>
      </c>
      <c r="D109" s="38" t="s">
        <v>742</v>
      </c>
      <c r="E109" s="38" t="s">
        <v>93</v>
      </c>
      <c r="F109" s="38" t="s">
        <v>111</v>
      </c>
      <c r="G109" s="38" t="s">
        <v>129</v>
      </c>
      <c r="H109" s="38">
        <v>16</v>
      </c>
      <c r="I109" s="38">
        <v>1</v>
      </c>
      <c r="J109" s="45">
        <v>6</v>
      </c>
      <c r="K109" s="38">
        <v>1</v>
      </c>
      <c r="L109" s="38">
        <v>1</v>
      </c>
      <c r="M109" s="38">
        <v>1</v>
      </c>
      <c r="N109" s="38">
        <v>1</v>
      </c>
      <c r="O109" s="38">
        <v>6</v>
      </c>
      <c r="P109" s="12">
        <v>1</v>
      </c>
      <c r="Q109" s="12">
        <v>1</v>
      </c>
      <c r="R109" s="46">
        <v>19</v>
      </c>
      <c r="S109" s="48">
        <v>1.0249999999999999</v>
      </c>
      <c r="T109" s="17">
        <v>16</v>
      </c>
      <c r="U109" s="49">
        <v>16.399999999999999</v>
      </c>
      <c r="V109" s="17" t="s">
        <v>7379</v>
      </c>
      <c r="W109" s="49">
        <v>17.71</v>
      </c>
      <c r="X109" s="17" t="s">
        <v>5393</v>
      </c>
      <c r="Y109" s="38" t="s">
        <v>7775</v>
      </c>
      <c r="Z109" s="38">
        <v>16</v>
      </c>
      <c r="AA109" s="38" t="s">
        <v>7474</v>
      </c>
    </row>
    <row r="110" spans="2:27" ht="37.5" x14ac:dyDescent="0.35">
      <c r="B110" s="38" t="s">
        <v>2564</v>
      </c>
      <c r="C110" s="38" t="s">
        <v>744</v>
      </c>
      <c r="D110" s="38" t="s">
        <v>3554</v>
      </c>
      <c r="E110" s="38" t="s">
        <v>93</v>
      </c>
      <c r="F110" s="38" t="s">
        <v>57</v>
      </c>
      <c r="G110" s="38" t="s">
        <v>169</v>
      </c>
      <c r="H110" s="38">
        <v>28</v>
      </c>
      <c r="I110" s="12">
        <v>29</v>
      </c>
      <c r="J110" s="45">
        <v>20</v>
      </c>
      <c r="K110" s="38">
        <v>7</v>
      </c>
      <c r="L110" s="12">
        <v>2</v>
      </c>
      <c r="M110" s="12">
        <v>10</v>
      </c>
      <c r="N110" s="38">
        <v>1</v>
      </c>
      <c r="O110" s="38">
        <v>1</v>
      </c>
      <c r="P110" s="38">
        <v>1</v>
      </c>
      <c r="Q110" s="12">
        <v>15</v>
      </c>
      <c r="R110" s="46">
        <v>86</v>
      </c>
      <c r="S110" s="58">
        <v>0.19785714285714287</v>
      </c>
      <c r="T110" s="10">
        <v>28</v>
      </c>
      <c r="U110" s="60">
        <v>5.54</v>
      </c>
      <c r="V110" s="10" t="s">
        <v>7379</v>
      </c>
      <c r="W110" s="60">
        <v>5.98</v>
      </c>
      <c r="X110" s="55" t="s">
        <v>7777</v>
      </c>
      <c r="Y110" s="12" t="s">
        <v>7778</v>
      </c>
      <c r="Z110" s="38">
        <v>28</v>
      </c>
      <c r="AA110" s="12" t="s">
        <v>7392</v>
      </c>
    </row>
    <row r="111" spans="2:27" ht="37.5" x14ac:dyDescent="0.35">
      <c r="B111" s="38" t="s">
        <v>2568</v>
      </c>
      <c r="C111" s="38" t="s">
        <v>426</v>
      </c>
      <c r="D111" s="38" t="s">
        <v>424</v>
      </c>
      <c r="E111" s="38" t="s">
        <v>156</v>
      </c>
      <c r="F111" s="38" t="s">
        <v>187</v>
      </c>
      <c r="G111" s="38" t="s">
        <v>456</v>
      </c>
      <c r="H111" s="38">
        <v>56</v>
      </c>
      <c r="I111" s="12">
        <v>5</v>
      </c>
      <c r="J111" s="45">
        <v>1</v>
      </c>
      <c r="K111" s="12">
        <v>1</v>
      </c>
      <c r="L111" s="38">
        <v>1</v>
      </c>
      <c r="M111" s="38">
        <v>1</v>
      </c>
      <c r="N111" s="38">
        <v>1</v>
      </c>
      <c r="O111" s="38">
        <v>3</v>
      </c>
      <c r="P111" s="12">
        <v>1</v>
      </c>
      <c r="Q111" s="12">
        <v>12</v>
      </c>
      <c r="R111" s="46">
        <v>26</v>
      </c>
      <c r="S111" s="48">
        <v>0.20357142857142857</v>
      </c>
      <c r="T111" s="17">
        <v>28</v>
      </c>
      <c r="U111" s="49">
        <v>5.7</v>
      </c>
      <c r="V111" s="17" t="s">
        <v>7379</v>
      </c>
      <c r="W111" s="49">
        <v>6.16</v>
      </c>
      <c r="X111" s="17" t="s">
        <v>7782</v>
      </c>
      <c r="Y111" s="38" t="s">
        <v>7783</v>
      </c>
      <c r="Z111" s="38">
        <v>28</v>
      </c>
      <c r="AA111" s="38" t="s">
        <v>7784</v>
      </c>
    </row>
    <row r="112" spans="2:27" ht="37.5" x14ac:dyDescent="0.35">
      <c r="B112" s="38" t="s">
        <v>2569</v>
      </c>
      <c r="C112" s="38" t="s">
        <v>426</v>
      </c>
      <c r="D112" s="38" t="s">
        <v>3556</v>
      </c>
      <c r="E112" s="38" t="s">
        <v>156</v>
      </c>
      <c r="F112" s="38" t="s">
        <v>141</v>
      </c>
      <c r="G112" s="38" t="s">
        <v>425</v>
      </c>
      <c r="H112" s="38">
        <v>28</v>
      </c>
      <c r="I112" s="38">
        <v>1</v>
      </c>
      <c r="J112" s="45">
        <v>1</v>
      </c>
      <c r="K112" s="38">
        <v>1</v>
      </c>
      <c r="L112" s="38">
        <v>1</v>
      </c>
      <c r="M112" s="38">
        <v>1</v>
      </c>
      <c r="N112" s="38">
        <v>1</v>
      </c>
      <c r="O112" s="38">
        <v>1</v>
      </c>
      <c r="P112" s="38">
        <v>1</v>
      </c>
      <c r="Q112" s="38">
        <v>1</v>
      </c>
      <c r="R112" s="46">
        <v>9</v>
      </c>
      <c r="S112" s="58">
        <v>0.40642857142857147</v>
      </c>
      <c r="T112" s="10">
        <v>28</v>
      </c>
      <c r="U112" s="60">
        <v>11.38</v>
      </c>
      <c r="V112" s="10" t="s">
        <v>7379</v>
      </c>
      <c r="W112" s="60">
        <v>12.29</v>
      </c>
      <c r="X112" s="10" t="s">
        <v>7785</v>
      </c>
      <c r="Y112" s="12" t="s">
        <v>7786</v>
      </c>
      <c r="Z112" s="38">
        <v>28</v>
      </c>
      <c r="AA112" s="12" t="s">
        <v>7586</v>
      </c>
    </row>
    <row r="113" spans="2:27" ht="25" x14ac:dyDescent="0.35">
      <c r="B113" s="38" t="s">
        <v>2581</v>
      </c>
      <c r="C113" s="38" t="s">
        <v>1920</v>
      </c>
      <c r="D113" s="38" t="s">
        <v>486</v>
      </c>
      <c r="E113" s="38" t="s">
        <v>65</v>
      </c>
      <c r="F113" s="38" t="s">
        <v>2056</v>
      </c>
      <c r="G113" s="38" t="s">
        <v>2113</v>
      </c>
      <c r="H113" s="38">
        <v>1</v>
      </c>
      <c r="I113" s="12">
        <v>1</v>
      </c>
      <c r="J113" s="45">
        <v>10</v>
      </c>
      <c r="K113" s="12">
        <v>1</v>
      </c>
      <c r="L113" s="38">
        <v>1</v>
      </c>
      <c r="M113" s="38">
        <v>1</v>
      </c>
      <c r="N113" s="38">
        <v>1</v>
      </c>
      <c r="O113" s="38">
        <v>1</v>
      </c>
      <c r="P113" s="12">
        <v>1</v>
      </c>
      <c r="Q113" s="12">
        <v>1</v>
      </c>
      <c r="R113" s="46">
        <v>18</v>
      </c>
      <c r="S113" s="58">
        <v>81.98</v>
      </c>
      <c r="T113" s="10">
        <v>1</v>
      </c>
      <c r="U113" s="60">
        <v>81.98</v>
      </c>
      <c r="V113" s="10" t="s">
        <v>7421</v>
      </c>
      <c r="W113" s="60">
        <v>100.84</v>
      </c>
      <c r="X113" s="10" t="s">
        <v>7797</v>
      </c>
      <c r="Y113" s="12" t="s">
        <v>7798</v>
      </c>
      <c r="Z113" s="38">
        <v>1</v>
      </c>
      <c r="AA113" s="12" t="s">
        <v>7794</v>
      </c>
    </row>
    <row r="114" spans="2:27" ht="37.5" x14ac:dyDescent="0.35">
      <c r="B114" s="38" t="s">
        <v>2587</v>
      </c>
      <c r="C114" s="12" t="s">
        <v>1947</v>
      </c>
      <c r="D114" s="12" t="s">
        <v>3559</v>
      </c>
      <c r="E114" s="12" t="s">
        <v>101</v>
      </c>
      <c r="F114" s="12" t="s">
        <v>57</v>
      </c>
      <c r="G114" s="12" t="s">
        <v>95</v>
      </c>
      <c r="H114" s="12">
        <v>30</v>
      </c>
      <c r="I114" s="12">
        <v>1</v>
      </c>
      <c r="J114" s="45">
        <v>1</v>
      </c>
      <c r="K114" s="12">
        <v>1</v>
      </c>
      <c r="L114" s="12">
        <v>12</v>
      </c>
      <c r="M114" s="38">
        <v>1</v>
      </c>
      <c r="N114" s="38">
        <v>1</v>
      </c>
      <c r="O114" s="38">
        <v>1</v>
      </c>
      <c r="P114" s="12">
        <v>1</v>
      </c>
      <c r="Q114" s="12">
        <v>18</v>
      </c>
      <c r="R114" s="46">
        <v>37</v>
      </c>
      <c r="S114" s="48">
        <v>0.33566666666666667</v>
      </c>
      <c r="T114" s="17">
        <v>30</v>
      </c>
      <c r="U114" s="49">
        <v>10.07</v>
      </c>
      <c r="V114" s="17" t="s">
        <v>7379</v>
      </c>
      <c r="W114" s="49">
        <v>10.88</v>
      </c>
      <c r="X114" s="17" t="s">
        <v>7804</v>
      </c>
      <c r="Y114" s="38" t="s">
        <v>7805</v>
      </c>
      <c r="Z114" s="38">
        <v>30</v>
      </c>
      <c r="AA114" s="38" t="s">
        <v>7677</v>
      </c>
    </row>
    <row r="115" spans="2:27" ht="37.5" x14ac:dyDescent="0.35">
      <c r="B115" s="38" t="s">
        <v>2596</v>
      </c>
      <c r="C115" s="38" t="s">
        <v>513</v>
      </c>
      <c r="D115" s="38" t="s">
        <v>513</v>
      </c>
      <c r="E115" s="38" t="s">
        <v>5</v>
      </c>
      <c r="F115" s="38" t="s">
        <v>842</v>
      </c>
      <c r="G115" s="38" t="s">
        <v>52</v>
      </c>
      <c r="H115" s="38">
        <v>50</v>
      </c>
      <c r="I115" s="38">
        <v>1</v>
      </c>
      <c r="J115" s="45">
        <v>90</v>
      </c>
      <c r="K115" s="38">
        <v>15</v>
      </c>
      <c r="L115" s="38">
        <v>1</v>
      </c>
      <c r="M115" s="38">
        <v>1</v>
      </c>
      <c r="N115" s="38">
        <v>10</v>
      </c>
      <c r="O115" s="38">
        <v>1</v>
      </c>
      <c r="P115" s="12">
        <v>1</v>
      </c>
      <c r="Q115" s="38">
        <v>2</v>
      </c>
      <c r="R115" s="46">
        <v>122</v>
      </c>
      <c r="S115" s="58">
        <v>2.7448000000000001</v>
      </c>
      <c r="T115" s="10">
        <v>50</v>
      </c>
      <c r="U115" s="60">
        <v>137.24</v>
      </c>
      <c r="V115" s="10" t="s">
        <v>7379</v>
      </c>
      <c r="W115" s="60">
        <v>148.22</v>
      </c>
      <c r="X115" s="10" t="s">
        <v>5469</v>
      </c>
      <c r="Y115" s="12" t="s">
        <v>7813</v>
      </c>
      <c r="Z115" s="38">
        <v>50</v>
      </c>
      <c r="AA115" s="12" t="s">
        <v>7394</v>
      </c>
    </row>
    <row r="116" spans="2:27" ht="37.5" x14ac:dyDescent="0.35">
      <c r="B116" s="38" t="s">
        <v>2605</v>
      </c>
      <c r="C116" s="38" t="s">
        <v>103</v>
      </c>
      <c r="D116" s="38" t="s">
        <v>886</v>
      </c>
      <c r="E116" s="38" t="s">
        <v>101</v>
      </c>
      <c r="F116" s="38" t="s">
        <v>887</v>
      </c>
      <c r="G116" s="38" t="s">
        <v>95</v>
      </c>
      <c r="H116" s="38">
        <v>30</v>
      </c>
      <c r="I116" s="38">
        <v>105</v>
      </c>
      <c r="J116" s="45">
        <v>8</v>
      </c>
      <c r="K116" s="38">
        <v>16</v>
      </c>
      <c r="L116" s="38">
        <v>51</v>
      </c>
      <c r="M116" s="38">
        <v>29</v>
      </c>
      <c r="N116" s="38">
        <v>1</v>
      </c>
      <c r="O116" s="38">
        <v>4</v>
      </c>
      <c r="P116" s="38">
        <v>3</v>
      </c>
      <c r="Q116" s="38">
        <v>21</v>
      </c>
      <c r="R116" s="46">
        <v>238</v>
      </c>
      <c r="S116" s="58">
        <v>0.34533333333333333</v>
      </c>
      <c r="T116" s="10">
        <v>30</v>
      </c>
      <c r="U116" s="60">
        <v>10.36</v>
      </c>
      <c r="V116" s="10" t="s">
        <v>7379</v>
      </c>
      <c r="W116" s="60">
        <v>11.19</v>
      </c>
      <c r="X116" s="10" t="s">
        <v>7816</v>
      </c>
      <c r="Y116" s="12" t="s">
        <v>7817</v>
      </c>
      <c r="Z116" s="38">
        <v>30</v>
      </c>
      <c r="AA116" s="12" t="s">
        <v>7818</v>
      </c>
    </row>
    <row r="117" spans="2:27" ht="37.5" x14ac:dyDescent="0.35">
      <c r="B117" s="38" t="s">
        <v>2608</v>
      </c>
      <c r="C117" s="38" t="s">
        <v>523</v>
      </c>
      <c r="D117" s="38" t="s">
        <v>1885</v>
      </c>
      <c r="E117" s="38" t="s">
        <v>93</v>
      </c>
      <c r="F117" s="38" t="s">
        <v>117</v>
      </c>
      <c r="G117" s="38" t="s">
        <v>169</v>
      </c>
      <c r="H117" s="38">
        <v>28</v>
      </c>
      <c r="I117" s="38">
        <v>10</v>
      </c>
      <c r="J117" s="45">
        <v>1</v>
      </c>
      <c r="K117" s="38">
        <v>5</v>
      </c>
      <c r="L117" s="38">
        <v>18</v>
      </c>
      <c r="M117" s="38">
        <v>1</v>
      </c>
      <c r="N117" s="38">
        <v>2</v>
      </c>
      <c r="O117" s="38">
        <v>3</v>
      </c>
      <c r="P117" s="38">
        <v>1</v>
      </c>
      <c r="Q117" s="38">
        <v>15</v>
      </c>
      <c r="R117" s="46">
        <v>56</v>
      </c>
      <c r="S117" s="48">
        <v>0.25642857142857139</v>
      </c>
      <c r="T117" s="17">
        <v>28</v>
      </c>
      <c r="U117" s="49">
        <v>7.18</v>
      </c>
      <c r="V117" s="17" t="s">
        <v>7379</v>
      </c>
      <c r="W117" s="49">
        <v>7.75</v>
      </c>
      <c r="X117" s="17" t="s">
        <v>7821</v>
      </c>
      <c r="Y117" s="38" t="s">
        <v>7822</v>
      </c>
      <c r="Z117" s="38">
        <v>28</v>
      </c>
      <c r="AA117" s="38" t="s">
        <v>7469</v>
      </c>
    </row>
    <row r="118" spans="2:27" ht="37.5" x14ac:dyDescent="0.35">
      <c r="B118" s="38" t="s">
        <v>2611</v>
      </c>
      <c r="C118" s="38" t="s">
        <v>36</v>
      </c>
      <c r="D118" s="38" t="s">
        <v>524</v>
      </c>
      <c r="E118" s="38" t="s">
        <v>190</v>
      </c>
      <c r="F118" s="38" t="s">
        <v>527</v>
      </c>
      <c r="G118" s="38" t="s">
        <v>21</v>
      </c>
      <c r="H118" s="38">
        <v>1</v>
      </c>
      <c r="I118" s="12">
        <v>1</v>
      </c>
      <c r="J118" s="45">
        <v>2</v>
      </c>
      <c r="K118" s="12">
        <v>1</v>
      </c>
      <c r="L118" s="38">
        <v>1</v>
      </c>
      <c r="M118" s="38">
        <v>1</v>
      </c>
      <c r="N118" s="38">
        <v>1</v>
      </c>
      <c r="O118" s="38">
        <v>6</v>
      </c>
      <c r="P118" s="12">
        <v>1</v>
      </c>
      <c r="Q118" s="12">
        <v>1</v>
      </c>
      <c r="R118" s="46">
        <v>15</v>
      </c>
      <c r="S118" s="48">
        <v>16.239999999999998</v>
      </c>
      <c r="T118" s="17">
        <v>1</v>
      </c>
      <c r="U118" s="49">
        <v>16.239999999999998</v>
      </c>
      <c r="V118" s="17" t="s">
        <v>7379</v>
      </c>
      <c r="W118" s="49">
        <v>17.54</v>
      </c>
      <c r="X118" s="17" t="s">
        <v>7824</v>
      </c>
      <c r="Y118" s="38" t="s">
        <v>7825</v>
      </c>
      <c r="Z118" s="38">
        <v>1</v>
      </c>
      <c r="AA118" s="38" t="s">
        <v>7383</v>
      </c>
    </row>
    <row r="119" spans="2:27" ht="37.5" x14ac:dyDescent="0.35">
      <c r="B119" s="38" t="s">
        <v>2620</v>
      </c>
      <c r="C119" s="38" t="s">
        <v>301</v>
      </c>
      <c r="D119" s="38" t="s">
        <v>300</v>
      </c>
      <c r="E119" s="38" t="s">
        <v>101</v>
      </c>
      <c r="F119" s="38" t="s">
        <v>187</v>
      </c>
      <c r="G119" s="38" t="s">
        <v>95</v>
      </c>
      <c r="H119" s="38">
        <v>30</v>
      </c>
      <c r="I119" s="12">
        <v>2</v>
      </c>
      <c r="J119" s="45">
        <v>6</v>
      </c>
      <c r="K119" s="12">
        <v>3</v>
      </c>
      <c r="L119" s="38">
        <v>1</v>
      </c>
      <c r="M119" s="38">
        <v>1</v>
      </c>
      <c r="N119" s="38">
        <v>1</v>
      </c>
      <c r="O119" s="38">
        <v>6</v>
      </c>
      <c r="P119" s="12">
        <v>5</v>
      </c>
      <c r="Q119" s="12">
        <v>2</v>
      </c>
      <c r="R119" s="46">
        <v>27</v>
      </c>
      <c r="S119" s="48">
        <v>0.28366666666666668</v>
      </c>
      <c r="T119" s="17">
        <v>30</v>
      </c>
      <c r="U119" s="49">
        <v>8.51</v>
      </c>
      <c r="V119" s="17" t="s">
        <v>7379</v>
      </c>
      <c r="W119" s="49">
        <v>9.19</v>
      </c>
      <c r="X119" s="17" t="s">
        <v>7829</v>
      </c>
      <c r="Y119" s="38" t="s">
        <v>7830</v>
      </c>
      <c r="Z119" s="38">
        <v>30</v>
      </c>
      <c r="AA119" s="38" t="s">
        <v>7443</v>
      </c>
    </row>
    <row r="120" spans="2:27" ht="37.5" x14ac:dyDescent="0.35">
      <c r="B120" s="38" t="s">
        <v>2644</v>
      </c>
      <c r="C120" s="38" t="s">
        <v>845</v>
      </c>
      <c r="D120" s="38" t="s">
        <v>844</v>
      </c>
      <c r="E120" s="38" t="s">
        <v>156</v>
      </c>
      <c r="F120" s="38" t="s">
        <v>184</v>
      </c>
      <c r="G120" s="38" t="s">
        <v>406</v>
      </c>
      <c r="H120" s="38">
        <v>100</v>
      </c>
      <c r="I120" s="38">
        <v>38</v>
      </c>
      <c r="J120" s="45">
        <v>12</v>
      </c>
      <c r="K120" s="38">
        <v>3</v>
      </c>
      <c r="L120" s="38">
        <v>64</v>
      </c>
      <c r="M120" s="38">
        <v>10</v>
      </c>
      <c r="N120" s="38">
        <v>60</v>
      </c>
      <c r="O120" s="38">
        <v>1</v>
      </c>
      <c r="P120" s="38">
        <v>1</v>
      </c>
      <c r="Q120" s="38">
        <v>1</v>
      </c>
      <c r="R120" s="46">
        <v>190</v>
      </c>
      <c r="S120" s="58">
        <v>0.21530000000000002</v>
      </c>
      <c r="T120" s="10">
        <v>100</v>
      </c>
      <c r="U120" s="60">
        <v>21.53</v>
      </c>
      <c r="V120" s="10" t="s">
        <v>7379</v>
      </c>
      <c r="W120" s="60">
        <v>23.25</v>
      </c>
      <c r="X120" s="10" t="s">
        <v>7845</v>
      </c>
      <c r="Y120" s="12" t="s">
        <v>7846</v>
      </c>
      <c r="Z120" s="38">
        <v>100</v>
      </c>
      <c r="AA120" s="12" t="s">
        <v>7470</v>
      </c>
    </row>
    <row r="121" spans="2:27" ht="37.5" x14ac:dyDescent="0.35">
      <c r="B121" s="38" t="s">
        <v>2646</v>
      </c>
      <c r="C121" s="12" t="s">
        <v>2075</v>
      </c>
      <c r="D121" s="12" t="s">
        <v>2076</v>
      </c>
      <c r="E121" s="12" t="s">
        <v>5</v>
      </c>
      <c r="F121" s="12" t="s">
        <v>2077</v>
      </c>
      <c r="G121" s="12" t="s">
        <v>19</v>
      </c>
      <c r="H121" s="12">
        <v>1</v>
      </c>
      <c r="I121" s="12">
        <v>7</v>
      </c>
      <c r="J121" s="45">
        <v>1</v>
      </c>
      <c r="K121" s="12">
        <v>1</v>
      </c>
      <c r="L121" s="38">
        <v>1</v>
      </c>
      <c r="M121" s="38">
        <v>1</v>
      </c>
      <c r="N121" s="38">
        <v>1</v>
      </c>
      <c r="O121" s="38">
        <v>1</v>
      </c>
      <c r="P121" s="12">
        <v>1</v>
      </c>
      <c r="Q121" s="12">
        <v>1</v>
      </c>
      <c r="R121" s="46">
        <v>15</v>
      </c>
      <c r="S121" s="48">
        <v>113.3</v>
      </c>
      <c r="T121" s="17">
        <v>1</v>
      </c>
      <c r="U121" s="49">
        <v>113.3</v>
      </c>
      <c r="V121" s="17" t="s">
        <v>7379</v>
      </c>
      <c r="W121" s="49">
        <v>122.36</v>
      </c>
      <c r="X121" s="17" t="s">
        <v>7849</v>
      </c>
      <c r="Y121" s="38" t="s">
        <v>7850</v>
      </c>
      <c r="Z121" s="38">
        <v>1</v>
      </c>
      <c r="AA121" s="38" t="s">
        <v>7851</v>
      </c>
    </row>
    <row r="122" spans="2:27" ht="37.5" x14ac:dyDescent="0.35">
      <c r="B122" s="38" t="s">
        <v>2647</v>
      </c>
      <c r="C122" s="38" t="s">
        <v>848</v>
      </c>
      <c r="D122" s="38" t="s">
        <v>847</v>
      </c>
      <c r="E122" s="38" t="s">
        <v>5</v>
      </c>
      <c r="F122" s="38" t="s">
        <v>259</v>
      </c>
      <c r="G122" s="38" t="s">
        <v>59</v>
      </c>
      <c r="H122" s="38">
        <v>10</v>
      </c>
      <c r="I122" s="38">
        <v>3</v>
      </c>
      <c r="J122" s="45">
        <v>1</v>
      </c>
      <c r="K122" s="38">
        <v>1</v>
      </c>
      <c r="L122" s="38">
        <v>1</v>
      </c>
      <c r="M122" s="38">
        <v>1</v>
      </c>
      <c r="N122" s="38">
        <v>1</v>
      </c>
      <c r="O122" s="38">
        <v>1</v>
      </c>
      <c r="P122" s="38">
        <v>1</v>
      </c>
      <c r="Q122" s="38">
        <v>7</v>
      </c>
      <c r="R122" s="46">
        <v>17</v>
      </c>
      <c r="S122" s="58">
        <v>6.9390000000000001</v>
      </c>
      <c r="T122" s="10">
        <v>10</v>
      </c>
      <c r="U122" s="60">
        <v>69.39</v>
      </c>
      <c r="V122" s="10" t="s">
        <v>7379</v>
      </c>
      <c r="W122" s="60">
        <v>74.94</v>
      </c>
      <c r="X122" s="10" t="s">
        <v>7852</v>
      </c>
      <c r="Y122" s="12" t="s">
        <v>7853</v>
      </c>
      <c r="Z122" s="38">
        <v>10</v>
      </c>
      <c r="AA122" s="12" t="s">
        <v>7854</v>
      </c>
    </row>
    <row r="123" spans="2:27" ht="37.5" x14ac:dyDescent="0.35">
      <c r="B123" s="38" t="s">
        <v>2650</v>
      </c>
      <c r="C123" s="38" t="s">
        <v>808</v>
      </c>
      <c r="D123" s="38" t="s">
        <v>808</v>
      </c>
      <c r="E123" s="38" t="s">
        <v>5</v>
      </c>
      <c r="F123" s="38" t="s">
        <v>455</v>
      </c>
      <c r="G123" s="38" t="s">
        <v>59</v>
      </c>
      <c r="H123" s="38">
        <v>10</v>
      </c>
      <c r="I123" s="12">
        <v>197</v>
      </c>
      <c r="J123" s="45">
        <v>30</v>
      </c>
      <c r="K123" s="12">
        <v>6</v>
      </c>
      <c r="L123" s="12">
        <v>6</v>
      </c>
      <c r="M123" s="12">
        <v>6</v>
      </c>
      <c r="N123" s="38">
        <v>1</v>
      </c>
      <c r="O123" s="38">
        <v>5</v>
      </c>
      <c r="P123" s="38">
        <v>1</v>
      </c>
      <c r="Q123" s="12">
        <v>1</v>
      </c>
      <c r="R123" s="46">
        <v>253</v>
      </c>
      <c r="S123" s="58">
        <v>0.64600000000000002</v>
      </c>
      <c r="T123" s="10">
        <v>10</v>
      </c>
      <c r="U123" s="60">
        <v>6.46</v>
      </c>
      <c r="V123" s="10" t="s">
        <v>7379</v>
      </c>
      <c r="W123" s="60">
        <v>6.98</v>
      </c>
      <c r="X123" s="10" t="s">
        <v>5567</v>
      </c>
      <c r="Y123" s="12" t="s">
        <v>7855</v>
      </c>
      <c r="Z123" s="38">
        <v>10</v>
      </c>
      <c r="AA123" s="12" t="s">
        <v>7856</v>
      </c>
    </row>
    <row r="124" spans="2:27" ht="50" x14ac:dyDescent="0.35">
      <c r="B124" s="38" t="s">
        <v>2652</v>
      </c>
      <c r="C124" s="38" t="s">
        <v>808</v>
      </c>
      <c r="D124" s="38" t="s">
        <v>795</v>
      </c>
      <c r="E124" s="38" t="s">
        <v>519</v>
      </c>
      <c r="F124" s="38" t="s">
        <v>796</v>
      </c>
      <c r="G124" s="38" t="s">
        <v>522</v>
      </c>
      <c r="H124" s="38">
        <v>1</v>
      </c>
      <c r="I124" s="38">
        <v>12</v>
      </c>
      <c r="J124" s="45">
        <v>18</v>
      </c>
      <c r="K124" s="38">
        <v>1</v>
      </c>
      <c r="L124" s="38">
        <v>1</v>
      </c>
      <c r="M124" s="38">
        <v>1</v>
      </c>
      <c r="N124" s="38">
        <v>1</v>
      </c>
      <c r="O124" s="38">
        <v>1</v>
      </c>
      <c r="P124" s="38">
        <v>1</v>
      </c>
      <c r="Q124" s="38">
        <v>1</v>
      </c>
      <c r="R124" s="46">
        <v>37</v>
      </c>
      <c r="S124" s="58">
        <v>276.86</v>
      </c>
      <c r="T124" s="10">
        <v>1</v>
      </c>
      <c r="U124" s="60">
        <v>276.86</v>
      </c>
      <c r="V124" s="10" t="s">
        <v>7379</v>
      </c>
      <c r="W124" s="60">
        <v>299.01</v>
      </c>
      <c r="X124" s="10" t="s">
        <v>5571</v>
      </c>
      <c r="Y124" s="12" t="s">
        <v>7858</v>
      </c>
      <c r="Z124" s="38">
        <v>1</v>
      </c>
      <c r="AA124" s="12" t="s">
        <v>7859</v>
      </c>
    </row>
    <row r="125" spans="2:27" ht="37.5" x14ac:dyDescent="0.35">
      <c r="B125" s="38" t="s">
        <v>2653</v>
      </c>
      <c r="C125" s="38" t="s">
        <v>808</v>
      </c>
      <c r="D125" s="38" t="s">
        <v>808</v>
      </c>
      <c r="E125" s="38" t="s">
        <v>5</v>
      </c>
      <c r="F125" s="38" t="s">
        <v>925</v>
      </c>
      <c r="G125" s="38" t="s">
        <v>59</v>
      </c>
      <c r="H125" s="38">
        <v>10</v>
      </c>
      <c r="I125" s="38">
        <v>76</v>
      </c>
      <c r="J125" s="45">
        <v>45</v>
      </c>
      <c r="K125" s="38">
        <v>19</v>
      </c>
      <c r="L125" s="38">
        <v>18</v>
      </c>
      <c r="M125" s="38">
        <v>741</v>
      </c>
      <c r="N125" s="38">
        <v>165</v>
      </c>
      <c r="O125" s="38">
        <v>1</v>
      </c>
      <c r="P125" s="38">
        <v>10</v>
      </c>
      <c r="Q125" s="38">
        <v>220</v>
      </c>
      <c r="R125" s="46">
        <v>1295</v>
      </c>
      <c r="S125" s="48">
        <v>1.204</v>
      </c>
      <c r="T125" s="17">
        <v>10</v>
      </c>
      <c r="U125" s="49">
        <v>12.04</v>
      </c>
      <c r="V125" s="17" t="s">
        <v>7379</v>
      </c>
      <c r="W125" s="49">
        <v>13</v>
      </c>
      <c r="X125" s="17" t="s">
        <v>5573</v>
      </c>
      <c r="Y125" s="38" t="s">
        <v>7860</v>
      </c>
      <c r="Z125" s="38">
        <v>10</v>
      </c>
      <c r="AA125" s="38" t="s">
        <v>7856</v>
      </c>
    </row>
    <row r="126" spans="2:27" ht="37.5" x14ac:dyDescent="0.35">
      <c r="B126" s="38" t="s">
        <v>2658</v>
      </c>
      <c r="C126" s="38" t="s">
        <v>305</v>
      </c>
      <c r="D126" s="38" t="s">
        <v>302</v>
      </c>
      <c r="E126" s="38" t="s">
        <v>101</v>
      </c>
      <c r="F126" s="38" t="s">
        <v>288</v>
      </c>
      <c r="G126" s="38" t="s">
        <v>95</v>
      </c>
      <c r="H126" s="38">
        <v>30</v>
      </c>
      <c r="I126" s="38">
        <v>5</v>
      </c>
      <c r="J126" s="45">
        <v>1</v>
      </c>
      <c r="K126" s="38">
        <v>1</v>
      </c>
      <c r="L126" s="38">
        <v>2</v>
      </c>
      <c r="M126" s="38">
        <v>1</v>
      </c>
      <c r="N126" s="38">
        <v>30</v>
      </c>
      <c r="O126" s="38">
        <v>1</v>
      </c>
      <c r="P126" s="38">
        <v>6</v>
      </c>
      <c r="Q126" s="38">
        <v>20</v>
      </c>
      <c r="R126" s="46">
        <v>67</v>
      </c>
      <c r="S126" s="48">
        <v>9.8666666666666666E-2</v>
      </c>
      <c r="T126" s="17">
        <v>30</v>
      </c>
      <c r="U126" s="49">
        <v>2.96</v>
      </c>
      <c r="V126" s="17" t="s">
        <v>7379</v>
      </c>
      <c r="W126" s="49">
        <v>3.2</v>
      </c>
      <c r="X126" s="17" t="s">
        <v>7867</v>
      </c>
      <c r="Y126" s="38" t="s">
        <v>7868</v>
      </c>
      <c r="Z126" s="38">
        <v>30</v>
      </c>
      <c r="AA126" s="38" t="s">
        <v>7383</v>
      </c>
    </row>
    <row r="127" spans="2:27" ht="37.5" x14ac:dyDescent="0.35">
      <c r="B127" s="38" t="s">
        <v>2669</v>
      </c>
      <c r="C127" s="38" t="s">
        <v>928</v>
      </c>
      <c r="D127" s="38" t="s">
        <v>928</v>
      </c>
      <c r="E127" s="38" t="s">
        <v>5</v>
      </c>
      <c r="F127" s="38" t="s">
        <v>592</v>
      </c>
      <c r="G127" s="38" t="s">
        <v>33</v>
      </c>
      <c r="H127" s="38">
        <v>5</v>
      </c>
      <c r="I127" s="38">
        <v>1</v>
      </c>
      <c r="J127" s="45">
        <v>23</v>
      </c>
      <c r="K127" s="38">
        <v>1</v>
      </c>
      <c r="L127" s="38">
        <v>2</v>
      </c>
      <c r="M127" s="38">
        <v>1</v>
      </c>
      <c r="N127" s="38">
        <v>1</v>
      </c>
      <c r="O127" s="38">
        <v>16</v>
      </c>
      <c r="P127" s="38">
        <v>1</v>
      </c>
      <c r="Q127" s="38">
        <v>82</v>
      </c>
      <c r="R127" s="46">
        <v>128</v>
      </c>
      <c r="S127" s="48">
        <v>1.538</v>
      </c>
      <c r="T127" s="17">
        <v>10</v>
      </c>
      <c r="U127" s="49">
        <v>15.38</v>
      </c>
      <c r="V127" s="17" t="s">
        <v>7379</v>
      </c>
      <c r="W127" s="49">
        <v>16.61</v>
      </c>
      <c r="X127" s="17" t="s">
        <v>5610</v>
      </c>
      <c r="Y127" s="38" t="s">
        <v>7880</v>
      </c>
      <c r="Z127" s="38">
        <v>10</v>
      </c>
      <c r="AA127" s="38" t="s">
        <v>7394</v>
      </c>
    </row>
    <row r="128" spans="2:27" ht="37.5" x14ac:dyDescent="0.35">
      <c r="B128" s="38" t="s">
        <v>2685</v>
      </c>
      <c r="C128" s="38" t="s">
        <v>1355</v>
      </c>
      <c r="D128" s="38" t="s">
        <v>1354</v>
      </c>
      <c r="E128" s="38" t="s">
        <v>101</v>
      </c>
      <c r="F128" s="38" t="s">
        <v>241</v>
      </c>
      <c r="G128" s="38" t="s">
        <v>95</v>
      </c>
      <c r="H128" s="38">
        <v>30</v>
      </c>
      <c r="I128" s="38">
        <v>21</v>
      </c>
      <c r="J128" s="45">
        <v>6</v>
      </c>
      <c r="K128" s="38">
        <v>13</v>
      </c>
      <c r="L128" s="38">
        <v>9</v>
      </c>
      <c r="M128" s="38">
        <v>21</v>
      </c>
      <c r="N128" s="38">
        <v>21</v>
      </c>
      <c r="O128" s="38">
        <v>20</v>
      </c>
      <c r="P128" s="38">
        <v>1</v>
      </c>
      <c r="Q128" s="38">
        <v>52</v>
      </c>
      <c r="R128" s="46">
        <v>164</v>
      </c>
      <c r="S128" s="58">
        <v>0.22566666666666665</v>
      </c>
      <c r="T128" s="10">
        <v>30</v>
      </c>
      <c r="U128" s="60">
        <v>6.77</v>
      </c>
      <c r="V128" s="10" t="s">
        <v>7379</v>
      </c>
      <c r="W128" s="60">
        <v>7.31</v>
      </c>
      <c r="X128" s="10" t="s">
        <v>7885</v>
      </c>
      <c r="Y128" s="12" t="s">
        <v>7886</v>
      </c>
      <c r="Z128" s="38">
        <v>30</v>
      </c>
      <c r="AA128" s="12" t="s">
        <v>7430</v>
      </c>
    </row>
    <row r="129" spans="2:27" ht="37.5" x14ac:dyDescent="0.35">
      <c r="B129" s="38" t="s">
        <v>2686</v>
      </c>
      <c r="C129" s="38" t="s">
        <v>1355</v>
      </c>
      <c r="D129" s="38" t="s">
        <v>3581</v>
      </c>
      <c r="E129" s="38" t="s">
        <v>101</v>
      </c>
      <c r="F129" s="38" t="s">
        <v>358</v>
      </c>
      <c r="G129" s="38" t="s">
        <v>95</v>
      </c>
      <c r="H129" s="38">
        <v>30</v>
      </c>
      <c r="I129" s="12">
        <v>1</v>
      </c>
      <c r="J129" s="45">
        <v>18</v>
      </c>
      <c r="K129" s="12">
        <v>10</v>
      </c>
      <c r="L129" s="12">
        <v>3</v>
      </c>
      <c r="M129" s="38">
        <v>1</v>
      </c>
      <c r="N129" s="38">
        <v>30</v>
      </c>
      <c r="O129" s="38">
        <v>10</v>
      </c>
      <c r="P129" s="12">
        <v>1</v>
      </c>
      <c r="Q129" s="12">
        <v>10</v>
      </c>
      <c r="R129" s="46">
        <v>84</v>
      </c>
      <c r="S129" s="48">
        <v>0.23233333333333334</v>
      </c>
      <c r="T129" s="17">
        <v>30</v>
      </c>
      <c r="U129" s="49">
        <v>6.97</v>
      </c>
      <c r="V129" s="17" t="s">
        <v>7379</v>
      </c>
      <c r="W129" s="49">
        <v>7.53</v>
      </c>
      <c r="X129" s="17" t="s">
        <v>7887</v>
      </c>
      <c r="Y129" s="38" t="s">
        <v>7888</v>
      </c>
      <c r="Z129" s="38">
        <v>30</v>
      </c>
      <c r="AA129" s="38" t="s">
        <v>7430</v>
      </c>
    </row>
    <row r="130" spans="2:27" ht="25" x14ac:dyDescent="0.35">
      <c r="B130" s="38" t="s">
        <v>2691</v>
      </c>
      <c r="C130" s="38" t="s">
        <v>1357</v>
      </c>
      <c r="D130" s="38" t="s">
        <v>1466</v>
      </c>
      <c r="E130" s="38" t="s">
        <v>67</v>
      </c>
      <c r="F130" s="38" t="s">
        <v>1467</v>
      </c>
      <c r="G130" s="38" t="s">
        <v>68</v>
      </c>
      <c r="H130" s="38">
        <v>1</v>
      </c>
      <c r="I130" s="38">
        <v>11</v>
      </c>
      <c r="J130" s="45">
        <v>1</v>
      </c>
      <c r="K130" s="38">
        <v>1</v>
      </c>
      <c r="L130" s="38">
        <v>1</v>
      </c>
      <c r="M130" s="38">
        <v>1</v>
      </c>
      <c r="N130" s="38">
        <v>1</v>
      </c>
      <c r="O130" s="38">
        <v>2</v>
      </c>
      <c r="P130" s="38">
        <v>25</v>
      </c>
      <c r="Q130" s="38">
        <v>23</v>
      </c>
      <c r="R130" s="46">
        <v>66</v>
      </c>
      <c r="S130" s="58">
        <v>10.01</v>
      </c>
      <c r="T130" s="10">
        <v>1</v>
      </c>
      <c r="U130" s="60">
        <v>10.01</v>
      </c>
      <c r="V130" s="10" t="s">
        <v>7379</v>
      </c>
      <c r="W130" s="60">
        <v>10.81</v>
      </c>
      <c r="X130" s="10" t="s">
        <v>7891</v>
      </c>
      <c r="Y130" s="12" t="s">
        <v>7892</v>
      </c>
      <c r="Z130" s="38">
        <v>1</v>
      </c>
      <c r="AA130" s="12" t="s">
        <v>7893</v>
      </c>
    </row>
    <row r="131" spans="2:27" ht="50" x14ac:dyDescent="0.35">
      <c r="B131" s="38" t="s">
        <v>2707</v>
      </c>
      <c r="C131" s="38" t="s">
        <v>540</v>
      </c>
      <c r="D131" s="38" t="s">
        <v>3588</v>
      </c>
      <c r="E131" s="38" t="s">
        <v>600</v>
      </c>
      <c r="F131" s="38" t="s">
        <v>1510</v>
      </c>
      <c r="G131" s="38" t="s">
        <v>20</v>
      </c>
      <c r="H131" s="38">
        <v>1</v>
      </c>
      <c r="I131" s="38">
        <v>6</v>
      </c>
      <c r="J131" s="45">
        <v>1</v>
      </c>
      <c r="K131" s="38">
        <v>1</v>
      </c>
      <c r="L131" s="38">
        <v>1</v>
      </c>
      <c r="M131" s="38">
        <v>1</v>
      </c>
      <c r="N131" s="38">
        <v>1</v>
      </c>
      <c r="O131" s="38">
        <v>35</v>
      </c>
      <c r="P131" s="38">
        <v>20</v>
      </c>
      <c r="Q131" s="38">
        <v>51</v>
      </c>
      <c r="R131" s="46">
        <v>117</v>
      </c>
      <c r="S131" s="58">
        <v>13.2</v>
      </c>
      <c r="T131" s="10">
        <v>1</v>
      </c>
      <c r="U131" s="60">
        <v>13.2</v>
      </c>
      <c r="V131" s="10" t="s">
        <v>7379</v>
      </c>
      <c r="W131" s="60">
        <v>14.26</v>
      </c>
      <c r="X131" s="55" t="s">
        <v>7904</v>
      </c>
      <c r="Y131" s="12" t="s">
        <v>7905</v>
      </c>
      <c r="Z131" s="38">
        <v>1</v>
      </c>
      <c r="AA131" s="12" t="s">
        <v>7517</v>
      </c>
    </row>
    <row r="132" spans="2:27" ht="37.5" x14ac:dyDescent="0.35">
      <c r="B132" s="38" t="s">
        <v>2710</v>
      </c>
      <c r="C132" s="38" t="s">
        <v>540</v>
      </c>
      <c r="D132" s="38" t="s">
        <v>3589</v>
      </c>
      <c r="E132" s="38" t="s">
        <v>600</v>
      </c>
      <c r="F132" s="38" t="s">
        <v>1768</v>
      </c>
      <c r="G132" s="38" t="s">
        <v>1414</v>
      </c>
      <c r="H132" s="38">
        <v>1</v>
      </c>
      <c r="I132" s="38">
        <v>18</v>
      </c>
      <c r="J132" s="45">
        <v>3</v>
      </c>
      <c r="K132" s="38">
        <v>2</v>
      </c>
      <c r="L132" s="38">
        <v>2</v>
      </c>
      <c r="M132" s="38">
        <v>2</v>
      </c>
      <c r="N132" s="38">
        <v>2</v>
      </c>
      <c r="O132" s="38">
        <v>2</v>
      </c>
      <c r="P132" s="38">
        <v>121</v>
      </c>
      <c r="Q132" s="38">
        <v>14</v>
      </c>
      <c r="R132" s="46">
        <f t="shared" ref="R132" si="1">SUM(I132:Q132)</f>
        <v>166</v>
      </c>
      <c r="S132" s="48">
        <v>9.74</v>
      </c>
      <c r="T132" s="17">
        <v>1</v>
      </c>
      <c r="U132" s="49">
        <v>9.74</v>
      </c>
      <c r="V132" s="17" t="s">
        <v>7379</v>
      </c>
      <c r="W132" s="49">
        <v>10.52</v>
      </c>
      <c r="X132" s="24" t="s">
        <v>5674</v>
      </c>
      <c r="Y132" s="38" t="s">
        <v>7908</v>
      </c>
      <c r="Z132" s="38">
        <v>1</v>
      </c>
      <c r="AA132" s="38" t="s">
        <v>7709</v>
      </c>
    </row>
    <row r="133" spans="2:27" ht="37.5" x14ac:dyDescent="0.35">
      <c r="B133" s="38" t="s">
        <v>2717</v>
      </c>
      <c r="C133" s="38" t="s">
        <v>1472</v>
      </c>
      <c r="D133" s="38" t="s">
        <v>1473</v>
      </c>
      <c r="E133" s="38" t="s">
        <v>101</v>
      </c>
      <c r="F133" s="38" t="s">
        <v>548</v>
      </c>
      <c r="G133" s="38" t="s">
        <v>1116</v>
      </c>
      <c r="H133" s="38">
        <v>25</v>
      </c>
      <c r="I133" s="38">
        <v>1</v>
      </c>
      <c r="J133" s="45">
        <v>1</v>
      </c>
      <c r="K133" s="38">
        <v>1</v>
      </c>
      <c r="L133" s="38">
        <v>1</v>
      </c>
      <c r="M133" s="38">
        <v>1</v>
      </c>
      <c r="N133" s="38">
        <v>1</v>
      </c>
      <c r="O133" s="38">
        <v>1</v>
      </c>
      <c r="P133" s="38">
        <v>1</v>
      </c>
      <c r="Q133" s="38">
        <v>1</v>
      </c>
      <c r="R133" s="46">
        <v>9</v>
      </c>
      <c r="S133" s="48">
        <v>0.49680000000000002</v>
      </c>
      <c r="T133" s="17">
        <v>25</v>
      </c>
      <c r="U133" s="49">
        <v>12.42</v>
      </c>
      <c r="V133" s="17" t="s">
        <v>7379</v>
      </c>
      <c r="W133" s="49">
        <v>13.41</v>
      </c>
      <c r="X133" s="17" t="s">
        <v>7909</v>
      </c>
      <c r="Y133" s="38" t="s">
        <v>7910</v>
      </c>
      <c r="Z133" s="38">
        <v>25</v>
      </c>
      <c r="AA133" s="38" t="s">
        <v>7893</v>
      </c>
    </row>
    <row r="134" spans="2:27" ht="37.5" x14ac:dyDescent="0.35">
      <c r="B134" s="38" t="s">
        <v>2719</v>
      </c>
      <c r="C134" s="38" t="s">
        <v>543</v>
      </c>
      <c r="D134" s="38" t="s">
        <v>542</v>
      </c>
      <c r="E134" s="38" t="s">
        <v>101</v>
      </c>
      <c r="F134" s="38" t="s">
        <v>41</v>
      </c>
      <c r="G134" s="38" t="s">
        <v>158</v>
      </c>
      <c r="H134" s="38">
        <v>50</v>
      </c>
      <c r="I134" s="38">
        <v>1</v>
      </c>
      <c r="J134" s="45">
        <v>1</v>
      </c>
      <c r="K134" s="38">
        <v>1</v>
      </c>
      <c r="L134" s="38">
        <v>4</v>
      </c>
      <c r="M134" s="38">
        <v>1</v>
      </c>
      <c r="N134" s="38">
        <v>1</v>
      </c>
      <c r="O134" s="38">
        <v>1</v>
      </c>
      <c r="P134" s="38">
        <v>1</v>
      </c>
      <c r="Q134" s="38">
        <v>1</v>
      </c>
      <c r="R134" s="46">
        <v>12</v>
      </c>
      <c r="S134" s="48">
        <v>0.40720000000000001</v>
      </c>
      <c r="T134" s="17">
        <v>50</v>
      </c>
      <c r="U134" s="49">
        <v>20.36</v>
      </c>
      <c r="V134" s="17" t="s">
        <v>7379</v>
      </c>
      <c r="W134" s="49">
        <v>21.99</v>
      </c>
      <c r="X134" s="17" t="s">
        <v>7911</v>
      </c>
      <c r="Y134" s="38" t="s">
        <v>7912</v>
      </c>
      <c r="Z134" s="38">
        <v>50</v>
      </c>
      <c r="AA134" s="38" t="s">
        <v>7383</v>
      </c>
    </row>
    <row r="135" spans="2:27" ht="37.5" x14ac:dyDescent="0.35">
      <c r="B135" s="38" t="s">
        <v>2727</v>
      </c>
      <c r="C135" s="38" t="s">
        <v>311</v>
      </c>
      <c r="D135" s="38" t="s">
        <v>762</v>
      </c>
      <c r="E135" s="38" t="s">
        <v>5</v>
      </c>
      <c r="F135" s="38" t="s">
        <v>308</v>
      </c>
      <c r="G135" s="38" t="s">
        <v>544</v>
      </c>
      <c r="H135" s="38">
        <v>5</v>
      </c>
      <c r="I135" s="38">
        <v>1</v>
      </c>
      <c r="J135" s="45">
        <v>1</v>
      </c>
      <c r="K135" s="38">
        <v>1</v>
      </c>
      <c r="L135" s="38">
        <v>1</v>
      </c>
      <c r="M135" s="38">
        <v>1</v>
      </c>
      <c r="N135" s="38">
        <v>1</v>
      </c>
      <c r="O135" s="38">
        <v>1</v>
      </c>
      <c r="P135" s="38">
        <v>2</v>
      </c>
      <c r="Q135" s="38">
        <v>1</v>
      </c>
      <c r="R135" s="46">
        <v>10</v>
      </c>
      <c r="S135" s="48">
        <v>5.1259999999999994</v>
      </c>
      <c r="T135" s="17">
        <v>5</v>
      </c>
      <c r="U135" s="49">
        <v>25.63</v>
      </c>
      <c r="V135" s="17" t="s">
        <v>7379</v>
      </c>
      <c r="W135" s="49">
        <v>27.68</v>
      </c>
      <c r="X135" s="17" t="s">
        <v>5704</v>
      </c>
      <c r="Y135" s="38" t="s">
        <v>7913</v>
      </c>
      <c r="Z135" s="38">
        <v>5</v>
      </c>
      <c r="AA135" s="38" t="s">
        <v>7474</v>
      </c>
    </row>
    <row r="136" spans="2:27" ht="37.5" x14ac:dyDescent="0.35">
      <c r="B136" s="38" t="s">
        <v>2728</v>
      </c>
      <c r="C136" s="38" t="s">
        <v>311</v>
      </c>
      <c r="D136" s="38" t="s">
        <v>763</v>
      </c>
      <c r="E136" s="38" t="s">
        <v>5</v>
      </c>
      <c r="F136" s="38" t="s">
        <v>308</v>
      </c>
      <c r="G136" s="38" t="s">
        <v>544</v>
      </c>
      <c r="H136" s="38">
        <v>5</v>
      </c>
      <c r="I136" s="38">
        <v>1</v>
      </c>
      <c r="J136" s="45">
        <v>2</v>
      </c>
      <c r="K136" s="38">
        <v>1</v>
      </c>
      <c r="L136" s="38">
        <v>1</v>
      </c>
      <c r="M136" s="38">
        <v>1</v>
      </c>
      <c r="N136" s="38">
        <v>1</v>
      </c>
      <c r="O136" s="38">
        <v>1</v>
      </c>
      <c r="P136" s="38">
        <v>1</v>
      </c>
      <c r="Q136" s="38">
        <v>1</v>
      </c>
      <c r="R136" s="46">
        <v>10</v>
      </c>
      <c r="S136" s="58">
        <v>5.1259999999999994</v>
      </c>
      <c r="T136" s="10">
        <v>5</v>
      </c>
      <c r="U136" s="60">
        <v>25.63</v>
      </c>
      <c r="V136" s="10" t="s">
        <v>7379</v>
      </c>
      <c r="W136" s="60">
        <v>27.68</v>
      </c>
      <c r="X136" s="10" t="s">
        <v>5706</v>
      </c>
      <c r="Y136" s="12" t="s">
        <v>7914</v>
      </c>
      <c r="Z136" s="38">
        <v>5</v>
      </c>
      <c r="AA136" s="12" t="s">
        <v>7474</v>
      </c>
    </row>
    <row r="137" spans="2:27" ht="37.5" x14ac:dyDescent="0.35">
      <c r="B137" s="38" t="s">
        <v>2729</v>
      </c>
      <c r="C137" s="38" t="s">
        <v>311</v>
      </c>
      <c r="D137" s="38" t="s">
        <v>764</v>
      </c>
      <c r="E137" s="38" t="s">
        <v>5</v>
      </c>
      <c r="F137" s="38" t="s">
        <v>308</v>
      </c>
      <c r="G137" s="38" t="s">
        <v>544</v>
      </c>
      <c r="H137" s="38">
        <v>5</v>
      </c>
      <c r="I137" s="38">
        <v>2</v>
      </c>
      <c r="J137" s="45">
        <v>1</v>
      </c>
      <c r="K137" s="38">
        <v>1</v>
      </c>
      <c r="L137" s="38">
        <v>1</v>
      </c>
      <c r="M137" s="38">
        <v>1</v>
      </c>
      <c r="N137" s="38">
        <v>1</v>
      </c>
      <c r="O137" s="38">
        <v>1</v>
      </c>
      <c r="P137" s="38">
        <v>1</v>
      </c>
      <c r="Q137" s="38">
        <v>1</v>
      </c>
      <c r="R137" s="46">
        <v>10</v>
      </c>
      <c r="S137" s="48">
        <v>5.1259999999999994</v>
      </c>
      <c r="T137" s="17">
        <v>5</v>
      </c>
      <c r="U137" s="49">
        <v>25.63</v>
      </c>
      <c r="V137" s="17" t="s">
        <v>7379</v>
      </c>
      <c r="W137" s="49">
        <v>27.68</v>
      </c>
      <c r="X137" s="17" t="s">
        <v>5708</v>
      </c>
      <c r="Y137" s="38" t="s">
        <v>7915</v>
      </c>
      <c r="Z137" s="38">
        <v>5</v>
      </c>
      <c r="AA137" s="38" t="s">
        <v>7474</v>
      </c>
    </row>
    <row r="138" spans="2:27" ht="25" x14ac:dyDescent="0.35">
      <c r="B138" s="38" t="s">
        <v>2749</v>
      </c>
      <c r="C138" s="38" t="s">
        <v>3594</v>
      </c>
      <c r="D138" s="38" t="s">
        <v>1208</v>
      </c>
      <c r="E138" s="38" t="s">
        <v>65</v>
      </c>
      <c r="F138" s="38" t="s">
        <v>3595</v>
      </c>
      <c r="G138" s="38" t="s">
        <v>21</v>
      </c>
      <c r="H138" s="38">
        <v>1</v>
      </c>
      <c r="I138" s="12">
        <v>1</v>
      </c>
      <c r="J138" s="45">
        <v>1</v>
      </c>
      <c r="K138" s="12">
        <v>1</v>
      </c>
      <c r="L138" s="38">
        <v>1</v>
      </c>
      <c r="M138" s="38">
        <v>1</v>
      </c>
      <c r="N138" s="38">
        <v>1</v>
      </c>
      <c r="O138" s="38">
        <v>1</v>
      </c>
      <c r="P138" s="12">
        <v>1</v>
      </c>
      <c r="Q138" s="12">
        <v>12</v>
      </c>
      <c r="R138" s="46">
        <v>20</v>
      </c>
      <c r="S138" s="48">
        <v>31.45</v>
      </c>
      <c r="T138" s="17">
        <v>1</v>
      </c>
      <c r="U138" s="49">
        <v>31.45</v>
      </c>
      <c r="V138" s="17" t="s">
        <v>7379</v>
      </c>
      <c r="W138" s="49">
        <v>33.97</v>
      </c>
      <c r="X138" s="17" t="s">
        <v>5748</v>
      </c>
      <c r="Y138" s="38" t="s">
        <v>7923</v>
      </c>
      <c r="Z138" s="38">
        <v>1</v>
      </c>
      <c r="AA138" s="38" t="s">
        <v>4631</v>
      </c>
    </row>
    <row r="139" spans="2:27" ht="37.5" x14ac:dyDescent="0.35">
      <c r="B139" s="38" t="s">
        <v>2750</v>
      </c>
      <c r="C139" s="12" t="s">
        <v>2092</v>
      </c>
      <c r="D139" s="12" t="s">
        <v>2093</v>
      </c>
      <c r="E139" s="12" t="s">
        <v>469</v>
      </c>
      <c r="F139" s="12" t="s">
        <v>531</v>
      </c>
      <c r="G139" s="12"/>
      <c r="H139" s="12">
        <v>1</v>
      </c>
      <c r="I139" s="12">
        <v>1</v>
      </c>
      <c r="J139" s="45">
        <v>1</v>
      </c>
      <c r="K139" s="12">
        <v>1</v>
      </c>
      <c r="L139" s="38">
        <v>1</v>
      </c>
      <c r="M139" s="38">
        <v>1</v>
      </c>
      <c r="N139" s="38">
        <v>1</v>
      </c>
      <c r="O139" s="38">
        <v>1</v>
      </c>
      <c r="P139" s="12">
        <v>1</v>
      </c>
      <c r="Q139" s="12">
        <v>1</v>
      </c>
      <c r="R139" s="46">
        <v>9</v>
      </c>
      <c r="S139" s="48">
        <v>41</v>
      </c>
      <c r="T139" s="17">
        <v>1</v>
      </c>
      <c r="U139" s="49">
        <v>41</v>
      </c>
      <c r="V139" s="17" t="s">
        <v>7421</v>
      </c>
      <c r="W139" s="49">
        <v>50.43</v>
      </c>
      <c r="X139" s="17" t="s">
        <v>7924</v>
      </c>
      <c r="Y139" s="38" t="s">
        <v>7925</v>
      </c>
      <c r="Z139" s="38">
        <v>1</v>
      </c>
      <c r="AA139" s="38" t="s">
        <v>7621</v>
      </c>
    </row>
    <row r="140" spans="2:27" ht="37.5" x14ac:dyDescent="0.35">
      <c r="B140" s="38" t="s">
        <v>2753</v>
      </c>
      <c r="C140" s="38" t="s">
        <v>766</v>
      </c>
      <c r="D140" s="38" t="s">
        <v>765</v>
      </c>
      <c r="E140" s="38" t="s">
        <v>156</v>
      </c>
      <c r="F140" s="38" t="s">
        <v>767</v>
      </c>
      <c r="G140" s="38" t="s">
        <v>406</v>
      </c>
      <c r="H140" s="38">
        <v>100</v>
      </c>
      <c r="I140" s="12">
        <v>1</v>
      </c>
      <c r="J140" s="45">
        <v>1</v>
      </c>
      <c r="K140" s="12">
        <v>1</v>
      </c>
      <c r="L140" s="38">
        <v>1</v>
      </c>
      <c r="M140" s="38">
        <v>1</v>
      </c>
      <c r="N140" s="38">
        <v>1</v>
      </c>
      <c r="O140" s="38">
        <v>1</v>
      </c>
      <c r="P140" s="12">
        <v>1</v>
      </c>
      <c r="Q140" s="12">
        <v>1</v>
      </c>
      <c r="R140" s="46">
        <v>9</v>
      </c>
      <c r="S140" s="48">
        <v>1.2659</v>
      </c>
      <c r="T140" s="17">
        <v>100</v>
      </c>
      <c r="U140" s="49">
        <v>126.59</v>
      </c>
      <c r="V140" s="17" t="s">
        <v>7379</v>
      </c>
      <c r="W140" s="49">
        <v>136.72</v>
      </c>
      <c r="X140" s="17" t="s">
        <v>5755</v>
      </c>
      <c r="Y140" s="38" t="s">
        <v>7927</v>
      </c>
      <c r="Z140" s="38">
        <v>100</v>
      </c>
      <c r="AA140" s="38" t="s">
        <v>7474</v>
      </c>
    </row>
    <row r="141" spans="2:27" ht="37.5" x14ac:dyDescent="0.35">
      <c r="B141" s="38" t="s">
        <v>2759</v>
      </c>
      <c r="C141" s="12" t="s">
        <v>2027</v>
      </c>
      <c r="D141" s="12" t="s">
        <v>2028</v>
      </c>
      <c r="E141" s="12" t="s">
        <v>273</v>
      </c>
      <c r="F141" s="12" t="s">
        <v>150</v>
      </c>
      <c r="G141" s="12" t="s">
        <v>658</v>
      </c>
      <c r="H141" s="12">
        <v>40</v>
      </c>
      <c r="I141" s="12">
        <v>2</v>
      </c>
      <c r="J141" s="45">
        <v>1</v>
      </c>
      <c r="K141" s="12">
        <v>1</v>
      </c>
      <c r="L141" s="38">
        <v>1</v>
      </c>
      <c r="M141" s="12">
        <v>18</v>
      </c>
      <c r="N141" s="38">
        <v>1</v>
      </c>
      <c r="O141" s="38">
        <v>1</v>
      </c>
      <c r="P141" s="12">
        <v>1</v>
      </c>
      <c r="Q141" s="12">
        <v>58</v>
      </c>
      <c r="R141" s="46">
        <v>84</v>
      </c>
      <c r="S141" s="48">
        <v>0.29474999999999996</v>
      </c>
      <c r="T141" s="17">
        <v>40</v>
      </c>
      <c r="U141" s="49">
        <v>11.79</v>
      </c>
      <c r="V141" s="17" t="s">
        <v>7379</v>
      </c>
      <c r="W141" s="49">
        <v>12.73</v>
      </c>
      <c r="X141" s="17" t="s">
        <v>5765</v>
      </c>
      <c r="Y141" s="38" t="s">
        <v>7928</v>
      </c>
      <c r="Z141" s="38">
        <v>40</v>
      </c>
      <c r="AA141" s="38" t="s">
        <v>7464</v>
      </c>
    </row>
    <row r="142" spans="2:27" ht="37.5" x14ac:dyDescent="0.35">
      <c r="B142" s="38" t="s">
        <v>2763</v>
      </c>
      <c r="C142" s="38" t="s">
        <v>778</v>
      </c>
      <c r="D142" s="38" t="s">
        <v>778</v>
      </c>
      <c r="E142" s="38" t="s">
        <v>101</v>
      </c>
      <c r="F142" s="38" t="s">
        <v>183</v>
      </c>
      <c r="G142" s="38" t="s">
        <v>143</v>
      </c>
      <c r="H142" s="38">
        <v>10</v>
      </c>
      <c r="I142" s="12">
        <v>1</v>
      </c>
      <c r="J142" s="45">
        <v>5</v>
      </c>
      <c r="K142" s="12">
        <v>1</v>
      </c>
      <c r="L142" s="38">
        <v>1</v>
      </c>
      <c r="M142" s="38">
        <v>1</v>
      </c>
      <c r="N142" s="38">
        <v>1</v>
      </c>
      <c r="O142" s="38">
        <v>1</v>
      </c>
      <c r="P142" s="12">
        <v>1</v>
      </c>
      <c r="Q142" s="12">
        <v>1</v>
      </c>
      <c r="R142" s="46">
        <v>13</v>
      </c>
      <c r="S142" s="48">
        <v>59.398833333333329</v>
      </c>
      <c r="T142" s="17">
        <v>60</v>
      </c>
      <c r="U142" s="49">
        <v>3563.93</v>
      </c>
      <c r="V142" s="17" t="s">
        <v>7379</v>
      </c>
      <c r="W142" s="49">
        <v>3849.04</v>
      </c>
      <c r="X142" s="17" t="s">
        <v>7931</v>
      </c>
      <c r="Y142" s="38" t="s">
        <v>7932</v>
      </c>
      <c r="Z142" s="38">
        <v>60</v>
      </c>
      <c r="AA142" s="38" t="s">
        <v>7933</v>
      </c>
    </row>
    <row r="143" spans="2:27" ht="37.5" x14ac:dyDescent="0.35">
      <c r="B143" s="38" t="s">
        <v>2767</v>
      </c>
      <c r="C143" s="38" t="s">
        <v>166</v>
      </c>
      <c r="D143" s="38" t="s">
        <v>466</v>
      </c>
      <c r="E143" s="38" t="s">
        <v>156</v>
      </c>
      <c r="F143" s="38" t="s">
        <v>183</v>
      </c>
      <c r="G143" s="38" t="s">
        <v>157</v>
      </c>
      <c r="H143" s="38">
        <v>20</v>
      </c>
      <c r="I143" s="38">
        <v>3</v>
      </c>
      <c r="J143" s="45">
        <v>1</v>
      </c>
      <c r="K143" s="38">
        <v>1</v>
      </c>
      <c r="L143" s="38">
        <v>1</v>
      </c>
      <c r="M143" s="38">
        <v>1</v>
      </c>
      <c r="N143" s="38">
        <v>1</v>
      </c>
      <c r="O143" s="38">
        <v>50</v>
      </c>
      <c r="P143" s="38">
        <v>1</v>
      </c>
      <c r="Q143" s="38">
        <v>1</v>
      </c>
      <c r="R143" s="46">
        <v>60</v>
      </c>
      <c r="S143" s="48">
        <v>0.64050000000000007</v>
      </c>
      <c r="T143" s="17">
        <v>20</v>
      </c>
      <c r="U143" s="49">
        <v>12.81</v>
      </c>
      <c r="V143" s="17" t="s">
        <v>7379</v>
      </c>
      <c r="W143" s="49">
        <v>13.83</v>
      </c>
      <c r="X143" s="17" t="s">
        <v>5774</v>
      </c>
      <c r="Y143" s="38" t="s">
        <v>7935</v>
      </c>
      <c r="Z143" s="38">
        <v>20</v>
      </c>
      <c r="AA143" s="38" t="s">
        <v>7517</v>
      </c>
    </row>
    <row r="144" spans="2:27" ht="50" x14ac:dyDescent="0.35">
      <c r="B144" s="38" t="s">
        <v>2771</v>
      </c>
      <c r="C144" s="38" t="s">
        <v>1851</v>
      </c>
      <c r="D144" s="38" t="s">
        <v>1596</v>
      </c>
      <c r="E144" s="38" t="s">
        <v>342</v>
      </c>
      <c r="F144" s="38"/>
      <c r="G144" s="38" t="s">
        <v>52</v>
      </c>
      <c r="H144" s="38">
        <v>50</v>
      </c>
      <c r="I144" s="38">
        <v>67</v>
      </c>
      <c r="J144" s="45">
        <v>6</v>
      </c>
      <c r="K144" s="38">
        <v>1</v>
      </c>
      <c r="L144" s="38">
        <v>2</v>
      </c>
      <c r="M144" s="38">
        <v>1</v>
      </c>
      <c r="N144" s="38">
        <v>1</v>
      </c>
      <c r="O144" s="38">
        <v>1</v>
      </c>
      <c r="P144" s="38">
        <v>1</v>
      </c>
      <c r="Q144" s="38">
        <v>1</v>
      </c>
      <c r="R144" s="46">
        <v>81</v>
      </c>
      <c r="S144" s="48">
        <v>1.7120000000000002</v>
      </c>
      <c r="T144" s="17">
        <v>10</v>
      </c>
      <c r="U144" s="49">
        <v>17.12</v>
      </c>
      <c r="V144" s="17" t="s">
        <v>7379</v>
      </c>
      <c r="W144" s="49">
        <v>18.489999999999998</v>
      </c>
      <c r="X144" s="17" t="s">
        <v>7941</v>
      </c>
      <c r="Y144" s="38" t="s">
        <v>7942</v>
      </c>
      <c r="Z144" s="38">
        <v>10</v>
      </c>
      <c r="AA144" s="38" t="s">
        <v>7397</v>
      </c>
    </row>
    <row r="145" spans="2:27" ht="37.5" x14ac:dyDescent="0.35">
      <c r="B145" s="38" t="s">
        <v>2773</v>
      </c>
      <c r="C145" s="38" t="s">
        <v>1851</v>
      </c>
      <c r="D145" s="38" t="s">
        <v>1993</v>
      </c>
      <c r="E145" s="38" t="s">
        <v>570</v>
      </c>
      <c r="F145" s="38" t="s">
        <v>375</v>
      </c>
      <c r="G145" s="38" t="s">
        <v>1043</v>
      </c>
      <c r="H145" s="38">
        <v>1</v>
      </c>
      <c r="I145" s="38">
        <v>1</v>
      </c>
      <c r="J145" s="45">
        <v>1</v>
      </c>
      <c r="K145" s="38">
        <v>1</v>
      </c>
      <c r="L145" s="38">
        <v>1</v>
      </c>
      <c r="M145" s="38">
        <v>1</v>
      </c>
      <c r="N145" s="38">
        <v>1</v>
      </c>
      <c r="O145" s="38">
        <v>1</v>
      </c>
      <c r="P145" s="38">
        <v>1</v>
      </c>
      <c r="Q145" s="38">
        <v>75</v>
      </c>
      <c r="R145" s="46">
        <v>83</v>
      </c>
      <c r="S145" s="48">
        <v>12.26</v>
      </c>
      <c r="T145" s="17">
        <v>1</v>
      </c>
      <c r="U145" s="49">
        <v>12.26</v>
      </c>
      <c r="V145" s="17" t="s">
        <v>7379</v>
      </c>
      <c r="W145" s="49">
        <v>13.24</v>
      </c>
      <c r="X145" s="17" t="s">
        <v>5785</v>
      </c>
      <c r="Y145" s="38" t="s">
        <v>7945</v>
      </c>
      <c r="Z145" s="38">
        <v>1</v>
      </c>
      <c r="AA145" s="38" t="s">
        <v>7423</v>
      </c>
    </row>
    <row r="146" spans="2:27" ht="37.5" x14ac:dyDescent="0.35">
      <c r="B146" s="38" t="s">
        <v>2774</v>
      </c>
      <c r="C146" s="38" t="s">
        <v>1851</v>
      </c>
      <c r="D146" s="38" t="s">
        <v>1565</v>
      </c>
      <c r="E146" s="38" t="s">
        <v>156</v>
      </c>
      <c r="F146" s="38" t="s">
        <v>2096</v>
      </c>
      <c r="G146" s="38" t="s">
        <v>678</v>
      </c>
      <c r="H146" s="38">
        <v>60</v>
      </c>
      <c r="I146" s="38">
        <v>73</v>
      </c>
      <c r="J146" s="45">
        <v>66</v>
      </c>
      <c r="K146" s="38">
        <v>17</v>
      </c>
      <c r="L146" s="38">
        <v>1</v>
      </c>
      <c r="M146" s="38">
        <v>1</v>
      </c>
      <c r="N146" s="38">
        <v>75</v>
      </c>
      <c r="O146" s="38">
        <v>60</v>
      </c>
      <c r="P146" s="38">
        <v>90</v>
      </c>
      <c r="Q146" s="38">
        <v>400</v>
      </c>
      <c r="R146" s="46">
        <v>783</v>
      </c>
      <c r="S146" s="48">
        <v>0.43783333333333335</v>
      </c>
      <c r="T146" s="17">
        <v>60</v>
      </c>
      <c r="U146" s="49">
        <v>26.27</v>
      </c>
      <c r="V146" s="17" t="s">
        <v>7379</v>
      </c>
      <c r="W146" s="49">
        <v>28.37</v>
      </c>
      <c r="X146" s="17" t="s">
        <v>5787</v>
      </c>
      <c r="Y146" s="38" t="s">
        <v>7946</v>
      </c>
      <c r="Z146" s="38">
        <v>60</v>
      </c>
      <c r="AA146" s="38" t="s">
        <v>7423</v>
      </c>
    </row>
    <row r="147" spans="2:27" ht="37.5" x14ac:dyDescent="0.35">
      <c r="B147" s="38" t="s">
        <v>2776</v>
      </c>
      <c r="C147" s="38" t="s">
        <v>1576</v>
      </c>
      <c r="D147" s="38" t="s">
        <v>1577</v>
      </c>
      <c r="E147" s="38" t="s">
        <v>469</v>
      </c>
      <c r="F147" s="38" t="s">
        <v>809</v>
      </c>
      <c r="G147" s="38" t="s">
        <v>2096</v>
      </c>
      <c r="H147" s="38">
        <v>1</v>
      </c>
      <c r="I147" s="38">
        <v>1</v>
      </c>
      <c r="J147" s="45">
        <v>1</v>
      </c>
      <c r="K147" s="38">
        <v>1</v>
      </c>
      <c r="L147" s="38">
        <v>1</v>
      </c>
      <c r="M147" s="38">
        <v>1</v>
      </c>
      <c r="N147" s="38">
        <v>1</v>
      </c>
      <c r="O147" s="38">
        <v>1</v>
      </c>
      <c r="P147" s="38">
        <v>1</v>
      </c>
      <c r="Q147" s="38">
        <v>2</v>
      </c>
      <c r="R147" s="46">
        <v>10</v>
      </c>
      <c r="S147" s="48">
        <v>32.409999999999997</v>
      </c>
      <c r="T147" s="17">
        <v>1</v>
      </c>
      <c r="U147" s="49">
        <v>32.409999999999997</v>
      </c>
      <c r="V147" s="17" t="s">
        <v>7421</v>
      </c>
      <c r="W147" s="49">
        <v>39.86</v>
      </c>
      <c r="X147" s="17" t="s">
        <v>7947</v>
      </c>
      <c r="Y147" s="38" t="s">
        <v>7948</v>
      </c>
      <c r="Z147" s="38">
        <v>1</v>
      </c>
      <c r="AA147" s="38" t="s">
        <v>7794</v>
      </c>
    </row>
    <row r="148" spans="2:27" ht="37.5" x14ac:dyDescent="0.35">
      <c r="B148" s="38" t="s">
        <v>2778</v>
      </c>
      <c r="C148" s="38" t="s">
        <v>1239</v>
      </c>
      <c r="D148" s="38" t="s">
        <v>3598</v>
      </c>
      <c r="E148" s="38" t="s">
        <v>101</v>
      </c>
      <c r="F148" s="38" t="s">
        <v>358</v>
      </c>
      <c r="G148" s="38" t="s">
        <v>95</v>
      </c>
      <c r="H148" s="38">
        <v>30</v>
      </c>
      <c r="I148" s="38">
        <v>5</v>
      </c>
      <c r="J148" s="45">
        <v>1</v>
      </c>
      <c r="K148" s="38">
        <v>1</v>
      </c>
      <c r="L148" s="38">
        <v>1</v>
      </c>
      <c r="M148" s="38">
        <v>1</v>
      </c>
      <c r="N148" s="38">
        <v>4</v>
      </c>
      <c r="O148" s="38">
        <v>1</v>
      </c>
      <c r="P148" s="38">
        <v>4</v>
      </c>
      <c r="Q148" s="38">
        <v>5</v>
      </c>
      <c r="R148" s="46">
        <v>23</v>
      </c>
      <c r="S148" s="58">
        <v>0.14866666666666667</v>
      </c>
      <c r="T148" s="10">
        <v>30</v>
      </c>
      <c r="U148" s="60">
        <v>4.46</v>
      </c>
      <c r="V148" s="10" t="s">
        <v>7379</v>
      </c>
      <c r="W148" s="60">
        <v>4.82</v>
      </c>
      <c r="X148" s="10" t="s">
        <v>7951</v>
      </c>
      <c r="Y148" s="12" t="s">
        <v>7952</v>
      </c>
      <c r="Z148" s="38">
        <v>30</v>
      </c>
      <c r="AA148" s="12" t="s">
        <v>7470</v>
      </c>
    </row>
    <row r="149" spans="2:27" ht="37.5" x14ac:dyDescent="0.35">
      <c r="B149" s="38" t="s">
        <v>2779</v>
      </c>
      <c r="C149" s="38" t="s">
        <v>1239</v>
      </c>
      <c r="D149" s="38" t="s">
        <v>3598</v>
      </c>
      <c r="E149" s="38" t="s">
        <v>101</v>
      </c>
      <c r="F149" s="38" t="s">
        <v>97</v>
      </c>
      <c r="G149" s="38" t="s">
        <v>95</v>
      </c>
      <c r="H149" s="38">
        <v>30</v>
      </c>
      <c r="I149" s="38">
        <v>4</v>
      </c>
      <c r="J149" s="45">
        <v>1</v>
      </c>
      <c r="K149" s="38">
        <v>1</v>
      </c>
      <c r="L149" s="38">
        <v>1</v>
      </c>
      <c r="M149" s="38">
        <v>3</v>
      </c>
      <c r="N149" s="38">
        <v>3</v>
      </c>
      <c r="O149" s="38">
        <v>1</v>
      </c>
      <c r="P149" s="38">
        <v>1</v>
      </c>
      <c r="Q149" s="38">
        <v>1</v>
      </c>
      <c r="R149" s="46">
        <v>16</v>
      </c>
      <c r="S149" s="58">
        <v>0.58099999999999996</v>
      </c>
      <c r="T149" s="10">
        <v>30</v>
      </c>
      <c r="U149" s="60">
        <v>17.43</v>
      </c>
      <c r="V149" s="10" t="s">
        <v>7379</v>
      </c>
      <c r="W149" s="60">
        <v>18.82</v>
      </c>
      <c r="X149" s="10" t="s">
        <v>7953</v>
      </c>
      <c r="Y149" s="12" t="s">
        <v>7954</v>
      </c>
      <c r="Z149" s="38">
        <v>30</v>
      </c>
      <c r="AA149" s="12" t="s">
        <v>7470</v>
      </c>
    </row>
    <row r="150" spans="2:27" ht="37.5" x14ac:dyDescent="0.35">
      <c r="B150" s="38" t="s">
        <v>2783</v>
      </c>
      <c r="C150" s="12" t="s">
        <v>1987</v>
      </c>
      <c r="D150" s="12" t="s">
        <v>1985</v>
      </c>
      <c r="E150" s="12" t="s">
        <v>423</v>
      </c>
      <c r="F150" s="12" t="s">
        <v>1986</v>
      </c>
      <c r="G150" s="12" t="s">
        <v>2096</v>
      </c>
      <c r="H150" s="12">
        <v>1</v>
      </c>
      <c r="I150" s="38">
        <v>1</v>
      </c>
      <c r="J150" s="45">
        <v>3</v>
      </c>
      <c r="K150" s="38">
        <v>1</v>
      </c>
      <c r="L150" s="38">
        <v>1</v>
      </c>
      <c r="M150" s="38">
        <v>1</v>
      </c>
      <c r="N150" s="38">
        <v>1</v>
      </c>
      <c r="O150" s="38">
        <v>1</v>
      </c>
      <c r="P150" s="38">
        <v>1</v>
      </c>
      <c r="Q150" s="38">
        <v>1</v>
      </c>
      <c r="R150" s="46">
        <v>11</v>
      </c>
      <c r="S150" s="48">
        <v>29.73</v>
      </c>
      <c r="T150" s="17">
        <v>1</v>
      </c>
      <c r="U150" s="49">
        <v>29.73</v>
      </c>
      <c r="V150" s="17" t="s">
        <v>7379</v>
      </c>
      <c r="W150" s="49">
        <v>32.11</v>
      </c>
      <c r="X150" s="17" t="s">
        <v>7956</v>
      </c>
      <c r="Y150" s="38" t="s">
        <v>7957</v>
      </c>
      <c r="Z150" s="38">
        <v>1</v>
      </c>
      <c r="AA150" s="38" t="s">
        <v>7300</v>
      </c>
    </row>
    <row r="151" spans="2:27" ht="37.5" x14ac:dyDescent="0.35">
      <c r="B151" s="38" t="s">
        <v>2789</v>
      </c>
      <c r="C151" s="38" t="s">
        <v>780</v>
      </c>
      <c r="D151" s="38" t="s">
        <v>1280</v>
      </c>
      <c r="E151" s="38" t="s">
        <v>190</v>
      </c>
      <c r="F151" s="38" t="s">
        <v>1285</v>
      </c>
      <c r="G151" s="38" t="s">
        <v>465</v>
      </c>
      <c r="H151" s="38">
        <v>1</v>
      </c>
      <c r="I151" s="38">
        <v>5</v>
      </c>
      <c r="J151" s="45">
        <v>50</v>
      </c>
      <c r="K151" s="38">
        <v>1</v>
      </c>
      <c r="L151" s="38">
        <v>1</v>
      </c>
      <c r="M151" s="38">
        <v>1</v>
      </c>
      <c r="N151" s="38">
        <v>1</v>
      </c>
      <c r="O151" s="38">
        <v>1</v>
      </c>
      <c r="P151" s="38">
        <v>1</v>
      </c>
      <c r="Q151" s="38">
        <v>5</v>
      </c>
      <c r="R151" s="46">
        <v>66</v>
      </c>
      <c r="S151" s="48">
        <v>16.399999999999999</v>
      </c>
      <c r="T151" s="17">
        <v>1</v>
      </c>
      <c r="U151" s="49">
        <v>16.399999999999999</v>
      </c>
      <c r="V151" s="17" t="s">
        <v>7379</v>
      </c>
      <c r="W151" s="49">
        <v>17.71</v>
      </c>
      <c r="X151" s="17" t="s">
        <v>7963</v>
      </c>
      <c r="Y151" s="38" t="s">
        <v>7964</v>
      </c>
      <c r="Z151" s="38">
        <v>1</v>
      </c>
      <c r="AA151" s="38" t="s">
        <v>7441</v>
      </c>
    </row>
    <row r="152" spans="2:27" ht="37.5" x14ac:dyDescent="0.35">
      <c r="B152" s="38" t="s">
        <v>2807</v>
      </c>
      <c r="C152" s="38" t="s">
        <v>1274</v>
      </c>
      <c r="D152" s="38" t="s">
        <v>1282</v>
      </c>
      <c r="E152" s="38" t="s">
        <v>66</v>
      </c>
      <c r="F152" s="38" t="s">
        <v>1287</v>
      </c>
      <c r="G152" s="38" t="s">
        <v>3603</v>
      </c>
      <c r="H152" s="38">
        <v>1</v>
      </c>
      <c r="I152" s="38">
        <v>26</v>
      </c>
      <c r="J152" s="45">
        <v>80</v>
      </c>
      <c r="K152" s="38">
        <v>7</v>
      </c>
      <c r="L152" s="38">
        <v>6</v>
      </c>
      <c r="M152" s="38">
        <v>14</v>
      </c>
      <c r="N152" s="38">
        <v>5</v>
      </c>
      <c r="O152" s="38">
        <v>6</v>
      </c>
      <c r="P152" s="38">
        <v>13</v>
      </c>
      <c r="Q152" s="38">
        <v>30</v>
      </c>
      <c r="R152" s="46">
        <v>187</v>
      </c>
      <c r="S152" s="58">
        <v>20.440000000000001</v>
      </c>
      <c r="T152" s="10">
        <v>1</v>
      </c>
      <c r="U152" s="60">
        <v>20.440000000000001</v>
      </c>
      <c r="V152" s="10" t="s">
        <v>7379</v>
      </c>
      <c r="W152" s="60">
        <v>22.08</v>
      </c>
      <c r="X152" s="55" t="s">
        <v>7971</v>
      </c>
      <c r="Y152" s="12" t="s">
        <v>7972</v>
      </c>
      <c r="Z152" s="38">
        <v>1</v>
      </c>
      <c r="AA152" s="12" t="s">
        <v>7973</v>
      </c>
    </row>
    <row r="153" spans="2:27" ht="50" x14ac:dyDescent="0.35">
      <c r="B153" s="38" t="s">
        <v>2811</v>
      </c>
      <c r="C153" s="38" t="s">
        <v>37</v>
      </c>
      <c r="D153" s="38" t="s">
        <v>39</v>
      </c>
      <c r="E153" s="38" t="s">
        <v>5</v>
      </c>
      <c r="F153" s="38" t="s">
        <v>38</v>
      </c>
      <c r="G153" s="38" t="s">
        <v>34</v>
      </c>
      <c r="H153" s="38">
        <v>10</v>
      </c>
      <c r="I153" s="38">
        <v>17</v>
      </c>
      <c r="J153" s="45">
        <v>1</v>
      </c>
      <c r="K153" s="38">
        <v>23</v>
      </c>
      <c r="L153" s="38">
        <v>1</v>
      </c>
      <c r="M153" s="38">
        <v>5</v>
      </c>
      <c r="N153" s="38">
        <v>1</v>
      </c>
      <c r="O153" s="38">
        <v>1</v>
      </c>
      <c r="P153" s="38">
        <v>1</v>
      </c>
      <c r="Q153" s="38">
        <v>10</v>
      </c>
      <c r="R153" s="46">
        <v>60</v>
      </c>
      <c r="S153" s="48">
        <v>12.81</v>
      </c>
      <c r="T153" s="17">
        <v>1</v>
      </c>
      <c r="U153" s="49">
        <v>12.81</v>
      </c>
      <c r="V153" s="17" t="s">
        <v>7379</v>
      </c>
      <c r="W153" s="49">
        <v>13.83</v>
      </c>
      <c r="X153" s="17" t="s">
        <v>7976</v>
      </c>
      <c r="Y153" s="38" t="s">
        <v>7977</v>
      </c>
      <c r="Z153" s="38">
        <v>1</v>
      </c>
      <c r="AA153" s="38" t="s">
        <v>7397</v>
      </c>
    </row>
    <row r="154" spans="2:27" ht="37.5" x14ac:dyDescent="0.35">
      <c r="B154" s="38" t="s">
        <v>2818</v>
      </c>
      <c r="C154" s="38" t="s">
        <v>1301</v>
      </c>
      <c r="D154" s="38" t="s">
        <v>1297</v>
      </c>
      <c r="E154" s="38" t="s">
        <v>101</v>
      </c>
      <c r="F154" s="38" t="s">
        <v>288</v>
      </c>
      <c r="G154" s="38" t="s">
        <v>95</v>
      </c>
      <c r="H154" s="38">
        <v>30</v>
      </c>
      <c r="I154" s="38">
        <v>152</v>
      </c>
      <c r="J154" s="45">
        <v>35</v>
      </c>
      <c r="K154" s="38">
        <v>72</v>
      </c>
      <c r="L154" s="38">
        <v>44</v>
      </c>
      <c r="M154" s="38">
        <v>90</v>
      </c>
      <c r="N154" s="38">
        <v>110</v>
      </c>
      <c r="O154" s="38">
        <v>200</v>
      </c>
      <c r="P154" s="38">
        <v>55</v>
      </c>
      <c r="Q154" s="38">
        <v>150</v>
      </c>
      <c r="R154" s="46">
        <v>908</v>
      </c>
      <c r="S154" s="48">
        <v>0.152</v>
      </c>
      <c r="T154" s="17">
        <v>30</v>
      </c>
      <c r="U154" s="49">
        <v>4.5599999999999996</v>
      </c>
      <c r="V154" s="17" t="s">
        <v>7379</v>
      </c>
      <c r="W154" s="49">
        <v>4.92</v>
      </c>
      <c r="X154" s="17" t="s">
        <v>5864</v>
      </c>
      <c r="Y154" s="38" t="s">
        <v>7984</v>
      </c>
      <c r="Z154" s="38">
        <v>30</v>
      </c>
      <c r="AA154" s="38" t="s">
        <v>7394</v>
      </c>
    </row>
    <row r="155" spans="2:27" ht="50" x14ac:dyDescent="0.35">
      <c r="B155" s="38" t="s">
        <v>2830</v>
      </c>
      <c r="C155" s="38" t="s">
        <v>1832</v>
      </c>
      <c r="D155" s="38" t="s">
        <v>1560</v>
      </c>
      <c r="E155" s="38" t="s">
        <v>101</v>
      </c>
      <c r="F155" s="38" t="s">
        <v>2096</v>
      </c>
      <c r="G155" s="38" t="s">
        <v>158</v>
      </c>
      <c r="H155" s="38">
        <v>50</v>
      </c>
      <c r="I155" s="38">
        <v>6</v>
      </c>
      <c r="J155" s="45">
        <v>1</v>
      </c>
      <c r="K155" s="38">
        <v>1</v>
      </c>
      <c r="L155" s="38">
        <v>1</v>
      </c>
      <c r="M155" s="38">
        <v>1</v>
      </c>
      <c r="N155" s="38">
        <v>2</v>
      </c>
      <c r="O155" s="38">
        <v>25</v>
      </c>
      <c r="P155" s="38">
        <v>1</v>
      </c>
      <c r="Q155" s="38">
        <v>1</v>
      </c>
      <c r="R155" s="46">
        <v>39</v>
      </c>
      <c r="S155" s="48">
        <v>8.0666666666666664E-2</v>
      </c>
      <c r="T155" s="17">
        <v>75</v>
      </c>
      <c r="U155" s="49">
        <v>6.05</v>
      </c>
      <c r="V155" s="17" t="s">
        <v>7379</v>
      </c>
      <c r="W155" s="49">
        <v>6.53</v>
      </c>
      <c r="X155" s="17" t="s">
        <v>7991</v>
      </c>
      <c r="Y155" s="38" t="s">
        <v>7992</v>
      </c>
      <c r="Z155" s="38">
        <v>75</v>
      </c>
      <c r="AA155" s="38" t="s">
        <v>7789</v>
      </c>
    </row>
    <row r="156" spans="2:27" ht="37.5" x14ac:dyDescent="0.35">
      <c r="B156" s="38" t="s">
        <v>2836</v>
      </c>
      <c r="C156" s="38" t="s">
        <v>558</v>
      </c>
      <c r="D156" s="38" t="s">
        <v>555</v>
      </c>
      <c r="E156" s="38" t="s">
        <v>101</v>
      </c>
      <c r="F156" s="38" t="s">
        <v>109</v>
      </c>
      <c r="G156" s="38" t="s">
        <v>105</v>
      </c>
      <c r="H156" s="38">
        <v>20</v>
      </c>
      <c r="I156" s="12">
        <v>3</v>
      </c>
      <c r="J156" s="45">
        <v>2</v>
      </c>
      <c r="K156" s="12">
        <v>6</v>
      </c>
      <c r="L156" s="38">
        <v>1</v>
      </c>
      <c r="M156" s="38">
        <v>1</v>
      </c>
      <c r="N156" s="38">
        <v>1</v>
      </c>
      <c r="O156" s="38">
        <v>1</v>
      </c>
      <c r="P156" s="12">
        <v>1</v>
      </c>
      <c r="Q156" s="12">
        <v>5</v>
      </c>
      <c r="R156" s="46">
        <v>21</v>
      </c>
      <c r="S156" s="48">
        <v>0.23300000000000001</v>
      </c>
      <c r="T156" s="17">
        <v>20</v>
      </c>
      <c r="U156" s="49">
        <v>4.66</v>
      </c>
      <c r="V156" s="17" t="s">
        <v>7379</v>
      </c>
      <c r="W156" s="49">
        <v>5.03</v>
      </c>
      <c r="X156" s="17" t="s">
        <v>5895</v>
      </c>
      <c r="Y156" s="38" t="s">
        <v>7998</v>
      </c>
      <c r="Z156" s="38">
        <v>20</v>
      </c>
      <c r="AA156" s="38" t="s">
        <v>7453</v>
      </c>
    </row>
    <row r="157" spans="2:27" ht="50" x14ac:dyDescent="0.35">
      <c r="B157" s="38" t="s">
        <v>2839</v>
      </c>
      <c r="C157" s="12" t="s">
        <v>3613</v>
      </c>
      <c r="D157" s="12" t="s">
        <v>3614</v>
      </c>
      <c r="E157" s="12" t="s">
        <v>5</v>
      </c>
      <c r="F157" s="12" t="s">
        <v>42</v>
      </c>
      <c r="G157" s="12" t="s">
        <v>11</v>
      </c>
      <c r="H157" s="12">
        <v>10</v>
      </c>
      <c r="I157" s="12">
        <v>7</v>
      </c>
      <c r="J157" s="45">
        <v>1</v>
      </c>
      <c r="K157" s="12">
        <v>77</v>
      </c>
      <c r="L157" s="38">
        <v>1</v>
      </c>
      <c r="M157" s="12">
        <v>124</v>
      </c>
      <c r="N157" s="38">
        <v>1</v>
      </c>
      <c r="O157" s="38">
        <v>1</v>
      </c>
      <c r="P157" s="12">
        <v>1</v>
      </c>
      <c r="Q157" s="12">
        <v>80</v>
      </c>
      <c r="R157" s="46">
        <v>293</v>
      </c>
      <c r="S157" s="48">
        <v>11</v>
      </c>
      <c r="T157" s="17">
        <v>10</v>
      </c>
      <c r="U157" s="49">
        <v>110</v>
      </c>
      <c r="V157" s="17" t="s">
        <v>7379</v>
      </c>
      <c r="W157" s="49">
        <v>118.8</v>
      </c>
      <c r="X157" s="17" t="s">
        <v>8003</v>
      </c>
      <c r="Y157" s="38" t="s">
        <v>8004</v>
      </c>
      <c r="Z157" s="38">
        <v>10</v>
      </c>
      <c r="AA157" s="38" t="s">
        <v>7636</v>
      </c>
    </row>
    <row r="158" spans="2:27" ht="37.5" x14ac:dyDescent="0.35">
      <c r="B158" s="38" t="s">
        <v>2845</v>
      </c>
      <c r="C158" s="38" t="s">
        <v>468</v>
      </c>
      <c r="D158" s="38" t="s">
        <v>1487</v>
      </c>
      <c r="E158" s="38" t="s">
        <v>101</v>
      </c>
      <c r="F158" s="38" t="s">
        <v>41</v>
      </c>
      <c r="G158" s="38" t="s">
        <v>105</v>
      </c>
      <c r="H158" s="38">
        <v>20</v>
      </c>
      <c r="I158" s="12">
        <v>223</v>
      </c>
      <c r="J158" s="45">
        <v>65</v>
      </c>
      <c r="K158" s="12">
        <v>59</v>
      </c>
      <c r="L158" s="12">
        <v>4</v>
      </c>
      <c r="M158" s="12">
        <v>133</v>
      </c>
      <c r="N158" s="38">
        <v>22</v>
      </c>
      <c r="O158" s="38">
        <v>150</v>
      </c>
      <c r="P158" s="12">
        <v>3</v>
      </c>
      <c r="Q158" s="12">
        <v>150</v>
      </c>
      <c r="R158" s="46">
        <v>809</v>
      </c>
      <c r="S158" s="48">
        <v>0.61799999999999999</v>
      </c>
      <c r="T158" s="17">
        <v>50</v>
      </c>
      <c r="U158" s="49">
        <v>30.9</v>
      </c>
      <c r="V158" s="17" t="s">
        <v>7379</v>
      </c>
      <c r="W158" s="49">
        <v>33.369999999999997</v>
      </c>
      <c r="X158" s="24" t="s">
        <v>8009</v>
      </c>
      <c r="Y158" s="38" t="s">
        <v>8010</v>
      </c>
      <c r="Z158" s="38">
        <v>50</v>
      </c>
      <c r="AA158" s="38" t="s">
        <v>7397</v>
      </c>
    </row>
    <row r="159" spans="2:27" ht="37.5" x14ac:dyDescent="0.35">
      <c r="B159" s="38" t="s">
        <v>2849</v>
      </c>
      <c r="C159" s="38" t="s">
        <v>434</v>
      </c>
      <c r="D159" s="38" t="s">
        <v>3617</v>
      </c>
      <c r="E159" s="38" t="s">
        <v>93</v>
      </c>
      <c r="F159" s="38" t="s">
        <v>435</v>
      </c>
      <c r="G159" s="38" t="s">
        <v>95</v>
      </c>
      <c r="H159" s="38">
        <v>30</v>
      </c>
      <c r="I159" s="38">
        <v>52</v>
      </c>
      <c r="J159" s="45">
        <v>15</v>
      </c>
      <c r="K159" s="38">
        <v>35</v>
      </c>
      <c r="L159" s="38">
        <v>41</v>
      </c>
      <c r="M159" s="38">
        <v>59</v>
      </c>
      <c r="N159" s="38">
        <v>65</v>
      </c>
      <c r="O159" s="38">
        <v>40</v>
      </c>
      <c r="P159" s="38">
        <v>67</v>
      </c>
      <c r="Q159" s="38">
        <v>80</v>
      </c>
      <c r="R159" s="46">
        <v>454</v>
      </c>
      <c r="S159" s="48">
        <v>4.4666666666666667E-2</v>
      </c>
      <c r="T159" s="17">
        <v>30</v>
      </c>
      <c r="U159" s="49">
        <v>1.34</v>
      </c>
      <c r="V159" s="17" t="s">
        <v>7379</v>
      </c>
      <c r="W159" s="49">
        <v>1.45</v>
      </c>
      <c r="X159" s="17" t="s">
        <v>5921</v>
      </c>
      <c r="Y159" s="38" t="s">
        <v>8011</v>
      </c>
      <c r="Z159" s="38">
        <v>30</v>
      </c>
      <c r="AA159" s="38" t="s">
        <v>7709</v>
      </c>
    </row>
    <row r="160" spans="2:27" ht="37.5" x14ac:dyDescent="0.35">
      <c r="B160" s="38" t="s">
        <v>2850</v>
      </c>
      <c r="C160" s="38" t="s">
        <v>434</v>
      </c>
      <c r="D160" s="38" t="s">
        <v>3618</v>
      </c>
      <c r="E160" s="38" t="s">
        <v>93</v>
      </c>
      <c r="F160" s="38" t="s">
        <v>41</v>
      </c>
      <c r="G160" s="38" t="s">
        <v>95</v>
      </c>
      <c r="H160" s="38">
        <v>30</v>
      </c>
      <c r="I160" s="12">
        <v>151</v>
      </c>
      <c r="J160" s="45">
        <v>15</v>
      </c>
      <c r="K160" s="12">
        <v>111</v>
      </c>
      <c r="L160" s="12">
        <v>104</v>
      </c>
      <c r="M160" s="12">
        <v>153</v>
      </c>
      <c r="N160" s="38">
        <v>45</v>
      </c>
      <c r="O160" s="38">
        <v>55</v>
      </c>
      <c r="P160" s="12">
        <v>65</v>
      </c>
      <c r="Q160" s="12">
        <v>130</v>
      </c>
      <c r="R160" s="46">
        <v>829</v>
      </c>
      <c r="S160" s="58">
        <v>4.4666666666666667E-2</v>
      </c>
      <c r="T160" s="10">
        <v>30</v>
      </c>
      <c r="U160" s="60">
        <v>1.34</v>
      </c>
      <c r="V160" s="10" t="s">
        <v>7379</v>
      </c>
      <c r="W160" s="60">
        <v>1.45</v>
      </c>
      <c r="X160" s="10" t="s">
        <v>5923</v>
      </c>
      <c r="Y160" s="12" t="s">
        <v>8012</v>
      </c>
      <c r="Z160" s="38">
        <v>30</v>
      </c>
      <c r="AA160" s="12" t="s">
        <v>7709</v>
      </c>
    </row>
    <row r="161" spans="2:27" ht="37.5" x14ac:dyDescent="0.35">
      <c r="B161" s="38" t="s">
        <v>2854</v>
      </c>
      <c r="C161" s="38" t="s">
        <v>155</v>
      </c>
      <c r="D161" s="38" t="s">
        <v>3622</v>
      </c>
      <c r="E161" s="38" t="s">
        <v>101</v>
      </c>
      <c r="F161" s="38" t="s">
        <v>170</v>
      </c>
      <c r="G161" s="38" t="s">
        <v>158</v>
      </c>
      <c r="H161" s="38">
        <v>50</v>
      </c>
      <c r="I161" s="38">
        <v>1</v>
      </c>
      <c r="J161" s="45">
        <v>1</v>
      </c>
      <c r="K161" s="38">
        <v>1</v>
      </c>
      <c r="L161" s="38">
        <v>1</v>
      </c>
      <c r="M161" s="38">
        <v>1</v>
      </c>
      <c r="N161" s="38">
        <v>2</v>
      </c>
      <c r="O161" s="38">
        <v>1</v>
      </c>
      <c r="P161" s="12">
        <v>1</v>
      </c>
      <c r="Q161" s="38">
        <v>1</v>
      </c>
      <c r="R161" s="46">
        <v>10</v>
      </c>
      <c r="S161" s="58">
        <v>0.1484</v>
      </c>
      <c r="T161" s="10">
        <v>100</v>
      </c>
      <c r="U161" s="60">
        <v>14.84</v>
      </c>
      <c r="V161" s="10" t="s">
        <v>7379</v>
      </c>
      <c r="W161" s="60">
        <v>16.03</v>
      </c>
      <c r="X161" s="10" t="s">
        <v>8015</v>
      </c>
      <c r="Y161" s="12" t="s">
        <v>8016</v>
      </c>
      <c r="Z161" s="38">
        <v>100</v>
      </c>
      <c r="AA161" s="12" t="s">
        <v>7430</v>
      </c>
    </row>
    <row r="162" spans="2:27" ht="37.5" x14ac:dyDescent="0.35">
      <c r="B162" s="38" t="s">
        <v>2862</v>
      </c>
      <c r="C162" s="38" t="s">
        <v>578</v>
      </c>
      <c r="D162" s="38" t="s">
        <v>577</v>
      </c>
      <c r="E162" s="38" t="s">
        <v>101</v>
      </c>
      <c r="F162" s="38" t="s">
        <v>1069</v>
      </c>
      <c r="G162" s="38" t="s">
        <v>95</v>
      </c>
      <c r="H162" s="38">
        <v>30</v>
      </c>
      <c r="I162" s="12">
        <v>13</v>
      </c>
      <c r="J162" s="45">
        <v>1</v>
      </c>
      <c r="K162" s="12">
        <v>1</v>
      </c>
      <c r="L162" s="38">
        <v>1</v>
      </c>
      <c r="M162" s="12">
        <v>5</v>
      </c>
      <c r="N162" s="38">
        <v>1</v>
      </c>
      <c r="O162" s="38">
        <v>1</v>
      </c>
      <c r="P162" s="12">
        <v>1</v>
      </c>
      <c r="Q162" s="12">
        <v>9</v>
      </c>
      <c r="R162" s="46">
        <v>33</v>
      </c>
      <c r="S162" s="48">
        <v>0.54333333333333333</v>
      </c>
      <c r="T162" s="17">
        <v>30</v>
      </c>
      <c r="U162" s="49">
        <v>16.3</v>
      </c>
      <c r="V162" s="17" t="s">
        <v>7379</v>
      </c>
      <c r="W162" s="49">
        <v>17.600000000000001</v>
      </c>
      <c r="X162" s="17" t="s">
        <v>5937</v>
      </c>
      <c r="Y162" s="38" t="s">
        <v>8018</v>
      </c>
      <c r="Z162" s="38">
        <v>30</v>
      </c>
      <c r="AA162" s="38" t="s">
        <v>7704</v>
      </c>
    </row>
    <row r="163" spans="2:27" ht="50" x14ac:dyDescent="0.35">
      <c r="B163" s="38" t="s">
        <v>2865</v>
      </c>
      <c r="C163" s="38" t="s">
        <v>578</v>
      </c>
      <c r="D163" s="38" t="s">
        <v>577</v>
      </c>
      <c r="E163" s="38" t="s">
        <v>5</v>
      </c>
      <c r="F163" s="38" t="s">
        <v>42</v>
      </c>
      <c r="G163" s="38" t="s">
        <v>19</v>
      </c>
      <c r="H163" s="38">
        <v>1</v>
      </c>
      <c r="I163" s="12">
        <v>57</v>
      </c>
      <c r="J163" s="45">
        <v>1</v>
      </c>
      <c r="K163" s="12">
        <v>11</v>
      </c>
      <c r="L163" s="38">
        <v>1</v>
      </c>
      <c r="M163" s="38">
        <v>1</v>
      </c>
      <c r="N163" s="38">
        <v>1</v>
      </c>
      <c r="O163" s="38">
        <v>1</v>
      </c>
      <c r="P163" s="12">
        <v>1</v>
      </c>
      <c r="Q163" s="12">
        <v>1</v>
      </c>
      <c r="R163" s="46">
        <v>75</v>
      </c>
      <c r="S163" s="48">
        <v>46.35</v>
      </c>
      <c r="T163" s="17">
        <v>1</v>
      </c>
      <c r="U163" s="49">
        <v>46.35</v>
      </c>
      <c r="V163" s="17" t="s">
        <v>7379</v>
      </c>
      <c r="W163" s="49">
        <v>50.06</v>
      </c>
      <c r="X163" s="17" t="s">
        <v>5943</v>
      </c>
      <c r="Y163" s="38" t="s">
        <v>8020</v>
      </c>
      <c r="Z163" s="38">
        <v>1</v>
      </c>
      <c r="AA163" s="38" t="s">
        <v>7704</v>
      </c>
    </row>
    <row r="164" spans="2:27" ht="37.5" x14ac:dyDescent="0.35">
      <c r="B164" s="38" t="s">
        <v>2872</v>
      </c>
      <c r="C164" s="38" t="s">
        <v>1232</v>
      </c>
      <c r="D164" s="38" t="s">
        <v>1231</v>
      </c>
      <c r="E164" s="38" t="s">
        <v>5</v>
      </c>
      <c r="F164" s="38" t="s">
        <v>656</v>
      </c>
      <c r="G164" s="38" t="s">
        <v>33</v>
      </c>
      <c r="H164" s="38">
        <v>5</v>
      </c>
      <c r="I164" s="38">
        <v>904</v>
      </c>
      <c r="J164" s="45">
        <v>347</v>
      </c>
      <c r="K164" s="38">
        <v>466</v>
      </c>
      <c r="L164" s="38">
        <v>143</v>
      </c>
      <c r="M164" s="38">
        <v>765</v>
      </c>
      <c r="N164" s="38">
        <v>500</v>
      </c>
      <c r="O164" s="38">
        <v>200</v>
      </c>
      <c r="P164" s="38">
        <v>110</v>
      </c>
      <c r="Q164" s="38">
        <v>600</v>
      </c>
      <c r="R164" s="46">
        <v>4035</v>
      </c>
      <c r="S164" s="48">
        <v>2.12</v>
      </c>
      <c r="T164" s="17">
        <v>5</v>
      </c>
      <c r="U164" s="49">
        <v>10.6</v>
      </c>
      <c r="V164" s="17" t="s">
        <v>7379</v>
      </c>
      <c r="W164" s="49">
        <v>11.45</v>
      </c>
      <c r="X164" s="17" t="s">
        <v>5958</v>
      </c>
      <c r="Y164" s="38" t="s">
        <v>8022</v>
      </c>
      <c r="Z164" s="38">
        <v>5</v>
      </c>
      <c r="AA164" s="38" t="s">
        <v>7397</v>
      </c>
    </row>
    <row r="165" spans="2:27" ht="37.5" x14ac:dyDescent="0.35">
      <c r="B165" s="38" t="s">
        <v>2877</v>
      </c>
      <c r="C165" s="38" t="s">
        <v>135</v>
      </c>
      <c r="D165" s="38" t="s">
        <v>1964</v>
      </c>
      <c r="E165" s="38" t="s">
        <v>93</v>
      </c>
      <c r="F165" s="38" t="s">
        <v>97</v>
      </c>
      <c r="G165" s="38" t="s">
        <v>95</v>
      </c>
      <c r="H165" s="38">
        <v>30</v>
      </c>
      <c r="I165" s="12">
        <v>3</v>
      </c>
      <c r="J165" s="45">
        <v>15</v>
      </c>
      <c r="K165" s="12">
        <v>1</v>
      </c>
      <c r="L165" s="12">
        <v>12</v>
      </c>
      <c r="M165" s="12">
        <v>13</v>
      </c>
      <c r="N165" s="38">
        <v>4</v>
      </c>
      <c r="O165" s="38">
        <v>8</v>
      </c>
      <c r="P165" s="12">
        <v>3</v>
      </c>
      <c r="Q165" s="12">
        <v>23</v>
      </c>
      <c r="R165" s="46">
        <v>82</v>
      </c>
      <c r="S165" s="48">
        <v>7.6999999999999999E-2</v>
      </c>
      <c r="T165" s="17">
        <v>30</v>
      </c>
      <c r="U165" s="49">
        <v>2.31</v>
      </c>
      <c r="V165" s="17" t="s">
        <v>7379</v>
      </c>
      <c r="W165" s="49">
        <v>2.4900000000000002</v>
      </c>
      <c r="X165" s="17" t="s">
        <v>5969</v>
      </c>
      <c r="Y165" s="38" t="s">
        <v>8025</v>
      </c>
      <c r="Z165" s="38">
        <v>30</v>
      </c>
      <c r="AA165" s="38" t="s">
        <v>7397</v>
      </c>
    </row>
    <row r="166" spans="2:27" ht="37.5" x14ac:dyDescent="0.35">
      <c r="B166" s="38" t="s">
        <v>2878</v>
      </c>
      <c r="C166" s="38" t="s">
        <v>135</v>
      </c>
      <c r="D166" s="38" t="s">
        <v>579</v>
      </c>
      <c r="E166" s="38" t="s">
        <v>93</v>
      </c>
      <c r="F166" s="38" t="s">
        <v>150</v>
      </c>
      <c r="G166" s="38" t="s">
        <v>95</v>
      </c>
      <c r="H166" s="38">
        <v>30</v>
      </c>
      <c r="I166" s="38">
        <v>58</v>
      </c>
      <c r="J166" s="45">
        <v>20</v>
      </c>
      <c r="K166" s="38">
        <v>1</v>
      </c>
      <c r="L166" s="38">
        <v>85</v>
      </c>
      <c r="M166" s="38">
        <v>8</v>
      </c>
      <c r="N166" s="38">
        <v>6</v>
      </c>
      <c r="O166" s="38">
        <v>85</v>
      </c>
      <c r="P166" s="38">
        <v>6</v>
      </c>
      <c r="Q166" s="38">
        <v>79</v>
      </c>
      <c r="R166" s="46">
        <v>348</v>
      </c>
      <c r="S166" s="48">
        <v>8.1333333333333327E-2</v>
      </c>
      <c r="T166" s="17">
        <v>30</v>
      </c>
      <c r="U166" s="49">
        <v>2.44</v>
      </c>
      <c r="V166" s="17" t="s">
        <v>7379</v>
      </c>
      <c r="W166" s="49">
        <v>2.64</v>
      </c>
      <c r="X166" s="17" t="s">
        <v>5971</v>
      </c>
      <c r="Y166" s="38" t="s">
        <v>8026</v>
      </c>
      <c r="Z166" s="38">
        <v>30</v>
      </c>
      <c r="AA166" s="38" t="s">
        <v>7397</v>
      </c>
    </row>
    <row r="167" spans="2:27" ht="37.5" x14ac:dyDescent="0.35">
      <c r="B167" s="38" t="s">
        <v>2889</v>
      </c>
      <c r="C167" s="38" t="s">
        <v>582</v>
      </c>
      <c r="D167" s="38" t="s">
        <v>1965</v>
      </c>
      <c r="E167" s="38" t="s">
        <v>5</v>
      </c>
      <c r="F167" s="38" t="s">
        <v>259</v>
      </c>
      <c r="G167" s="38" t="s">
        <v>59</v>
      </c>
      <c r="H167" s="38">
        <v>10</v>
      </c>
      <c r="I167" s="38">
        <v>236</v>
      </c>
      <c r="J167" s="45">
        <v>1</v>
      </c>
      <c r="K167" s="38">
        <v>52</v>
      </c>
      <c r="L167" s="38">
        <v>69</v>
      </c>
      <c r="M167" s="38">
        <v>299</v>
      </c>
      <c r="N167" s="38">
        <v>50</v>
      </c>
      <c r="O167" s="38">
        <v>45</v>
      </c>
      <c r="P167" s="38">
        <v>3</v>
      </c>
      <c r="Q167" s="38">
        <v>20</v>
      </c>
      <c r="R167" s="46">
        <v>775</v>
      </c>
      <c r="S167" s="58">
        <v>1.8620000000000001</v>
      </c>
      <c r="T167" s="10">
        <v>10</v>
      </c>
      <c r="U167" s="60">
        <v>18.62</v>
      </c>
      <c r="V167" s="10" t="s">
        <v>7379</v>
      </c>
      <c r="W167" s="60">
        <v>20.11</v>
      </c>
      <c r="X167" s="10" t="s">
        <v>5989</v>
      </c>
      <c r="Y167" s="12" t="s">
        <v>8036</v>
      </c>
      <c r="Z167" s="38">
        <v>10</v>
      </c>
      <c r="AA167" s="12" t="s">
        <v>7394</v>
      </c>
    </row>
    <row r="168" spans="2:27" ht="37.5" x14ac:dyDescent="0.35">
      <c r="B168" s="38" t="s">
        <v>2897</v>
      </c>
      <c r="C168" s="38" t="s">
        <v>380</v>
      </c>
      <c r="D168" s="38" t="s">
        <v>379</v>
      </c>
      <c r="E168" s="38" t="s">
        <v>101</v>
      </c>
      <c r="F168" s="38" t="s">
        <v>381</v>
      </c>
      <c r="G168" s="38" t="s">
        <v>382</v>
      </c>
      <c r="H168" s="38">
        <v>42</v>
      </c>
      <c r="I168" s="38">
        <v>1</v>
      </c>
      <c r="J168" s="45">
        <v>1</v>
      </c>
      <c r="K168" s="38">
        <v>1</v>
      </c>
      <c r="L168" s="38">
        <v>1</v>
      </c>
      <c r="M168" s="38">
        <v>1</v>
      </c>
      <c r="N168" s="38">
        <v>1</v>
      </c>
      <c r="O168" s="38">
        <v>1</v>
      </c>
      <c r="P168" s="38">
        <v>1</v>
      </c>
      <c r="Q168" s="38">
        <v>10</v>
      </c>
      <c r="R168" s="46">
        <v>18</v>
      </c>
      <c r="S168" s="48">
        <v>4.4521428571428574</v>
      </c>
      <c r="T168" s="17">
        <v>42</v>
      </c>
      <c r="U168" s="49">
        <v>186.99</v>
      </c>
      <c r="V168" s="17" t="s">
        <v>7379</v>
      </c>
      <c r="W168" s="49">
        <v>201.95</v>
      </c>
      <c r="X168" s="17" t="s">
        <v>4321</v>
      </c>
      <c r="Y168" s="38" t="s">
        <v>8039</v>
      </c>
      <c r="Z168" s="38">
        <v>42</v>
      </c>
      <c r="AA168" s="38" t="s">
        <v>8040</v>
      </c>
    </row>
    <row r="169" spans="2:27" ht="25" x14ac:dyDescent="0.35">
      <c r="B169" s="38" t="s">
        <v>2900</v>
      </c>
      <c r="C169" s="12" t="s">
        <v>1252</v>
      </c>
      <c r="D169" s="12" t="s">
        <v>2033</v>
      </c>
      <c r="E169" s="12" t="s">
        <v>121</v>
      </c>
      <c r="F169" s="79">
        <v>1E-3</v>
      </c>
      <c r="G169" s="12" t="s">
        <v>2034</v>
      </c>
      <c r="H169" s="12">
        <v>1</v>
      </c>
      <c r="I169" s="38">
        <v>1</v>
      </c>
      <c r="J169" s="45">
        <v>1</v>
      </c>
      <c r="K169" s="12">
        <v>8</v>
      </c>
      <c r="L169" s="38">
        <v>1</v>
      </c>
      <c r="M169" s="38">
        <v>1</v>
      </c>
      <c r="N169" s="38">
        <v>1</v>
      </c>
      <c r="O169" s="38">
        <v>1</v>
      </c>
      <c r="P169" s="38">
        <v>1</v>
      </c>
      <c r="Q169" s="38">
        <v>1</v>
      </c>
      <c r="R169" s="46">
        <v>16</v>
      </c>
      <c r="S169" s="48">
        <v>8.16</v>
      </c>
      <c r="T169" s="17">
        <v>1</v>
      </c>
      <c r="U169" s="49">
        <v>8.16</v>
      </c>
      <c r="V169" s="17" t="s">
        <v>7379</v>
      </c>
      <c r="W169" s="49">
        <v>8.81</v>
      </c>
      <c r="X169" s="17" t="s">
        <v>8043</v>
      </c>
      <c r="Y169" s="38" t="s">
        <v>8044</v>
      </c>
      <c r="Z169" s="38">
        <v>1</v>
      </c>
      <c r="AA169" s="38" t="s">
        <v>7406</v>
      </c>
    </row>
    <row r="170" spans="2:27" ht="62.5" x14ac:dyDescent="0.35">
      <c r="B170" s="38" t="s">
        <v>2901</v>
      </c>
      <c r="C170" s="38" t="s">
        <v>436</v>
      </c>
      <c r="D170" s="38" t="s">
        <v>436</v>
      </c>
      <c r="E170" s="38" t="s">
        <v>437</v>
      </c>
      <c r="F170" s="38" t="s">
        <v>438</v>
      </c>
      <c r="G170" s="38" t="s">
        <v>169</v>
      </c>
      <c r="H170" s="38">
        <v>28</v>
      </c>
      <c r="I170" s="38">
        <v>2</v>
      </c>
      <c r="J170" s="45">
        <v>5</v>
      </c>
      <c r="K170" s="38">
        <v>1</v>
      </c>
      <c r="L170" s="38">
        <v>1</v>
      </c>
      <c r="M170" s="38">
        <v>1</v>
      </c>
      <c r="N170" s="38">
        <v>3</v>
      </c>
      <c r="O170" s="38">
        <v>1</v>
      </c>
      <c r="P170" s="38">
        <v>1</v>
      </c>
      <c r="Q170" s="38">
        <v>4</v>
      </c>
      <c r="R170" s="46">
        <v>19</v>
      </c>
      <c r="S170" s="58">
        <v>0.24178571428571427</v>
      </c>
      <c r="T170" s="10">
        <v>28</v>
      </c>
      <c r="U170" s="60">
        <v>6.77</v>
      </c>
      <c r="V170" s="10" t="s">
        <v>7379</v>
      </c>
      <c r="W170" s="60">
        <v>7.31</v>
      </c>
      <c r="X170" s="10" t="s">
        <v>8045</v>
      </c>
      <c r="Y170" s="12" t="s">
        <v>8046</v>
      </c>
      <c r="Z170" s="38">
        <v>28</v>
      </c>
      <c r="AA170" s="12" t="s">
        <v>7383</v>
      </c>
    </row>
    <row r="171" spans="2:27" ht="50" x14ac:dyDescent="0.35">
      <c r="B171" s="38" t="s">
        <v>2903</v>
      </c>
      <c r="C171" s="38" t="s">
        <v>590</v>
      </c>
      <c r="D171" s="38" t="s">
        <v>1903</v>
      </c>
      <c r="E171" s="38" t="s">
        <v>5</v>
      </c>
      <c r="F171" s="38" t="s">
        <v>1490</v>
      </c>
      <c r="G171" s="38" t="s">
        <v>59</v>
      </c>
      <c r="H171" s="38">
        <v>10</v>
      </c>
      <c r="I171" s="12">
        <v>1</v>
      </c>
      <c r="J171" s="45">
        <v>20</v>
      </c>
      <c r="K171" s="12">
        <v>1</v>
      </c>
      <c r="L171" s="38">
        <v>1</v>
      </c>
      <c r="M171" s="38">
        <v>1</v>
      </c>
      <c r="N171" s="38">
        <v>15</v>
      </c>
      <c r="O171" s="38">
        <v>1</v>
      </c>
      <c r="P171" s="12">
        <v>1</v>
      </c>
      <c r="Q171" s="12">
        <v>1</v>
      </c>
      <c r="R171" s="46">
        <v>42</v>
      </c>
      <c r="S171" s="48">
        <v>2.524</v>
      </c>
      <c r="T171" s="17">
        <v>10</v>
      </c>
      <c r="U171" s="49">
        <v>25.24</v>
      </c>
      <c r="V171" s="17" t="s">
        <v>7379</v>
      </c>
      <c r="W171" s="49">
        <v>27.26</v>
      </c>
      <c r="X171" s="17" t="s">
        <v>8049</v>
      </c>
      <c r="Y171" s="38" t="s">
        <v>8050</v>
      </c>
      <c r="Z171" s="38">
        <v>10</v>
      </c>
      <c r="AA171" s="38" t="s">
        <v>7394</v>
      </c>
    </row>
    <row r="172" spans="2:27" ht="50" x14ac:dyDescent="0.35">
      <c r="B172" s="38" t="s">
        <v>2911</v>
      </c>
      <c r="C172" s="12" t="s">
        <v>590</v>
      </c>
      <c r="D172" s="12" t="s">
        <v>2100</v>
      </c>
      <c r="E172" s="12" t="s">
        <v>2101</v>
      </c>
      <c r="F172" s="12" t="s">
        <v>2102</v>
      </c>
      <c r="G172" s="12" t="s">
        <v>2103</v>
      </c>
      <c r="H172" s="12">
        <v>10</v>
      </c>
      <c r="I172" s="12">
        <v>20</v>
      </c>
      <c r="J172" s="45">
        <v>55</v>
      </c>
      <c r="K172" s="12">
        <v>1</v>
      </c>
      <c r="L172" s="38">
        <v>1</v>
      </c>
      <c r="M172" s="38">
        <v>1</v>
      </c>
      <c r="N172" s="38">
        <v>1</v>
      </c>
      <c r="O172" s="38">
        <v>1</v>
      </c>
      <c r="P172" s="12">
        <v>1</v>
      </c>
      <c r="Q172" s="12">
        <v>1</v>
      </c>
      <c r="R172" s="46">
        <v>82</v>
      </c>
      <c r="S172" s="48">
        <v>2.524</v>
      </c>
      <c r="T172" s="17">
        <v>10</v>
      </c>
      <c r="U172" s="49">
        <v>25.24</v>
      </c>
      <c r="V172" s="17" t="s">
        <v>7379</v>
      </c>
      <c r="W172" s="49">
        <v>27.26</v>
      </c>
      <c r="X172" s="17" t="s">
        <v>8049</v>
      </c>
      <c r="Y172" s="38" t="s">
        <v>8050</v>
      </c>
      <c r="Z172" s="38">
        <v>10</v>
      </c>
      <c r="AA172" s="38" t="s">
        <v>7394</v>
      </c>
    </row>
    <row r="173" spans="2:27" ht="37.5" x14ac:dyDescent="0.35">
      <c r="B173" s="38" t="s">
        <v>2912</v>
      </c>
      <c r="C173" s="38" t="s">
        <v>1512</v>
      </c>
      <c r="D173" s="38" t="s">
        <v>1891</v>
      </c>
      <c r="E173" s="38" t="s">
        <v>423</v>
      </c>
      <c r="F173" s="89" t="s">
        <v>1303</v>
      </c>
      <c r="G173" s="38" t="s">
        <v>21</v>
      </c>
      <c r="H173" s="38">
        <v>1</v>
      </c>
      <c r="I173" s="12">
        <v>1</v>
      </c>
      <c r="J173" s="45">
        <v>1</v>
      </c>
      <c r="K173" s="12">
        <v>1</v>
      </c>
      <c r="L173" s="38">
        <v>1</v>
      </c>
      <c r="M173" s="38">
        <v>1</v>
      </c>
      <c r="N173" s="38">
        <v>1</v>
      </c>
      <c r="O173" s="38">
        <v>1</v>
      </c>
      <c r="P173" s="12">
        <v>1</v>
      </c>
      <c r="Q173" s="12">
        <v>1</v>
      </c>
      <c r="R173" s="46">
        <v>9</v>
      </c>
      <c r="S173" s="48">
        <v>18.07</v>
      </c>
      <c r="T173" s="17">
        <v>1</v>
      </c>
      <c r="U173" s="49">
        <v>18.07</v>
      </c>
      <c r="V173" s="17" t="s">
        <v>7379</v>
      </c>
      <c r="W173" s="49">
        <v>19.52</v>
      </c>
      <c r="X173" s="17" t="s">
        <v>8056</v>
      </c>
      <c r="Y173" s="38" t="s">
        <v>8057</v>
      </c>
      <c r="Z173" s="38">
        <v>1</v>
      </c>
      <c r="AA173" s="38" t="s">
        <v>7397</v>
      </c>
    </row>
    <row r="174" spans="2:27" ht="37.5" x14ac:dyDescent="0.35">
      <c r="B174" s="38" t="s">
        <v>2913</v>
      </c>
      <c r="C174" s="38" t="s">
        <v>3627</v>
      </c>
      <c r="D174" s="12" t="s">
        <v>3628</v>
      </c>
      <c r="E174" s="12" t="s">
        <v>423</v>
      </c>
      <c r="F174" s="12" t="s">
        <v>3629</v>
      </c>
      <c r="G174" s="12"/>
      <c r="H174" s="12">
        <v>1</v>
      </c>
      <c r="I174" s="12">
        <v>1</v>
      </c>
      <c r="J174" s="45">
        <v>3</v>
      </c>
      <c r="K174" s="12">
        <v>1</v>
      </c>
      <c r="L174" s="38">
        <v>1</v>
      </c>
      <c r="M174" s="38">
        <v>1</v>
      </c>
      <c r="N174" s="38">
        <v>1</v>
      </c>
      <c r="O174" s="38">
        <v>1</v>
      </c>
      <c r="P174" s="12">
        <v>1</v>
      </c>
      <c r="Q174" s="12">
        <v>1</v>
      </c>
      <c r="R174" s="46">
        <v>11</v>
      </c>
      <c r="S174" s="48">
        <v>20.5</v>
      </c>
      <c r="T174" s="17">
        <v>1</v>
      </c>
      <c r="U174" s="49">
        <v>20.5</v>
      </c>
      <c r="V174" s="17" t="s">
        <v>7379</v>
      </c>
      <c r="W174" s="49">
        <v>22.14</v>
      </c>
      <c r="X174" s="17" t="s">
        <v>6022</v>
      </c>
      <c r="Y174" s="38" t="s">
        <v>8058</v>
      </c>
      <c r="Z174" s="38">
        <v>1</v>
      </c>
      <c r="AA174" s="38" t="s">
        <v>7300</v>
      </c>
    </row>
    <row r="175" spans="2:27" ht="37.5" x14ac:dyDescent="0.35">
      <c r="B175" s="38" t="s">
        <v>2915</v>
      </c>
      <c r="C175" s="12" t="s">
        <v>2076</v>
      </c>
      <c r="D175" s="12" t="s">
        <v>2076</v>
      </c>
      <c r="E175" s="12" t="s">
        <v>5</v>
      </c>
      <c r="F175" s="12" t="s">
        <v>2078</v>
      </c>
      <c r="G175" s="12" t="s">
        <v>19</v>
      </c>
      <c r="H175" s="12">
        <v>1</v>
      </c>
      <c r="I175" s="12">
        <v>33</v>
      </c>
      <c r="J175" s="45">
        <v>1</v>
      </c>
      <c r="K175" s="12">
        <v>1</v>
      </c>
      <c r="L175" s="38">
        <v>1</v>
      </c>
      <c r="M175" s="38">
        <v>1</v>
      </c>
      <c r="N175" s="38">
        <v>1</v>
      </c>
      <c r="O175" s="38">
        <v>1</v>
      </c>
      <c r="P175" s="12">
        <v>1</v>
      </c>
      <c r="Q175" s="12">
        <v>1</v>
      </c>
      <c r="R175" s="46">
        <v>41</v>
      </c>
      <c r="S175" s="48">
        <v>226.6</v>
      </c>
      <c r="T175" s="17">
        <v>1</v>
      </c>
      <c r="U175" s="49">
        <v>226.6</v>
      </c>
      <c r="V175" s="17" t="s">
        <v>7379</v>
      </c>
      <c r="W175" s="49">
        <v>244.73</v>
      </c>
      <c r="X175" s="17" t="s">
        <v>8060</v>
      </c>
      <c r="Y175" s="38" t="s">
        <v>8061</v>
      </c>
      <c r="Z175" s="38">
        <v>1</v>
      </c>
      <c r="AA175" s="38" t="s">
        <v>7851</v>
      </c>
    </row>
    <row r="176" spans="2:27" ht="25" x14ac:dyDescent="0.35">
      <c r="B176" s="38" t="s">
        <v>2916</v>
      </c>
      <c r="C176" s="38" t="s">
        <v>1513</v>
      </c>
      <c r="D176" s="38" t="s">
        <v>1492</v>
      </c>
      <c r="E176" s="38" t="s">
        <v>121</v>
      </c>
      <c r="F176" s="38" t="s">
        <v>1493</v>
      </c>
      <c r="G176" s="38" t="s">
        <v>68</v>
      </c>
      <c r="H176" s="38">
        <v>1</v>
      </c>
      <c r="I176" s="12">
        <v>13</v>
      </c>
      <c r="J176" s="45">
        <v>1</v>
      </c>
      <c r="K176" s="12">
        <v>2</v>
      </c>
      <c r="L176" s="38">
        <v>1</v>
      </c>
      <c r="M176" s="12">
        <v>3</v>
      </c>
      <c r="N176" s="38">
        <v>1</v>
      </c>
      <c r="O176" s="38">
        <v>1</v>
      </c>
      <c r="P176" s="12">
        <v>4</v>
      </c>
      <c r="Q176" s="12">
        <v>10</v>
      </c>
      <c r="R176" s="46">
        <v>36</v>
      </c>
      <c r="S176" s="58">
        <v>16.309999999999999</v>
      </c>
      <c r="T176" s="10">
        <v>1</v>
      </c>
      <c r="U176" s="60">
        <v>16.309999999999999</v>
      </c>
      <c r="V176" s="10" t="s">
        <v>7379</v>
      </c>
      <c r="W176" s="60">
        <v>17.61</v>
      </c>
      <c r="X176" s="10" t="s">
        <v>8062</v>
      </c>
      <c r="Y176" s="12" t="s">
        <v>8063</v>
      </c>
      <c r="Z176" s="38">
        <v>1</v>
      </c>
      <c r="AA176" s="12" t="s">
        <v>8064</v>
      </c>
    </row>
    <row r="177" spans="2:27" ht="37.5" x14ac:dyDescent="0.35">
      <c r="B177" s="38" t="s">
        <v>2921</v>
      </c>
      <c r="C177" s="38" t="s">
        <v>460</v>
      </c>
      <c r="D177" s="38" t="s">
        <v>459</v>
      </c>
      <c r="E177" s="38" t="s">
        <v>5</v>
      </c>
      <c r="F177" s="38" t="s">
        <v>64</v>
      </c>
      <c r="G177" s="38" t="s">
        <v>59</v>
      </c>
      <c r="H177" s="38">
        <v>10</v>
      </c>
      <c r="I177" s="38">
        <v>1</v>
      </c>
      <c r="J177" s="45">
        <v>12</v>
      </c>
      <c r="K177" s="38">
        <v>1</v>
      </c>
      <c r="L177" s="38">
        <v>1</v>
      </c>
      <c r="M177" s="38">
        <v>2</v>
      </c>
      <c r="N177" s="38">
        <v>1</v>
      </c>
      <c r="O177" s="38">
        <v>1</v>
      </c>
      <c r="P177" s="12">
        <v>1</v>
      </c>
      <c r="Q177" s="38">
        <v>10</v>
      </c>
      <c r="R177" s="46">
        <v>30</v>
      </c>
      <c r="S177" s="58">
        <v>13.530000000000001</v>
      </c>
      <c r="T177" s="10">
        <v>10</v>
      </c>
      <c r="U177" s="60">
        <v>135.30000000000001</v>
      </c>
      <c r="V177" s="10" t="s">
        <v>7379</v>
      </c>
      <c r="W177" s="60">
        <v>146.12</v>
      </c>
      <c r="X177" s="10" t="s">
        <v>8065</v>
      </c>
      <c r="Y177" s="12" t="s">
        <v>8066</v>
      </c>
      <c r="Z177" s="38">
        <v>10</v>
      </c>
      <c r="AA177" s="12" t="s">
        <v>8067</v>
      </c>
    </row>
    <row r="178" spans="2:27" ht="37.5" x14ac:dyDescent="0.35">
      <c r="B178" s="38" t="s">
        <v>2924</v>
      </c>
      <c r="C178" s="72" t="s">
        <v>384</v>
      </c>
      <c r="D178" s="38" t="s">
        <v>591</v>
      </c>
      <c r="E178" s="38" t="s">
        <v>101</v>
      </c>
      <c r="F178" s="38" t="s">
        <v>111</v>
      </c>
      <c r="G178" s="38" t="s">
        <v>158</v>
      </c>
      <c r="H178" s="38">
        <v>50</v>
      </c>
      <c r="I178" s="38">
        <v>36</v>
      </c>
      <c r="J178" s="45">
        <v>1</v>
      </c>
      <c r="K178" s="38">
        <v>3</v>
      </c>
      <c r="L178" s="38">
        <v>11</v>
      </c>
      <c r="M178" s="38">
        <v>3</v>
      </c>
      <c r="N178" s="38">
        <v>23</v>
      </c>
      <c r="O178" s="38">
        <v>85</v>
      </c>
      <c r="P178" s="38">
        <v>1</v>
      </c>
      <c r="Q178" s="38">
        <v>10</v>
      </c>
      <c r="R178" s="46">
        <v>173</v>
      </c>
      <c r="S178" s="58">
        <v>0.13799999999999998</v>
      </c>
      <c r="T178" s="10">
        <v>30</v>
      </c>
      <c r="U178" s="60">
        <v>4.1399999999999997</v>
      </c>
      <c r="V178" s="10" t="s">
        <v>7379</v>
      </c>
      <c r="W178" s="60">
        <v>4.47</v>
      </c>
      <c r="X178" s="10" t="s">
        <v>8069</v>
      </c>
      <c r="Y178" s="12" t="s">
        <v>8070</v>
      </c>
      <c r="Z178" s="38">
        <v>30</v>
      </c>
      <c r="AA178" s="12" t="s">
        <v>7383</v>
      </c>
    </row>
    <row r="179" spans="2:27" ht="50" x14ac:dyDescent="0.35">
      <c r="B179" s="38" t="s">
        <v>2926</v>
      </c>
      <c r="C179" s="38" t="s">
        <v>1514</v>
      </c>
      <c r="D179" s="38" t="s">
        <v>1494</v>
      </c>
      <c r="E179" s="38" t="s">
        <v>1212</v>
      </c>
      <c r="F179" s="38" t="s">
        <v>97</v>
      </c>
      <c r="G179" s="38" t="s">
        <v>1495</v>
      </c>
      <c r="H179" s="38">
        <v>3</v>
      </c>
      <c r="I179" s="38">
        <v>1</v>
      </c>
      <c r="J179" s="45">
        <v>1</v>
      </c>
      <c r="K179" s="38">
        <v>1</v>
      </c>
      <c r="L179" s="38">
        <v>1</v>
      </c>
      <c r="M179" s="38">
        <v>4</v>
      </c>
      <c r="N179" s="38">
        <v>1</v>
      </c>
      <c r="O179" s="38">
        <v>1</v>
      </c>
      <c r="P179" s="38">
        <v>1</v>
      </c>
      <c r="Q179" s="38">
        <v>1</v>
      </c>
      <c r="R179" s="46">
        <v>12</v>
      </c>
      <c r="S179" s="48">
        <v>4.7666666666666666</v>
      </c>
      <c r="T179" s="17">
        <v>6</v>
      </c>
      <c r="U179" s="49">
        <v>28.6</v>
      </c>
      <c r="V179" s="17" t="s">
        <v>7379</v>
      </c>
      <c r="W179" s="49">
        <v>30.89</v>
      </c>
      <c r="X179" s="17" t="s">
        <v>8071</v>
      </c>
      <c r="Y179" s="38" t="s">
        <v>8072</v>
      </c>
      <c r="Z179" s="38">
        <v>6</v>
      </c>
      <c r="AA179" s="38" t="s">
        <v>7894</v>
      </c>
    </row>
    <row r="180" spans="2:27" ht="37.5" x14ac:dyDescent="0.35">
      <c r="B180" s="38" t="s">
        <v>2928</v>
      </c>
      <c r="C180" s="38" t="s">
        <v>596</v>
      </c>
      <c r="D180" s="38" t="s">
        <v>595</v>
      </c>
      <c r="E180" s="38" t="s">
        <v>101</v>
      </c>
      <c r="F180" s="38" t="s">
        <v>111</v>
      </c>
      <c r="G180" s="38" t="s">
        <v>129</v>
      </c>
      <c r="H180" s="38">
        <v>16</v>
      </c>
      <c r="I180" s="38">
        <v>1</v>
      </c>
      <c r="J180" s="45">
        <v>2</v>
      </c>
      <c r="K180" s="38">
        <v>6</v>
      </c>
      <c r="L180" s="38">
        <v>1</v>
      </c>
      <c r="M180" s="38">
        <v>45</v>
      </c>
      <c r="N180" s="38">
        <v>1</v>
      </c>
      <c r="O180" s="38">
        <v>1</v>
      </c>
      <c r="P180" s="38">
        <v>1</v>
      </c>
      <c r="Q180" s="38">
        <v>1</v>
      </c>
      <c r="R180" s="46">
        <v>59</v>
      </c>
      <c r="S180" s="48">
        <v>0.89687499999999998</v>
      </c>
      <c r="T180" s="17">
        <v>16</v>
      </c>
      <c r="U180" s="49">
        <v>14.35</v>
      </c>
      <c r="V180" s="17" t="s">
        <v>7379</v>
      </c>
      <c r="W180" s="49">
        <v>15.5</v>
      </c>
      <c r="X180" s="17" t="s">
        <v>6037</v>
      </c>
      <c r="Y180" s="38" t="s">
        <v>8074</v>
      </c>
      <c r="Z180" s="38">
        <v>16</v>
      </c>
      <c r="AA180" s="38" t="s">
        <v>7474</v>
      </c>
    </row>
    <row r="181" spans="2:27" ht="37.5" x14ac:dyDescent="0.35">
      <c r="B181" s="38" t="s">
        <v>2936</v>
      </c>
      <c r="C181" s="38" t="s">
        <v>388</v>
      </c>
      <c r="D181" s="38" t="s">
        <v>387</v>
      </c>
      <c r="E181" s="38" t="s">
        <v>273</v>
      </c>
      <c r="F181" s="38" t="s">
        <v>97</v>
      </c>
      <c r="G181" s="38" t="s">
        <v>386</v>
      </c>
      <c r="H181" s="38">
        <v>24</v>
      </c>
      <c r="I181" s="38">
        <v>117</v>
      </c>
      <c r="J181" s="45">
        <v>16</v>
      </c>
      <c r="K181" s="38">
        <v>22</v>
      </c>
      <c r="L181" s="38">
        <v>9</v>
      </c>
      <c r="M181" s="38">
        <v>7</v>
      </c>
      <c r="N181" s="38">
        <v>10</v>
      </c>
      <c r="O181" s="38">
        <v>1</v>
      </c>
      <c r="P181" s="38">
        <v>20</v>
      </c>
      <c r="Q181" s="38">
        <v>65</v>
      </c>
      <c r="R181" s="46">
        <v>267</v>
      </c>
      <c r="S181" s="48">
        <v>0.17083333333333331</v>
      </c>
      <c r="T181" s="17">
        <v>24</v>
      </c>
      <c r="U181" s="49">
        <v>4.0999999999999996</v>
      </c>
      <c r="V181" s="17" t="s">
        <v>7379</v>
      </c>
      <c r="W181" s="49">
        <v>4.43</v>
      </c>
      <c r="X181" s="17" t="s">
        <v>6053</v>
      </c>
      <c r="Y181" s="38" t="s">
        <v>8079</v>
      </c>
      <c r="Z181" s="38">
        <v>24</v>
      </c>
      <c r="AA181" s="38" t="s">
        <v>7387</v>
      </c>
    </row>
    <row r="182" spans="2:27" ht="37.5" x14ac:dyDescent="0.35">
      <c r="B182" s="38" t="s">
        <v>2937</v>
      </c>
      <c r="C182" s="38" t="s">
        <v>604</v>
      </c>
      <c r="D182" s="38" t="s">
        <v>603</v>
      </c>
      <c r="E182" s="38" t="s">
        <v>321</v>
      </c>
      <c r="F182" s="38" t="s">
        <v>97</v>
      </c>
      <c r="G182" s="38" t="s">
        <v>605</v>
      </c>
      <c r="H182" s="38">
        <v>30</v>
      </c>
      <c r="I182" s="38">
        <v>43</v>
      </c>
      <c r="J182" s="45">
        <v>20</v>
      </c>
      <c r="K182" s="38">
        <v>2</v>
      </c>
      <c r="L182" s="38">
        <v>1</v>
      </c>
      <c r="M182" s="38">
        <v>18</v>
      </c>
      <c r="N182" s="38">
        <v>1</v>
      </c>
      <c r="O182" s="38">
        <v>3</v>
      </c>
      <c r="P182" s="38">
        <v>1</v>
      </c>
      <c r="Q182" s="38">
        <v>20</v>
      </c>
      <c r="R182" s="46">
        <v>109</v>
      </c>
      <c r="S182" s="48">
        <v>0.36599999999999999</v>
      </c>
      <c r="T182" s="17">
        <v>30</v>
      </c>
      <c r="U182" s="49">
        <v>10.98</v>
      </c>
      <c r="V182" s="17" t="s">
        <v>7379</v>
      </c>
      <c r="W182" s="49">
        <v>11.86</v>
      </c>
      <c r="X182" s="17" t="s">
        <v>6054</v>
      </c>
      <c r="Y182" s="38" t="s">
        <v>8080</v>
      </c>
      <c r="Z182" s="38">
        <v>30</v>
      </c>
      <c r="AA182" s="38" t="s">
        <v>8081</v>
      </c>
    </row>
    <row r="183" spans="2:27" ht="37.5" x14ac:dyDescent="0.35">
      <c r="B183" s="38" t="s">
        <v>2939</v>
      </c>
      <c r="C183" s="38" t="s">
        <v>1244</v>
      </c>
      <c r="D183" s="38" t="s">
        <v>1244</v>
      </c>
      <c r="E183" s="38" t="s">
        <v>101</v>
      </c>
      <c r="F183" s="38" t="s">
        <v>117</v>
      </c>
      <c r="G183" s="38" t="s">
        <v>105</v>
      </c>
      <c r="H183" s="38">
        <v>20</v>
      </c>
      <c r="I183" s="12">
        <v>1</v>
      </c>
      <c r="J183" s="45">
        <v>1</v>
      </c>
      <c r="K183" s="12">
        <v>1</v>
      </c>
      <c r="L183" s="12">
        <v>51</v>
      </c>
      <c r="M183" s="38">
        <v>1</v>
      </c>
      <c r="N183" s="38">
        <v>1</v>
      </c>
      <c r="O183" s="38">
        <v>2</v>
      </c>
      <c r="P183" s="12">
        <v>5</v>
      </c>
      <c r="Q183" s="12">
        <v>16</v>
      </c>
      <c r="R183" s="46">
        <v>79</v>
      </c>
      <c r="S183" s="48">
        <v>0.46150000000000002</v>
      </c>
      <c r="T183" s="17">
        <v>20</v>
      </c>
      <c r="U183" s="49">
        <v>9.23</v>
      </c>
      <c r="V183" s="17" t="s">
        <v>7379</v>
      </c>
      <c r="W183" s="49">
        <v>9.9700000000000006</v>
      </c>
      <c r="X183" s="17" t="s">
        <v>8082</v>
      </c>
      <c r="Y183" s="38" t="s">
        <v>8083</v>
      </c>
      <c r="Z183" s="38">
        <v>20</v>
      </c>
      <c r="AA183" s="38" t="s">
        <v>7552</v>
      </c>
    </row>
    <row r="184" spans="2:27" ht="37.5" x14ac:dyDescent="0.35">
      <c r="B184" s="38" t="s">
        <v>2944</v>
      </c>
      <c r="C184" s="38" t="s">
        <v>408</v>
      </c>
      <c r="D184" s="38" t="s">
        <v>407</v>
      </c>
      <c r="E184" s="38" t="s">
        <v>93</v>
      </c>
      <c r="F184" s="38" t="s">
        <v>144</v>
      </c>
      <c r="G184" s="38" t="s">
        <v>105</v>
      </c>
      <c r="H184" s="38">
        <v>20</v>
      </c>
      <c r="I184" s="12">
        <v>1</v>
      </c>
      <c r="J184" s="45">
        <v>4</v>
      </c>
      <c r="K184" s="12">
        <v>1</v>
      </c>
      <c r="L184" s="38">
        <v>1</v>
      </c>
      <c r="M184" s="38">
        <v>1</v>
      </c>
      <c r="N184" s="38">
        <v>1</v>
      </c>
      <c r="O184" s="38">
        <v>10</v>
      </c>
      <c r="P184" s="12">
        <v>1</v>
      </c>
      <c r="Q184" s="12">
        <v>27</v>
      </c>
      <c r="R184" s="46">
        <v>47</v>
      </c>
      <c r="S184" s="48">
        <v>0.48200000000000004</v>
      </c>
      <c r="T184" s="17">
        <v>20</v>
      </c>
      <c r="U184" s="49">
        <v>9.64</v>
      </c>
      <c r="V184" s="17" t="s">
        <v>7379</v>
      </c>
      <c r="W184" s="49">
        <v>10.41</v>
      </c>
      <c r="X184" s="17" t="s">
        <v>6069</v>
      </c>
      <c r="Y184" s="38" t="s">
        <v>8085</v>
      </c>
      <c r="Z184" s="38">
        <v>20</v>
      </c>
      <c r="AA184" s="38" t="s">
        <v>7856</v>
      </c>
    </row>
    <row r="185" spans="2:27" ht="37.5" x14ac:dyDescent="0.35">
      <c r="B185" s="38" t="s">
        <v>2949</v>
      </c>
      <c r="C185" s="38" t="s">
        <v>334</v>
      </c>
      <c r="D185" s="38" t="s">
        <v>1529</v>
      </c>
      <c r="E185" s="38" t="s">
        <v>423</v>
      </c>
      <c r="F185" s="89" t="s">
        <v>1542</v>
      </c>
      <c r="G185" s="38" t="s">
        <v>1043</v>
      </c>
      <c r="H185" s="38">
        <v>1</v>
      </c>
      <c r="I185" s="12">
        <v>9</v>
      </c>
      <c r="J185" s="45">
        <v>1</v>
      </c>
      <c r="K185" s="12">
        <v>107</v>
      </c>
      <c r="L185" s="38">
        <v>1</v>
      </c>
      <c r="M185" s="38">
        <v>1</v>
      </c>
      <c r="N185" s="38">
        <v>1</v>
      </c>
      <c r="O185" s="38">
        <v>1</v>
      </c>
      <c r="P185" s="12">
        <v>2</v>
      </c>
      <c r="Q185" s="12">
        <v>1</v>
      </c>
      <c r="R185" s="46">
        <v>124</v>
      </c>
      <c r="S185" s="48">
        <v>9.64</v>
      </c>
      <c r="T185" s="17">
        <v>1</v>
      </c>
      <c r="U185" s="49">
        <v>9.64</v>
      </c>
      <c r="V185" s="17" t="s">
        <v>7379</v>
      </c>
      <c r="W185" s="49">
        <v>10.41</v>
      </c>
      <c r="X185" s="17" t="s">
        <v>8087</v>
      </c>
      <c r="Y185" s="38" t="s">
        <v>8088</v>
      </c>
      <c r="Z185" s="38">
        <v>1</v>
      </c>
      <c r="AA185" s="38" t="s">
        <v>7704</v>
      </c>
    </row>
    <row r="186" spans="2:27" ht="37.5" x14ac:dyDescent="0.35">
      <c r="B186" s="38" t="s">
        <v>2950</v>
      </c>
      <c r="C186" s="38" t="s">
        <v>334</v>
      </c>
      <c r="D186" s="38" t="s">
        <v>1525</v>
      </c>
      <c r="E186" s="38" t="s">
        <v>865</v>
      </c>
      <c r="F186" s="38" t="s">
        <v>1524</v>
      </c>
      <c r="G186" s="38" t="s">
        <v>68</v>
      </c>
      <c r="H186" s="38">
        <v>1</v>
      </c>
      <c r="I186" s="38">
        <v>1</v>
      </c>
      <c r="J186" s="45">
        <v>3</v>
      </c>
      <c r="K186" s="38">
        <v>25</v>
      </c>
      <c r="L186" s="38">
        <v>1</v>
      </c>
      <c r="M186" s="38">
        <v>1</v>
      </c>
      <c r="N186" s="38">
        <v>2</v>
      </c>
      <c r="O186" s="38">
        <v>1</v>
      </c>
      <c r="P186" s="38">
        <v>1</v>
      </c>
      <c r="Q186" s="38">
        <v>1</v>
      </c>
      <c r="R186" s="46">
        <v>36</v>
      </c>
      <c r="S186" s="48">
        <v>12.35</v>
      </c>
      <c r="T186" s="17">
        <v>1</v>
      </c>
      <c r="U186" s="49">
        <v>12.35</v>
      </c>
      <c r="V186" s="17" t="s">
        <v>7379</v>
      </c>
      <c r="W186" s="49">
        <v>13.34</v>
      </c>
      <c r="X186" s="17" t="s">
        <v>8089</v>
      </c>
      <c r="Y186" s="38" t="s">
        <v>8090</v>
      </c>
      <c r="Z186" s="38">
        <v>1</v>
      </c>
      <c r="AA186" s="38" t="s">
        <v>8091</v>
      </c>
    </row>
    <row r="187" spans="2:27" ht="37.5" x14ac:dyDescent="0.35">
      <c r="B187" s="38" t="s">
        <v>2960</v>
      </c>
      <c r="C187" s="38" t="s">
        <v>336</v>
      </c>
      <c r="D187" s="38" t="s">
        <v>335</v>
      </c>
      <c r="E187" s="38" t="s">
        <v>5</v>
      </c>
      <c r="F187" s="38" t="s">
        <v>141</v>
      </c>
      <c r="G187" s="38" t="s">
        <v>19</v>
      </c>
      <c r="H187" s="38">
        <v>1</v>
      </c>
      <c r="I187" s="38">
        <v>550</v>
      </c>
      <c r="J187" s="45">
        <v>2</v>
      </c>
      <c r="K187" s="38">
        <v>1</v>
      </c>
      <c r="L187" s="38">
        <v>20</v>
      </c>
      <c r="M187" s="38">
        <v>1</v>
      </c>
      <c r="N187" s="38">
        <v>1</v>
      </c>
      <c r="O187" s="38">
        <v>1</v>
      </c>
      <c r="P187" s="38">
        <v>900</v>
      </c>
      <c r="Q187" s="38">
        <v>2300</v>
      </c>
      <c r="R187" s="46">
        <v>3776</v>
      </c>
      <c r="S187" s="58">
        <v>5.0999999999999996</v>
      </c>
      <c r="T187" s="10">
        <v>1</v>
      </c>
      <c r="U187" s="60">
        <v>5.0999999999999996</v>
      </c>
      <c r="V187" s="10" t="s">
        <v>7379</v>
      </c>
      <c r="W187" s="60">
        <v>5.51</v>
      </c>
      <c r="X187" s="10" t="s">
        <v>8094</v>
      </c>
      <c r="Y187" s="12" t="s">
        <v>8095</v>
      </c>
      <c r="Z187" s="38">
        <v>1</v>
      </c>
      <c r="AA187" s="12" t="s">
        <v>7397</v>
      </c>
    </row>
    <row r="188" spans="2:27" ht="37.5" x14ac:dyDescent="0.35">
      <c r="B188" s="38" t="s">
        <v>2964</v>
      </c>
      <c r="C188" s="38" t="s">
        <v>1539</v>
      </c>
      <c r="D188" s="38" t="s">
        <v>1526</v>
      </c>
      <c r="E188" s="38" t="s">
        <v>93</v>
      </c>
      <c r="F188" s="38" t="s">
        <v>150</v>
      </c>
      <c r="G188" s="38" t="s">
        <v>105</v>
      </c>
      <c r="H188" s="38">
        <v>20</v>
      </c>
      <c r="I188" s="38">
        <v>2</v>
      </c>
      <c r="J188" s="45">
        <v>1</v>
      </c>
      <c r="K188" s="38">
        <v>2</v>
      </c>
      <c r="L188" s="38">
        <v>2</v>
      </c>
      <c r="M188" s="38">
        <v>26</v>
      </c>
      <c r="N188" s="38">
        <v>1</v>
      </c>
      <c r="O188" s="38">
        <v>3</v>
      </c>
      <c r="P188" s="38">
        <v>1</v>
      </c>
      <c r="Q188" s="38">
        <v>10</v>
      </c>
      <c r="R188" s="46">
        <v>48</v>
      </c>
      <c r="S188" s="48">
        <v>0.35199999999999998</v>
      </c>
      <c r="T188" s="17">
        <v>20</v>
      </c>
      <c r="U188" s="49">
        <v>7.04</v>
      </c>
      <c r="V188" s="17" t="s">
        <v>7379</v>
      </c>
      <c r="W188" s="49">
        <v>7.6</v>
      </c>
      <c r="X188" s="17" t="s">
        <v>6104</v>
      </c>
      <c r="Y188" s="38" t="s">
        <v>8098</v>
      </c>
      <c r="Z188" s="38">
        <v>20</v>
      </c>
      <c r="AA188" s="38" t="s">
        <v>7397</v>
      </c>
    </row>
    <row r="189" spans="2:27" ht="37.5" x14ac:dyDescent="0.35">
      <c r="B189" s="38" t="s">
        <v>2966</v>
      </c>
      <c r="C189" s="38" t="s">
        <v>959</v>
      </c>
      <c r="D189" s="38" t="s">
        <v>3635</v>
      </c>
      <c r="E189" s="38" t="s">
        <v>990</v>
      </c>
      <c r="F189" s="38" t="s">
        <v>572</v>
      </c>
      <c r="G189" s="38" t="s">
        <v>1266</v>
      </c>
      <c r="H189" s="38">
        <v>30</v>
      </c>
      <c r="I189" s="38">
        <v>18</v>
      </c>
      <c r="J189" s="45">
        <v>1</v>
      </c>
      <c r="K189" s="38">
        <v>1</v>
      </c>
      <c r="L189" s="38">
        <v>1</v>
      </c>
      <c r="M189" s="38">
        <v>1</v>
      </c>
      <c r="N189" s="38">
        <v>1</v>
      </c>
      <c r="O189" s="38">
        <v>1</v>
      </c>
      <c r="P189" s="38">
        <v>1</v>
      </c>
      <c r="Q189" s="38">
        <v>170</v>
      </c>
      <c r="R189" s="46">
        <v>195</v>
      </c>
      <c r="S189" s="48">
        <v>3.0870000000000002</v>
      </c>
      <c r="T189" s="17">
        <v>30</v>
      </c>
      <c r="U189" s="49">
        <v>92.61</v>
      </c>
      <c r="V189" s="17" t="s">
        <v>7379</v>
      </c>
      <c r="W189" s="49">
        <v>100.02</v>
      </c>
      <c r="X189" s="17" t="s">
        <v>6108</v>
      </c>
      <c r="Y189" s="38" t="s">
        <v>8100</v>
      </c>
      <c r="Z189" s="38">
        <v>30</v>
      </c>
      <c r="AA189" s="38" t="s">
        <v>7445</v>
      </c>
    </row>
    <row r="190" spans="2:27" ht="37.5" x14ac:dyDescent="0.35">
      <c r="B190" s="38" t="s">
        <v>2967</v>
      </c>
      <c r="C190" s="57" t="s">
        <v>3636</v>
      </c>
      <c r="D190" s="27" t="s">
        <v>3637</v>
      </c>
      <c r="E190" s="12" t="s">
        <v>101</v>
      </c>
      <c r="F190" s="12" t="s">
        <v>2096</v>
      </c>
      <c r="G190" s="12" t="s">
        <v>658</v>
      </c>
      <c r="H190" s="12">
        <v>40</v>
      </c>
      <c r="I190" s="12">
        <v>1</v>
      </c>
      <c r="J190" s="45">
        <v>23</v>
      </c>
      <c r="K190" s="12">
        <v>9</v>
      </c>
      <c r="L190" s="38">
        <v>1</v>
      </c>
      <c r="M190" s="12">
        <v>1</v>
      </c>
      <c r="N190" s="38">
        <v>1</v>
      </c>
      <c r="O190" s="38">
        <v>1</v>
      </c>
      <c r="P190" s="38">
        <v>1</v>
      </c>
      <c r="Q190" s="12">
        <v>30</v>
      </c>
      <c r="R190" s="46">
        <v>68</v>
      </c>
      <c r="S190" s="58">
        <v>0.27050000000000002</v>
      </c>
      <c r="T190" s="10">
        <v>40</v>
      </c>
      <c r="U190" s="60">
        <v>10.82</v>
      </c>
      <c r="V190" s="10" t="s">
        <v>7379</v>
      </c>
      <c r="W190" s="60">
        <v>11.69</v>
      </c>
      <c r="X190" s="10" t="s">
        <v>5033</v>
      </c>
      <c r="Y190" s="12" t="s">
        <v>7633</v>
      </c>
      <c r="Z190" s="38">
        <v>40</v>
      </c>
      <c r="AA190" s="12" t="s">
        <v>7423</v>
      </c>
    </row>
    <row r="191" spans="2:27" ht="37.5" x14ac:dyDescent="0.35">
      <c r="B191" s="38" t="s">
        <v>2969</v>
      </c>
      <c r="C191" s="38" t="s">
        <v>1216</v>
      </c>
      <c r="D191" s="38" t="s">
        <v>1892</v>
      </c>
      <c r="E191" s="38" t="s">
        <v>156</v>
      </c>
      <c r="F191" s="38" t="s">
        <v>548</v>
      </c>
      <c r="G191" s="38" t="s">
        <v>1041</v>
      </c>
      <c r="H191" s="38">
        <v>10</v>
      </c>
      <c r="I191" s="12">
        <v>129</v>
      </c>
      <c r="J191" s="45">
        <v>1</v>
      </c>
      <c r="K191" s="12">
        <v>1</v>
      </c>
      <c r="L191" s="12">
        <v>10</v>
      </c>
      <c r="M191" s="38">
        <v>1</v>
      </c>
      <c r="N191" s="38">
        <v>1</v>
      </c>
      <c r="O191" s="38">
        <v>1</v>
      </c>
      <c r="P191" s="38">
        <v>1</v>
      </c>
      <c r="Q191" s="12">
        <v>5</v>
      </c>
      <c r="R191" s="46">
        <v>150</v>
      </c>
      <c r="S191" s="48">
        <v>3.5259999999999998</v>
      </c>
      <c r="T191" s="17">
        <v>10</v>
      </c>
      <c r="U191" s="49">
        <v>35.26</v>
      </c>
      <c r="V191" s="17" t="s">
        <v>7379</v>
      </c>
      <c r="W191" s="49">
        <v>38.08</v>
      </c>
      <c r="X191" s="17" t="s">
        <v>8102</v>
      </c>
      <c r="Y191" s="38" t="s">
        <v>8103</v>
      </c>
      <c r="Z191" s="38">
        <v>10</v>
      </c>
      <c r="AA191" s="38" t="s">
        <v>7453</v>
      </c>
    </row>
    <row r="192" spans="2:27" ht="37.5" x14ac:dyDescent="0.35">
      <c r="B192" s="38" t="s">
        <v>2972</v>
      </c>
      <c r="C192" s="38" t="s">
        <v>1256</v>
      </c>
      <c r="D192" s="38" t="s">
        <v>1255</v>
      </c>
      <c r="E192" s="38" t="s">
        <v>101</v>
      </c>
      <c r="F192" s="38" t="s">
        <v>117</v>
      </c>
      <c r="G192" s="38" t="s">
        <v>114</v>
      </c>
      <c r="H192" s="38">
        <v>60</v>
      </c>
      <c r="I192" s="12">
        <v>1</v>
      </c>
      <c r="J192" s="45">
        <v>1</v>
      </c>
      <c r="K192" s="12">
        <v>1</v>
      </c>
      <c r="L192" s="12">
        <v>26</v>
      </c>
      <c r="M192" s="38">
        <v>1</v>
      </c>
      <c r="N192" s="38">
        <v>1</v>
      </c>
      <c r="O192" s="38">
        <v>1</v>
      </c>
      <c r="P192" s="38">
        <v>1</v>
      </c>
      <c r="Q192" s="12">
        <v>1</v>
      </c>
      <c r="R192" s="46">
        <v>34</v>
      </c>
      <c r="S192" s="48">
        <v>0.123</v>
      </c>
      <c r="T192" s="17">
        <v>60</v>
      </c>
      <c r="U192" s="49">
        <v>7.38</v>
      </c>
      <c r="V192" s="17" t="s">
        <v>7379</v>
      </c>
      <c r="W192" s="49">
        <v>7.97</v>
      </c>
      <c r="X192" s="17" t="s">
        <v>6117</v>
      </c>
      <c r="Y192" s="38" t="s">
        <v>8106</v>
      </c>
      <c r="Z192" s="38">
        <v>60</v>
      </c>
      <c r="AA192" s="38" t="s">
        <v>7562</v>
      </c>
    </row>
    <row r="193" spans="2:27" ht="50" x14ac:dyDescent="0.35">
      <c r="B193" s="38" t="s">
        <v>2976</v>
      </c>
      <c r="C193" s="38" t="s">
        <v>723</v>
      </c>
      <c r="D193" s="38" t="s">
        <v>1527</v>
      </c>
      <c r="E193" s="38" t="s">
        <v>5</v>
      </c>
      <c r="F193" s="38" t="s">
        <v>1096</v>
      </c>
      <c r="G193" s="38" t="s">
        <v>59</v>
      </c>
      <c r="H193" s="38">
        <v>10</v>
      </c>
      <c r="I193" s="38">
        <v>38</v>
      </c>
      <c r="J193" s="45">
        <v>1</v>
      </c>
      <c r="K193" s="38">
        <v>1</v>
      </c>
      <c r="L193" s="38">
        <v>1</v>
      </c>
      <c r="M193" s="38">
        <v>1</v>
      </c>
      <c r="N193" s="38">
        <v>1</v>
      </c>
      <c r="O193" s="38">
        <v>1</v>
      </c>
      <c r="P193" s="38">
        <v>1</v>
      </c>
      <c r="Q193" s="12">
        <v>1</v>
      </c>
      <c r="R193" s="46">
        <v>46</v>
      </c>
      <c r="S193" s="48">
        <v>2.3380000000000001</v>
      </c>
      <c r="T193" s="17">
        <v>10</v>
      </c>
      <c r="U193" s="49">
        <v>23.38</v>
      </c>
      <c r="V193" s="17" t="s">
        <v>7379</v>
      </c>
      <c r="W193" s="49">
        <v>25.25</v>
      </c>
      <c r="X193" s="17" t="s">
        <v>8109</v>
      </c>
      <c r="Y193" s="38" t="s">
        <v>8110</v>
      </c>
      <c r="Z193" s="38">
        <v>10</v>
      </c>
      <c r="AA193" s="38" t="s">
        <v>8051</v>
      </c>
    </row>
    <row r="194" spans="2:27" ht="50" x14ac:dyDescent="0.35">
      <c r="B194" s="38" t="s">
        <v>2992</v>
      </c>
      <c r="C194" s="38" t="s">
        <v>1540</v>
      </c>
      <c r="D194" s="38" t="s">
        <v>1528</v>
      </c>
      <c r="E194" s="38" t="s">
        <v>5</v>
      </c>
      <c r="F194" s="38" t="s">
        <v>262</v>
      </c>
      <c r="G194" s="38" t="s">
        <v>59</v>
      </c>
      <c r="H194" s="38">
        <v>10</v>
      </c>
      <c r="I194" s="38">
        <v>35</v>
      </c>
      <c r="J194" s="45">
        <v>20</v>
      </c>
      <c r="K194" s="38">
        <v>26</v>
      </c>
      <c r="L194" s="38">
        <v>11</v>
      </c>
      <c r="M194" s="38">
        <v>9</v>
      </c>
      <c r="N194" s="38">
        <v>14</v>
      </c>
      <c r="O194" s="38">
        <v>15</v>
      </c>
      <c r="P194" s="38">
        <v>5</v>
      </c>
      <c r="Q194" s="38">
        <v>80</v>
      </c>
      <c r="R194" s="46">
        <v>215</v>
      </c>
      <c r="S194" s="48">
        <v>2.2269999999999999</v>
      </c>
      <c r="T194" s="17">
        <v>10</v>
      </c>
      <c r="U194" s="49">
        <v>22.27</v>
      </c>
      <c r="V194" s="17" t="s">
        <v>7379</v>
      </c>
      <c r="W194" s="49">
        <v>24.05</v>
      </c>
      <c r="X194" s="17" t="s">
        <v>6154</v>
      </c>
      <c r="Y194" s="38" t="s">
        <v>8116</v>
      </c>
      <c r="Z194" s="38">
        <v>10</v>
      </c>
      <c r="AA194" s="38" t="s">
        <v>7394</v>
      </c>
    </row>
    <row r="195" spans="2:27" ht="37.5" x14ac:dyDescent="0.35">
      <c r="B195" s="38" t="s">
        <v>3003</v>
      </c>
      <c r="C195" s="38" t="s">
        <v>1570</v>
      </c>
      <c r="D195" s="38" t="s">
        <v>1562</v>
      </c>
      <c r="E195" s="38" t="s">
        <v>93</v>
      </c>
      <c r="F195" s="38" t="s">
        <v>187</v>
      </c>
      <c r="G195" s="38" t="s">
        <v>114</v>
      </c>
      <c r="H195" s="38">
        <v>60</v>
      </c>
      <c r="I195" s="38">
        <v>1</v>
      </c>
      <c r="J195" s="45">
        <v>5</v>
      </c>
      <c r="K195" s="38">
        <v>12</v>
      </c>
      <c r="L195" s="38">
        <v>1</v>
      </c>
      <c r="M195" s="38">
        <v>6</v>
      </c>
      <c r="N195" s="38">
        <v>1</v>
      </c>
      <c r="O195" s="38">
        <v>1</v>
      </c>
      <c r="P195" s="38">
        <v>1</v>
      </c>
      <c r="Q195" s="38">
        <v>80</v>
      </c>
      <c r="R195" s="46">
        <v>108</v>
      </c>
      <c r="S195" s="48">
        <v>0.23700000000000002</v>
      </c>
      <c r="T195" s="17">
        <v>30</v>
      </c>
      <c r="U195" s="49">
        <v>7.11</v>
      </c>
      <c r="V195" s="17" t="s">
        <v>7379</v>
      </c>
      <c r="W195" s="49">
        <v>7.68</v>
      </c>
      <c r="X195" s="24" t="s">
        <v>8119</v>
      </c>
      <c r="Y195" s="38" t="s">
        <v>8120</v>
      </c>
      <c r="Z195" s="38">
        <v>30</v>
      </c>
      <c r="AA195" s="38" t="s">
        <v>7512</v>
      </c>
    </row>
    <row r="196" spans="2:27" ht="37.5" x14ac:dyDescent="0.35">
      <c r="B196" s="38" t="s">
        <v>3006</v>
      </c>
      <c r="C196" s="38" t="s">
        <v>1573</v>
      </c>
      <c r="D196" s="38" t="s">
        <v>3656</v>
      </c>
      <c r="E196" s="38" t="s">
        <v>5</v>
      </c>
      <c r="F196" s="38" t="s">
        <v>1567</v>
      </c>
      <c r="G196" s="38" t="s">
        <v>59</v>
      </c>
      <c r="H196" s="38">
        <v>10</v>
      </c>
      <c r="I196" s="38">
        <v>1</v>
      </c>
      <c r="J196" s="45">
        <v>1</v>
      </c>
      <c r="K196" s="38">
        <v>1</v>
      </c>
      <c r="L196" s="38">
        <v>1</v>
      </c>
      <c r="M196" s="38">
        <v>1</v>
      </c>
      <c r="N196" s="38">
        <v>1</v>
      </c>
      <c r="O196" s="38">
        <v>1</v>
      </c>
      <c r="P196" s="38">
        <v>1</v>
      </c>
      <c r="Q196" s="38">
        <v>1</v>
      </c>
      <c r="R196" s="46">
        <v>9</v>
      </c>
      <c r="S196" s="48">
        <v>2.8180000000000001</v>
      </c>
      <c r="T196" s="17">
        <v>10</v>
      </c>
      <c r="U196" s="49">
        <v>28.18</v>
      </c>
      <c r="V196" s="17" t="s">
        <v>7379</v>
      </c>
      <c r="W196" s="49">
        <v>30.43</v>
      </c>
      <c r="X196" s="17" t="s">
        <v>6177</v>
      </c>
      <c r="Y196" s="38" t="s">
        <v>8121</v>
      </c>
      <c r="Z196" s="38">
        <v>10</v>
      </c>
      <c r="AA196" s="38" t="s">
        <v>7394</v>
      </c>
    </row>
    <row r="197" spans="2:27" ht="37.5" x14ac:dyDescent="0.35">
      <c r="B197" s="38" t="s">
        <v>3010</v>
      </c>
      <c r="C197" s="38" t="s">
        <v>393</v>
      </c>
      <c r="D197" s="38" t="s">
        <v>1447</v>
      </c>
      <c r="E197" s="38" t="s">
        <v>5</v>
      </c>
      <c r="F197" s="38" t="s">
        <v>1448</v>
      </c>
      <c r="G197" s="38" t="s">
        <v>59</v>
      </c>
      <c r="H197" s="38">
        <v>10</v>
      </c>
      <c r="I197" s="38">
        <v>13</v>
      </c>
      <c r="J197" s="45">
        <v>30</v>
      </c>
      <c r="K197" s="38">
        <v>7</v>
      </c>
      <c r="L197" s="38">
        <v>2</v>
      </c>
      <c r="M197" s="38">
        <v>9</v>
      </c>
      <c r="N197" s="38">
        <v>6</v>
      </c>
      <c r="O197" s="38">
        <v>3</v>
      </c>
      <c r="P197" s="38">
        <v>1</v>
      </c>
      <c r="Q197" s="38">
        <v>23</v>
      </c>
      <c r="R197" s="46">
        <v>94</v>
      </c>
      <c r="S197" s="48">
        <v>4.0389999999999997</v>
      </c>
      <c r="T197" s="17">
        <v>10</v>
      </c>
      <c r="U197" s="49">
        <v>40.39</v>
      </c>
      <c r="V197" s="17" t="s">
        <v>7379</v>
      </c>
      <c r="W197" s="49">
        <v>43.62</v>
      </c>
      <c r="X197" s="17" t="s">
        <v>6185</v>
      </c>
      <c r="Y197" s="38" t="s">
        <v>8123</v>
      </c>
      <c r="Z197" s="38">
        <v>10</v>
      </c>
      <c r="AA197" s="38" t="s">
        <v>7397</v>
      </c>
    </row>
    <row r="198" spans="2:27" ht="37.5" x14ac:dyDescent="0.35">
      <c r="B198" s="38" t="s">
        <v>3011</v>
      </c>
      <c r="C198" s="38" t="s">
        <v>393</v>
      </c>
      <c r="D198" s="38" t="s">
        <v>1447</v>
      </c>
      <c r="E198" s="38" t="s">
        <v>5</v>
      </c>
      <c r="F198" s="38" t="s">
        <v>139</v>
      </c>
      <c r="G198" s="38" t="s">
        <v>33</v>
      </c>
      <c r="H198" s="38">
        <v>5</v>
      </c>
      <c r="I198" s="12">
        <v>1</v>
      </c>
      <c r="J198" s="45">
        <v>115</v>
      </c>
      <c r="K198" s="12">
        <v>3</v>
      </c>
      <c r="L198" s="38">
        <v>1</v>
      </c>
      <c r="M198" s="38">
        <v>1</v>
      </c>
      <c r="N198" s="38">
        <v>1</v>
      </c>
      <c r="O198" s="38">
        <v>3</v>
      </c>
      <c r="P198" s="38">
        <v>1</v>
      </c>
      <c r="Q198" s="12">
        <v>1</v>
      </c>
      <c r="R198" s="46">
        <v>127</v>
      </c>
      <c r="S198" s="58">
        <v>2.556</v>
      </c>
      <c r="T198" s="10">
        <v>5</v>
      </c>
      <c r="U198" s="60">
        <v>12.78</v>
      </c>
      <c r="V198" s="10" t="s">
        <v>7379</v>
      </c>
      <c r="W198" s="60">
        <v>13.8</v>
      </c>
      <c r="X198" s="10" t="s">
        <v>6188</v>
      </c>
      <c r="Y198" s="12" t="s">
        <v>8124</v>
      </c>
      <c r="Z198" s="38">
        <v>5</v>
      </c>
      <c r="AA198" s="12" t="s">
        <v>7397</v>
      </c>
    </row>
    <row r="199" spans="2:27" ht="37.5" x14ac:dyDescent="0.35">
      <c r="B199" s="38" t="s">
        <v>3018</v>
      </c>
      <c r="C199" s="38" t="s">
        <v>1093</v>
      </c>
      <c r="D199" s="38" t="s">
        <v>1092</v>
      </c>
      <c r="E199" s="38" t="s">
        <v>5</v>
      </c>
      <c r="F199" s="38" t="s">
        <v>153</v>
      </c>
      <c r="G199" s="38" t="s">
        <v>59</v>
      </c>
      <c r="H199" s="38">
        <v>10</v>
      </c>
      <c r="I199" s="12">
        <v>49</v>
      </c>
      <c r="J199" s="45">
        <v>178</v>
      </c>
      <c r="K199" s="12">
        <v>1</v>
      </c>
      <c r="L199" s="12">
        <v>54</v>
      </c>
      <c r="M199" s="12">
        <v>10</v>
      </c>
      <c r="N199" s="38">
        <v>15</v>
      </c>
      <c r="O199" s="38">
        <v>2</v>
      </c>
      <c r="P199" s="12">
        <v>5</v>
      </c>
      <c r="Q199" s="12">
        <v>50</v>
      </c>
      <c r="R199" s="46">
        <v>364</v>
      </c>
      <c r="S199" s="58">
        <v>1.9430000000000001</v>
      </c>
      <c r="T199" s="10">
        <v>10</v>
      </c>
      <c r="U199" s="60">
        <v>19.43</v>
      </c>
      <c r="V199" s="10" t="s">
        <v>7379</v>
      </c>
      <c r="W199" s="60">
        <v>20.98</v>
      </c>
      <c r="X199" s="10" t="s">
        <v>6203</v>
      </c>
      <c r="Y199" s="12" t="s">
        <v>8127</v>
      </c>
      <c r="Z199" s="38">
        <v>10</v>
      </c>
      <c r="AA199" s="12" t="s">
        <v>7394</v>
      </c>
    </row>
    <row r="200" spans="2:27" ht="37.5" x14ac:dyDescent="0.35">
      <c r="B200" s="38" t="s">
        <v>3019</v>
      </c>
      <c r="C200" s="38" t="s">
        <v>1093</v>
      </c>
      <c r="D200" s="38" t="s">
        <v>1092</v>
      </c>
      <c r="E200" s="38" t="s">
        <v>5</v>
      </c>
      <c r="F200" s="38" t="s">
        <v>592</v>
      </c>
      <c r="G200" s="38" t="s">
        <v>59</v>
      </c>
      <c r="H200" s="38">
        <v>10</v>
      </c>
      <c r="I200" s="38">
        <v>24</v>
      </c>
      <c r="J200" s="45">
        <v>88</v>
      </c>
      <c r="K200" s="38">
        <v>1</v>
      </c>
      <c r="L200" s="38">
        <v>1</v>
      </c>
      <c r="M200" s="38">
        <v>1</v>
      </c>
      <c r="N200" s="38">
        <v>1</v>
      </c>
      <c r="O200" s="38">
        <v>1</v>
      </c>
      <c r="P200" s="38">
        <v>1</v>
      </c>
      <c r="Q200" s="38">
        <v>5</v>
      </c>
      <c r="R200" s="46">
        <v>123</v>
      </c>
      <c r="S200" s="58">
        <v>1.887</v>
      </c>
      <c r="T200" s="10">
        <v>10</v>
      </c>
      <c r="U200" s="60">
        <v>18.87</v>
      </c>
      <c r="V200" s="10" t="s">
        <v>7379</v>
      </c>
      <c r="W200" s="60">
        <v>20.38</v>
      </c>
      <c r="X200" s="10" t="s">
        <v>6205</v>
      </c>
      <c r="Y200" s="12" t="s">
        <v>8128</v>
      </c>
      <c r="Z200" s="38">
        <v>10</v>
      </c>
      <c r="AA200" s="12" t="s">
        <v>7394</v>
      </c>
    </row>
    <row r="201" spans="2:27" ht="37.5" x14ac:dyDescent="0.35">
      <c r="B201" s="38" t="s">
        <v>3022</v>
      </c>
      <c r="C201" s="38" t="s">
        <v>107</v>
      </c>
      <c r="D201" s="38" t="s">
        <v>87</v>
      </c>
      <c r="E201" s="38" t="s">
        <v>101</v>
      </c>
      <c r="F201" s="38" t="s">
        <v>97</v>
      </c>
      <c r="G201" s="38" t="s">
        <v>143</v>
      </c>
      <c r="H201" s="38">
        <v>10</v>
      </c>
      <c r="I201" s="12">
        <v>1</v>
      </c>
      <c r="J201" s="45">
        <v>1</v>
      </c>
      <c r="K201" s="12">
        <v>1</v>
      </c>
      <c r="L201" s="38">
        <v>1</v>
      </c>
      <c r="M201" s="12">
        <v>4</v>
      </c>
      <c r="N201" s="38">
        <v>1</v>
      </c>
      <c r="O201" s="38">
        <v>4</v>
      </c>
      <c r="P201" s="38">
        <v>1</v>
      </c>
      <c r="Q201" s="12">
        <v>1</v>
      </c>
      <c r="R201" s="46">
        <v>15</v>
      </c>
      <c r="S201" s="58">
        <v>0.40700000000000003</v>
      </c>
      <c r="T201" s="10">
        <v>10</v>
      </c>
      <c r="U201" s="60">
        <v>4.07</v>
      </c>
      <c r="V201" s="10" t="s">
        <v>7379</v>
      </c>
      <c r="W201" s="60">
        <v>4.4000000000000004</v>
      </c>
      <c r="X201" s="10" t="s">
        <v>8129</v>
      </c>
      <c r="Y201" s="12" t="s">
        <v>8130</v>
      </c>
      <c r="Z201" s="38">
        <v>10</v>
      </c>
      <c r="AA201" s="12" t="s">
        <v>7406</v>
      </c>
    </row>
    <row r="202" spans="2:27" ht="37.5" x14ac:dyDescent="0.35">
      <c r="B202" s="38" t="s">
        <v>3033</v>
      </c>
      <c r="C202" s="38" t="s">
        <v>414</v>
      </c>
      <c r="D202" s="38" t="s">
        <v>1095</v>
      </c>
      <c r="E202" s="38" t="s">
        <v>5</v>
      </c>
      <c r="F202" s="38" t="s">
        <v>1096</v>
      </c>
      <c r="G202" s="38" t="s">
        <v>59</v>
      </c>
      <c r="H202" s="38">
        <v>10</v>
      </c>
      <c r="I202" s="12">
        <v>64</v>
      </c>
      <c r="J202" s="45">
        <v>30</v>
      </c>
      <c r="K202" s="12">
        <v>51</v>
      </c>
      <c r="L202" s="12">
        <v>10</v>
      </c>
      <c r="M202" s="12">
        <v>105</v>
      </c>
      <c r="N202" s="38">
        <v>95</v>
      </c>
      <c r="O202" s="38">
        <v>50</v>
      </c>
      <c r="P202" s="12">
        <v>5</v>
      </c>
      <c r="Q202" s="12">
        <v>140</v>
      </c>
      <c r="R202" s="46">
        <v>550</v>
      </c>
      <c r="S202" s="48">
        <v>3.2310000000000003</v>
      </c>
      <c r="T202" s="17">
        <v>10</v>
      </c>
      <c r="U202" s="49">
        <v>32.31</v>
      </c>
      <c r="V202" s="17" t="s">
        <v>7379</v>
      </c>
      <c r="W202" s="49">
        <v>34.89</v>
      </c>
      <c r="X202" s="17" t="s">
        <v>6232</v>
      </c>
      <c r="Y202" s="38" t="s">
        <v>8139</v>
      </c>
      <c r="Z202" s="38">
        <v>10</v>
      </c>
      <c r="AA202" s="38" t="s">
        <v>7394</v>
      </c>
    </row>
    <row r="203" spans="2:27" ht="37.5" x14ac:dyDescent="0.35">
      <c r="B203" s="38" t="s">
        <v>3034</v>
      </c>
      <c r="C203" s="38" t="s">
        <v>414</v>
      </c>
      <c r="D203" s="38" t="s">
        <v>1095</v>
      </c>
      <c r="E203" s="38" t="s">
        <v>363</v>
      </c>
      <c r="F203" s="38" t="s">
        <v>57</v>
      </c>
      <c r="G203" s="38" t="s">
        <v>95</v>
      </c>
      <c r="H203" s="38">
        <v>30</v>
      </c>
      <c r="I203" s="38">
        <v>25</v>
      </c>
      <c r="J203" s="45">
        <v>1</v>
      </c>
      <c r="K203" s="38">
        <v>4</v>
      </c>
      <c r="L203" s="38">
        <v>1</v>
      </c>
      <c r="M203" s="38">
        <v>32</v>
      </c>
      <c r="N203" s="38">
        <v>1</v>
      </c>
      <c r="O203" s="38">
        <v>1</v>
      </c>
      <c r="P203" s="38">
        <v>1</v>
      </c>
      <c r="Q203" s="38">
        <v>4</v>
      </c>
      <c r="R203" s="46">
        <v>70</v>
      </c>
      <c r="S203" s="58">
        <v>0.48233333333333334</v>
      </c>
      <c r="T203" s="10">
        <v>30</v>
      </c>
      <c r="U203" s="60">
        <v>14.47</v>
      </c>
      <c r="V203" s="10" t="s">
        <v>7379</v>
      </c>
      <c r="W203" s="60">
        <v>15.63</v>
      </c>
      <c r="X203" s="10" t="s">
        <v>6234</v>
      </c>
      <c r="Y203" s="12" t="s">
        <v>8140</v>
      </c>
      <c r="Z203" s="38">
        <v>30</v>
      </c>
      <c r="AA203" s="12" t="s">
        <v>7394</v>
      </c>
    </row>
    <row r="204" spans="2:27" ht="37.5" x14ac:dyDescent="0.35">
      <c r="B204" s="38" t="s">
        <v>3043</v>
      </c>
      <c r="C204" s="38" t="s">
        <v>727</v>
      </c>
      <c r="D204" s="38" t="s">
        <v>1321</v>
      </c>
      <c r="E204" s="38" t="s">
        <v>5</v>
      </c>
      <c r="F204" s="38" t="s">
        <v>1320</v>
      </c>
      <c r="G204" s="38" t="s">
        <v>61</v>
      </c>
      <c r="H204" s="38">
        <v>1</v>
      </c>
      <c r="I204" s="38">
        <v>890</v>
      </c>
      <c r="J204" s="45">
        <v>12</v>
      </c>
      <c r="K204" s="38">
        <v>41</v>
      </c>
      <c r="L204" s="38">
        <v>1</v>
      </c>
      <c r="M204" s="38">
        <v>362</v>
      </c>
      <c r="N204" s="38">
        <v>1</v>
      </c>
      <c r="O204" s="38">
        <v>1</v>
      </c>
      <c r="P204" s="38">
        <v>1</v>
      </c>
      <c r="Q204" s="38">
        <v>110</v>
      </c>
      <c r="R204" s="46">
        <v>1419</v>
      </c>
      <c r="S204" s="48">
        <v>35.42</v>
      </c>
      <c r="T204" s="17">
        <v>1</v>
      </c>
      <c r="U204" s="49">
        <v>35.42</v>
      </c>
      <c r="V204" s="17" t="s">
        <v>7379</v>
      </c>
      <c r="W204" s="49">
        <v>38.25</v>
      </c>
      <c r="X204" s="17" t="s">
        <v>6250</v>
      </c>
      <c r="Y204" s="38" t="s">
        <v>8147</v>
      </c>
      <c r="Z204" s="38">
        <v>1</v>
      </c>
      <c r="AA204" s="38" t="s">
        <v>7397</v>
      </c>
    </row>
    <row r="205" spans="2:27" ht="37.5" x14ac:dyDescent="0.35">
      <c r="B205" s="38" t="s">
        <v>3046</v>
      </c>
      <c r="C205" s="38" t="s">
        <v>1590</v>
      </c>
      <c r="D205" s="38" t="s">
        <v>1589</v>
      </c>
      <c r="E205" s="38" t="s">
        <v>5</v>
      </c>
      <c r="F205" s="38" t="s">
        <v>64</v>
      </c>
      <c r="G205" s="38" t="s">
        <v>33</v>
      </c>
      <c r="H205" s="38">
        <v>5</v>
      </c>
      <c r="I205" s="38">
        <v>1</v>
      </c>
      <c r="J205" s="45">
        <v>1</v>
      </c>
      <c r="K205" s="38">
        <v>1</v>
      </c>
      <c r="L205" s="38">
        <v>1</v>
      </c>
      <c r="M205" s="38">
        <v>1</v>
      </c>
      <c r="N205" s="38">
        <v>1</v>
      </c>
      <c r="O205" s="38">
        <v>1</v>
      </c>
      <c r="P205" s="12">
        <v>1</v>
      </c>
      <c r="Q205" s="38">
        <v>1</v>
      </c>
      <c r="R205" s="46">
        <v>9</v>
      </c>
      <c r="S205" s="58">
        <v>15.888</v>
      </c>
      <c r="T205" s="10">
        <v>5</v>
      </c>
      <c r="U205" s="60">
        <v>79.44</v>
      </c>
      <c r="V205" s="10" t="s">
        <v>7379</v>
      </c>
      <c r="W205" s="60">
        <v>85.8</v>
      </c>
      <c r="X205" s="10" t="s">
        <v>6263</v>
      </c>
      <c r="Y205" s="12" t="s">
        <v>8150</v>
      </c>
      <c r="Z205" s="38">
        <v>5</v>
      </c>
      <c r="AA205" s="12" t="s">
        <v>8151</v>
      </c>
    </row>
    <row r="206" spans="2:27" ht="37.5" x14ac:dyDescent="0.35">
      <c r="B206" s="38" t="s">
        <v>3047</v>
      </c>
      <c r="C206" s="38" t="s">
        <v>1590</v>
      </c>
      <c r="D206" s="38" t="s">
        <v>1589</v>
      </c>
      <c r="E206" s="38" t="s">
        <v>5</v>
      </c>
      <c r="F206" s="38" t="s">
        <v>656</v>
      </c>
      <c r="G206" s="38" t="s">
        <v>33</v>
      </c>
      <c r="H206" s="38">
        <v>5</v>
      </c>
      <c r="I206" s="38">
        <v>1</v>
      </c>
      <c r="J206" s="45">
        <v>1</v>
      </c>
      <c r="K206" s="38">
        <v>1</v>
      </c>
      <c r="L206" s="38">
        <v>1</v>
      </c>
      <c r="M206" s="38">
        <v>1</v>
      </c>
      <c r="N206" s="38">
        <v>1</v>
      </c>
      <c r="O206" s="38">
        <v>1</v>
      </c>
      <c r="P206" s="12">
        <v>1</v>
      </c>
      <c r="Q206" s="38">
        <v>1</v>
      </c>
      <c r="R206" s="46">
        <v>9</v>
      </c>
      <c r="S206" s="48">
        <v>12.812000000000001</v>
      </c>
      <c r="T206" s="17">
        <v>5</v>
      </c>
      <c r="U206" s="49">
        <v>64.06</v>
      </c>
      <c r="V206" s="17" t="s">
        <v>7379</v>
      </c>
      <c r="W206" s="49">
        <v>69.180000000000007</v>
      </c>
      <c r="X206" s="17" t="s">
        <v>8152</v>
      </c>
      <c r="Y206" s="38" t="s">
        <v>8153</v>
      </c>
      <c r="Z206" s="38">
        <v>5</v>
      </c>
      <c r="AA206" s="38" t="s">
        <v>8151</v>
      </c>
    </row>
    <row r="207" spans="2:27" ht="37.5" x14ac:dyDescent="0.35">
      <c r="B207" s="38" t="s">
        <v>3048</v>
      </c>
      <c r="C207" s="38" t="s">
        <v>1590</v>
      </c>
      <c r="D207" s="38" t="s">
        <v>1589</v>
      </c>
      <c r="E207" s="38" t="s">
        <v>5</v>
      </c>
      <c r="F207" s="38" t="s">
        <v>262</v>
      </c>
      <c r="G207" s="38" t="s">
        <v>33</v>
      </c>
      <c r="H207" s="38">
        <v>5</v>
      </c>
      <c r="I207" s="38">
        <v>1</v>
      </c>
      <c r="J207" s="45">
        <v>1</v>
      </c>
      <c r="K207" s="38">
        <v>1</v>
      </c>
      <c r="L207" s="38">
        <v>1</v>
      </c>
      <c r="M207" s="38">
        <v>1</v>
      </c>
      <c r="N207" s="38">
        <v>1</v>
      </c>
      <c r="O207" s="38">
        <v>1</v>
      </c>
      <c r="P207" s="12">
        <v>1</v>
      </c>
      <c r="Q207" s="38">
        <v>1</v>
      </c>
      <c r="R207" s="46">
        <v>9</v>
      </c>
      <c r="S207" s="48">
        <v>18.86</v>
      </c>
      <c r="T207" s="17">
        <v>5</v>
      </c>
      <c r="U207" s="49">
        <v>94.3</v>
      </c>
      <c r="V207" s="17" t="s">
        <v>7379</v>
      </c>
      <c r="W207" s="49">
        <v>101.84</v>
      </c>
      <c r="X207" s="17" t="s">
        <v>6260</v>
      </c>
      <c r="Y207" s="38" t="s">
        <v>8154</v>
      </c>
      <c r="Z207" s="38">
        <v>5</v>
      </c>
      <c r="AA207" s="38" t="s">
        <v>8151</v>
      </c>
    </row>
    <row r="208" spans="2:27" ht="50" x14ac:dyDescent="0.35">
      <c r="B208" s="38" t="s">
        <v>3056</v>
      </c>
      <c r="C208" s="38" t="s">
        <v>112</v>
      </c>
      <c r="D208" s="38" t="s">
        <v>89</v>
      </c>
      <c r="E208" s="38" t="s">
        <v>101</v>
      </c>
      <c r="F208" s="38" t="s">
        <v>113</v>
      </c>
      <c r="G208" s="38" t="s">
        <v>95</v>
      </c>
      <c r="H208" s="38">
        <v>30</v>
      </c>
      <c r="I208" s="38">
        <v>496</v>
      </c>
      <c r="J208" s="45">
        <v>226</v>
      </c>
      <c r="K208" s="38">
        <v>237</v>
      </c>
      <c r="L208" s="38">
        <v>310</v>
      </c>
      <c r="M208" s="38">
        <v>213</v>
      </c>
      <c r="N208" s="38">
        <v>205</v>
      </c>
      <c r="O208" s="38">
        <v>220</v>
      </c>
      <c r="P208" s="38">
        <v>100</v>
      </c>
      <c r="Q208" s="38">
        <v>800</v>
      </c>
      <c r="R208" s="46">
        <v>2807</v>
      </c>
      <c r="S208" s="48">
        <v>0.11850000000000001</v>
      </c>
      <c r="T208" s="17">
        <v>60</v>
      </c>
      <c r="U208" s="49">
        <v>7.11</v>
      </c>
      <c r="V208" s="17" t="s">
        <v>7379</v>
      </c>
      <c r="W208" s="49">
        <v>7.68</v>
      </c>
      <c r="X208" s="17" t="s">
        <v>8162</v>
      </c>
      <c r="Y208" s="38" t="s">
        <v>8163</v>
      </c>
      <c r="Z208" s="38">
        <v>60</v>
      </c>
      <c r="AA208" s="38" t="s">
        <v>7417</v>
      </c>
    </row>
    <row r="209" spans="2:27" ht="37.5" x14ac:dyDescent="0.35">
      <c r="B209" s="38" t="s">
        <v>3057</v>
      </c>
      <c r="C209" s="38" t="s">
        <v>112</v>
      </c>
      <c r="D209" s="38" t="s">
        <v>1628</v>
      </c>
      <c r="E209" s="38" t="s">
        <v>5</v>
      </c>
      <c r="F209" s="38" t="s">
        <v>3669</v>
      </c>
      <c r="G209" s="38" t="s">
        <v>11</v>
      </c>
      <c r="H209" s="38">
        <v>10</v>
      </c>
      <c r="I209" s="38">
        <v>549</v>
      </c>
      <c r="J209" s="45">
        <v>400</v>
      </c>
      <c r="K209" s="38">
        <v>200</v>
      </c>
      <c r="L209" s="38">
        <v>27</v>
      </c>
      <c r="M209" s="38">
        <v>39</v>
      </c>
      <c r="N209" s="38">
        <v>40</v>
      </c>
      <c r="O209" s="38">
        <v>20</v>
      </c>
      <c r="P209" s="38">
        <v>25</v>
      </c>
      <c r="Q209" s="38">
        <v>320</v>
      </c>
      <c r="R209" s="46">
        <v>1620</v>
      </c>
      <c r="S209" s="48">
        <v>1.7670000000000001</v>
      </c>
      <c r="T209" s="17">
        <v>10</v>
      </c>
      <c r="U209" s="49">
        <v>17.670000000000002</v>
      </c>
      <c r="V209" s="17" t="s">
        <v>7379</v>
      </c>
      <c r="W209" s="49">
        <v>19.079999999999998</v>
      </c>
      <c r="X209" s="17" t="s">
        <v>6284</v>
      </c>
      <c r="Y209" s="38" t="s">
        <v>8164</v>
      </c>
      <c r="Z209" s="38">
        <v>10</v>
      </c>
      <c r="AA209" s="38" t="s">
        <v>7394</v>
      </c>
    </row>
    <row r="210" spans="2:27" ht="37.5" x14ac:dyDescent="0.35">
      <c r="B210" s="38" t="s">
        <v>3069</v>
      </c>
      <c r="C210" s="38" t="s">
        <v>670</v>
      </c>
      <c r="D210" s="38" t="s">
        <v>668</v>
      </c>
      <c r="E210" s="38" t="s">
        <v>156</v>
      </c>
      <c r="F210" s="38" t="s">
        <v>94</v>
      </c>
      <c r="G210" s="38" t="s">
        <v>669</v>
      </c>
      <c r="H210" s="38">
        <v>14</v>
      </c>
      <c r="I210" s="38">
        <v>6</v>
      </c>
      <c r="J210" s="45">
        <v>2</v>
      </c>
      <c r="K210" s="38">
        <v>1</v>
      </c>
      <c r="L210" s="38">
        <v>16</v>
      </c>
      <c r="M210" s="38">
        <v>39</v>
      </c>
      <c r="N210" s="38">
        <v>1</v>
      </c>
      <c r="O210" s="38">
        <v>1</v>
      </c>
      <c r="P210" s="38">
        <v>1</v>
      </c>
      <c r="Q210" s="38">
        <v>75</v>
      </c>
      <c r="R210" s="46">
        <v>142</v>
      </c>
      <c r="S210" s="48">
        <v>0.24249999999999999</v>
      </c>
      <c r="T210" s="17">
        <v>56</v>
      </c>
      <c r="U210" s="49">
        <v>13.58</v>
      </c>
      <c r="V210" s="17" t="s">
        <v>7379</v>
      </c>
      <c r="W210" s="49">
        <v>14.67</v>
      </c>
      <c r="X210" s="24" t="s">
        <v>8174</v>
      </c>
      <c r="Y210" s="38" t="s">
        <v>8175</v>
      </c>
      <c r="Z210" s="38">
        <v>56</v>
      </c>
      <c r="AA210" s="38" t="s">
        <v>7586</v>
      </c>
    </row>
    <row r="211" spans="2:27" ht="37.5" x14ac:dyDescent="0.35">
      <c r="B211" s="38" t="s">
        <v>3070</v>
      </c>
      <c r="C211" s="38" t="s">
        <v>670</v>
      </c>
      <c r="D211" s="38" t="s">
        <v>668</v>
      </c>
      <c r="E211" s="38" t="s">
        <v>156</v>
      </c>
      <c r="F211" s="38" t="s">
        <v>548</v>
      </c>
      <c r="G211" s="38" t="s">
        <v>669</v>
      </c>
      <c r="H211" s="38">
        <v>14</v>
      </c>
      <c r="I211" s="12">
        <v>915</v>
      </c>
      <c r="J211" s="45">
        <v>2</v>
      </c>
      <c r="K211" s="12">
        <v>1</v>
      </c>
      <c r="L211" s="38">
        <v>95</v>
      </c>
      <c r="M211" s="38">
        <v>92</v>
      </c>
      <c r="N211" s="38">
        <v>55</v>
      </c>
      <c r="O211" s="38">
        <v>5</v>
      </c>
      <c r="P211" s="38">
        <v>42</v>
      </c>
      <c r="Q211" s="38">
        <v>70</v>
      </c>
      <c r="R211" s="46">
        <v>1277</v>
      </c>
      <c r="S211" s="58">
        <v>0.18303571428571427</v>
      </c>
      <c r="T211" s="10">
        <v>56</v>
      </c>
      <c r="U211" s="60">
        <v>10.25</v>
      </c>
      <c r="V211" s="10" t="s">
        <v>7379</v>
      </c>
      <c r="W211" s="60">
        <v>11.07</v>
      </c>
      <c r="X211" s="55" t="s">
        <v>8176</v>
      </c>
      <c r="Y211" s="12" t="s">
        <v>8177</v>
      </c>
      <c r="Z211" s="38">
        <v>56</v>
      </c>
      <c r="AA211" s="12" t="s">
        <v>7586</v>
      </c>
    </row>
    <row r="212" spans="2:27" ht="50" x14ac:dyDescent="0.35">
      <c r="B212" s="38" t="s">
        <v>3076</v>
      </c>
      <c r="C212" s="12" t="s">
        <v>2080</v>
      </c>
      <c r="D212" s="12" t="s">
        <v>2080</v>
      </c>
      <c r="E212" s="12" t="s">
        <v>5</v>
      </c>
      <c r="F212" s="12" t="s">
        <v>2081</v>
      </c>
      <c r="G212" s="12" t="s">
        <v>19</v>
      </c>
      <c r="H212" s="12">
        <v>1</v>
      </c>
      <c r="I212" s="12">
        <v>1</v>
      </c>
      <c r="J212" s="45">
        <v>1</v>
      </c>
      <c r="K212" s="12">
        <v>1</v>
      </c>
      <c r="L212" s="38">
        <v>1</v>
      </c>
      <c r="M212" s="38">
        <v>1</v>
      </c>
      <c r="N212" s="38">
        <v>1</v>
      </c>
      <c r="O212" s="38">
        <v>1</v>
      </c>
      <c r="P212" s="38">
        <v>1</v>
      </c>
      <c r="Q212" s="12">
        <v>1</v>
      </c>
      <c r="R212" s="46">
        <v>9</v>
      </c>
      <c r="S212" s="48">
        <v>152.44</v>
      </c>
      <c r="T212" s="17">
        <v>1</v>
      </c>
      <c r="U212" s="49">
        <v>152.44</v>
      </c>
      <c r="V212" s="17" t="s">
        <v>7379</v>
      </c>
      <c r="W212" s="49">
        <v>164.64</v>
      </c>
      <c r="X212" s="17" t="s">
        <v>8185</v>
      </c>
      <c r="Y212" s="38" t="s">
        <v>8186</v>
      </c>
      <c r="Z212" s="38">
        <v>1</v>
      </c>
      <c r="AA212" s="38" t="s">
        <v>7851</v>
      </c>
    </row>
    <row r="213" spans="2:27" ht="50" x14ac:dyDescent="0.35">
      <c r="B213" s="38" t="s">
        <v>3077</v>
      </c>
      <c r="C213" s="12" t="s">
        <v>2080</v>
      </c>
      <c r="D213" s="12" t="s">
        <v>2080</v>
      </c>
      <c r="E213" s="12" t="s">
        <v>5</v>
      </c>
      <c r="F213" s="12" t="s">
        <v>2082</v>
      </c>
      <c r="G213" s="12" t="s">
        <v>19</v>
      </c>
      <c r="H213" s="12">
        <v>1</v>
      </c>
      <c r="I213" s="12">
        <v>1</v>
      </c>
      <c r="J213" s="45">
        <v>10</v>
      </c>
      <c r="K213" s="12">
        <v>1</v>
      </c>
      <c r="L213" s="38">
        <v>1</v>
      </c>
      <c r="M213" s="38">
        <v>1</v>
      </c>
      <c r="N213" s="38">
        <v>1</v>
      </c>
      <c r="O213" s="38">
        <v>1</v>
      </c>
      <c r="P213" s="12">
        <v>1</v>
      </c>
      <c r="Q213" s="12">
        <v>1</v>
      </c>
      <c r="R213" s="46">
        <v>18</v>
      </c>
      <c r="S213" s="58">
        <v>76.22</v>
      </c>
      <c r="T213" s="10">
        <v>1</v>
      </c>
      <c r="U213" s="60">
        <v>76.22</v>
      </c>
      <c r="V213" s="10" t="s">
        <v>7379</v>
      </c>
      <c r="W213" s="60">
        <v>82.32</v>
      </c>
      <c r="X213" s="10" t="s">
        <v>8187</v>
      </c>
      <c r="Y213" s="12" t="s">
        <v>8188</v>
      </c>
      <c r="Z213" s="38">
        <v>1</v>
      </c>
      <c r="AA213" s="12" t="s">
        <v>7851</v>
      </c>
    </row>
    <row r="214" spans="2:27" ht="37.5" x14ac:dyDescent="0.35">
      <c r="B214" s="38" t="s">
        <v>3085</v>
      </c>
      <c r="C214" s="38" t="s">
        <v>1668</v>
      </c>
      <c r="D214" s="38" t="s">
        <v>1667</v>
      </c>
      <c r="E214" s="38" t="s">
        <v>93</v>
      </c>
      <c r="F214" s="38" t="s">
        <v>94</v>
      </c>
      <c r="G214" s="38" t="s">
        <v>114</v>
      </c>
      <c r="H214" s="38">
        <v>60</v>
      </c>
      <c r="I214" s="38">
        <v>17</v>
      </c>
      <c r="J214" s="45">
        <v>30</v>
      </c>
      <c r="K214" s="38">
        <v>2</v>
      </c>
      <c r="L214" s="38">
        <v>6</v>
      </c>
      <c r="M214" s="38">
        <v>4</v>
      </c>
      <c r="N214" s="38">
        <v>1</v>
      </c>
      <c r="O214" s="38">
        <v>1</v>
      </c>
      <c r="P214" s="38">
        <v>1</v>
      </c>
      <c r="Q214" s="38">
        <v>9</v>
      </c>
      <c r="R214" s="46">
        <v>71</v>
      </c>
      <c r="S214" s="48">
        <v>0.2235</v>
      </c>
      <c r="T214" s="17">
        <v>60</v>
      </c>
      <c r="U214" s="49">
        <v>13.41</v>
      </c>
      <c r="V214" s="17" t="s">
        <v>7379</v>
      </c>
      <c r="W214" s="49">
        <v>14.48</v>
      </c>
      <c r="X214" s="17" t="s">
        <v>6333</v>
      </c>
      <c r="Y214" s="38" t="s">
        <v>8197</v>
      </c>
      <c r="Z214" s="38">
        <v>60</v>
      </c>
      <c r="AA214" s="38" t="s">
        <v>7397</v>
      </c>
    </row>
    <row r="215" spans="2:27" ht="37.5" x14ac:dyDescent="0.35">
      <c r="B215" s="38" t="s">
        <v>3088</v>
      </c>
      <c r="C215" s="38" t="s">
        <v>1662</v>
      </c>
      <c r="D215" s="38" t="s">
        <v>1662</v>
      </c>
      <c r="E215" s="38" t="s">
        <v>93</v>
      </c>
      <c r="F215" s="38" t="s">
        <v>57</v>
      </c>
      <c r="G215" s="38" t="s">
        <v>158</v>
      </c>
      <c r="H215" s="38">
        <v>50</v>
      </c>
      <c r="I215" s="38">
        <v>172</v>
      </c>
      <c r="J215" s="45">
        <v>20</v>
      </c>
      <c r="K215" s="38">
        <v>20</v>
      </c>
      <c r="L215" s="38">
        <v>10</v>
      </c>
      <c r="M215" s="38">
        <v>28</v>
      </c>
      <c r="N215" s="38">
        <v>1</v>
      </c>
      <c r="O215" s="38">
        <v>15</v>
      </c>
      <c r="P215" s="38">
        <v>4</v>
      </c>
      <c r="Q215" s="38">
        <v>19</v>
      </c>
      <c r="R215" s="46">
        <v>289</v>
      </c>
      <c r="S215" s="58">
        <v>4.1200000000000001E-2</v>
      </c>
      <c r="T215" s="10">
        <v>50</v>
      </c>
      <c r="U215" s="60">
        <v>2.06</v>
      </c>
      <c r="V215" s="10" t="s">
        <v>7379</v>
      </c>
      <c r="W215" s="60">
        <v>2.2200000000000002</v>
      </c>
      <c r="X215" s="10" t="s">
        <v>6337</v>
      </c>
      <c r="Y215" s="12" t="s">
        <v>8199</v>
      </c>
      <c r="Z215" s="38">
        <v>50</v>
      </c>
      <c r="AA215" s="12" t="s">
        <v>7394</v>
      </c>
    </row>
    <row r="216" spans="2:27" ht="37.5" x14ac:dyDescent="0.35">
      <c r="B216" s="38" t="s">
        <v>3089</v>
      </c>
      <c r="C216" s="38" t="s">
        <v>1662</v>
      </c>
      <c r="D216" s="38" t="s">
        <v>1662</v>
      </c>
      <c r="E216" s="38" t="s">
        <v>93</v>
      </c>
      <c r="F216" s="38" t="s">
        <v>141</v>
      </c>
      <c r="G216" s="38" t="s">
        <v>158</v>
      </c>
      <c r="H216" s="38">
        <v>50</v>
      </c>
      <c r="I216" s="38">
        <v>15</v>
      </c>
      <c r="J216" s="45">
        <v>30</v>
      </c>
      <c r="K216" s="38">
        <v>2</v>
      </c>
      <c r="L216" s="38">
        <v>3</v>
      </c>
      <c r="M216" s="38">
        <v>2</v>
      </c>
      <c r="N216" s="38">
        <v>1</v>
      </c>
      <c r="O216" s="38">
        <v>10</v>
      </c>
      <c r="P216" s="38">
        <v>1</v>
      </c>
      <c r="Q216" s="38">
        <v>12</v>
      </c>
      <c r="R216" s="46">
        <v>76</v>
      </c>
      <c r="S216" s="58">
        <v>5.7800000000000004E-2</v>
      </c>
      <c r="T216" s="10">
        <v>50</v>
      </c>
      <c r="U216" s="60">
        <v>2.89</v>
      </c>
      <c r="V216" s="10" t="s">
        <v>7379</v>
      </c>
      <c r="W216" s="60">
        <v>3.12</v>
      </c>
      <c r="X216" s="10" t="s">
        <v>6338</v>
      </c>
      <c r="Y216" s="12" t="s">
        <v>8200</v>
      </c>
      <c r="Z216" s="38">
        <v>50</v>
      </c>
      <c r="AA216" s="12" t="s">
        <v>7394</v>
      </c>
    </row>
    <row r="217" spans="2:27" ht="50" x14ac:dyDescent="0.35">
      <c r="B217" s="38" t="s">
        <v>3101</v>
      </c>
      <c r="C217" s="38" t="s">
        <v>182</v>
      </c>
      <c r="D217" s="38" t="s">
        <v>1108</v>
      </c>
      <c r="E217" s="38" t="s">
        <v>93</v>
      </c>
      <c r="F217" s="38" t="s">
        <v>358</v>
      </c>
      <c r="G217" s="38" t="s">
        <v>95</v>
      </c>
      <c r="H217" s="38">
        <v>30</v>
      </c>
      <c r="I217" s="38">
        <v>109</v>
      </c>
      <c r="J217" s="45">
        <v>130</v>
      </c>
      <c r="K217" s="38">
        <v>307</v>
      </c>
      <c r="L217" s="38">
        <v>216</v>
      </c>
      <c r="M217" s="38">
        <v>391</v>
      </c>
      <c r="N217" s="38">
        <v>335</v>
      </c>
      <c r="O217" s="38">
        <v>700</v>
      </c>
      <c r="P217" s="38">
        <v>395</v>
      </c>
      <c r="Q217" s="38">
        <v>410</v>
      </c>
      <c r="R217" s="46">
        <v>2993</v>
      </c>
      <c r="S217" s="48">
        <v>0.11566666666666667</v>
      </c>
      <c r="T217" s="17">
        <v>30</v>
      </c>
      <c r="U217" s="49">
        <v>3.47</v>
      </c>
      <c r="V217" s="17" t="s">
        <v>7379</v>
      </c>
      <c r="W217" s="49">
        <v>3.75</v>
      </c>
      <c r="X217" s="17" t="s">
        <v>6361</v>
      </c>
      <c r="Y217" s="38" t="s">
        <v>8208</v>
      </c>
      <c r="Z217" s="38">
        <v>30</v>
      </c>
      <c r="AA217" s="38" t="s">
        <v>7300</v>
      </c>
    </row>
    <row r="218" spans="2:27" ht="37.5" x14ac:dyDescent="0.35">
      <c r="B218" s="38" t="s">
        <v>3104</v>
      </c>
      <c r="C218" s="38" t="s">
        <v>1704</v>
      </c>
      <c r="D218" s="38" t="s">
        <v>505</v>
      </c>
      <c r="E218" s="38" t="s">
        <v>93</v>
      </c>
      <c r="F218" s="38" t="s">
        <v>187</v>
      </c>
      <c r="G218" s="38" t="s">
        <v>95</v>
      </c>
      <c r="H218" s="38">
        <v>30</v>
      </c>
      <c r="I218" s="38">
        <v>1</v>
      </c>
      <c r="J218" s="45">
        <v>40</v>
      </c>
      <c r="K218" s="38">
        <v>1</v>
      </c>
      <c r="L218" s="38">
        <v>1</v>
      </c>
      <c r="M218" s="38">
        <v>1</v>
      </c>
      <c r="N218" s="38">
        <v>1</v>
      </c>
      <c r="O218" s="38">
        <v>1</v>
      </c>
      <c r="P218" s="38">
        <v>1</v>
      </c>
      <c r="Q218" s="38">
        <v>5</v>
      </c>
      <c r="R218" s="46">
        <v>52</v>
      </c>
      <c r="S218" s="48">
        <v>0.35200000000000004</v>
      </c>
      <c r="T218" s="17">
        <v>30</v>
      </c>
      <c r="U218" s="49">
        <v>10.56</v>
      </c>
      <c r="V218" s="17" t="s">
        <v>7379</v>
      </c>
      <c r="W218" s="49">
        <v>11.4</v>
      </c>
      <c r="X218" s="17" t="s">
        <v>6367</v>
      </c>
      <c r="Y218" s="38" t="s">
        <v>8210</v>
      </c>
      <c r="Z218" s="38">
        <v>30</v>
      </c>
      <c r="AA218" s="38" t="s">
        <v>7453</v>
      </c>
    </row>
    <row r="219" spans="2:27" ht="37.5" x14ac:dyDescent="0.35">
      <c r="B219" s="38" t="s">
        <v>3115</v>
      </c>
      <c r="C219" s="38" t="s">
        <v>1875</v>
      </c>
      <c r="D219" s="38" t="s">
        <v>1742</v>
      </c>
      <c r="E219" s="38" t="s">
        <v>156</v>
      </c>
      <c r="F219" s="38"/>
      <c r="G219" s="38" t="s">
        <v>196</v>
      </c>
      <c r="H219" s="38">
        <v>30</v>
      </c>
      <c r="I219" s="38">
        <v>10</v>
      </c>
      <c r="J219" s="45">
        <v>1</v>
      </c>
      <c r="K219" s="38">
        <v>1</v>
      </c>
      <c r="L219" s="38">
        <v>1</v>
      </c>
      <c r="M219" s="38">
        <v>6</v>
      </c>
      <c r="N219" s="38">
        <v>1</v>
      </c>
      <c r="O219" s="38">
        <v>1</v>
      </c>
      <c r="P219" s="38">
        <v>1</v>
      </c>
      <c r="Q219" s="38">
        <v>7</v>
      </c>
      <c r="R219" s="46">
        <v>29</v>
      </c>
      <c r="S219" s="48">
        <v>0.10766666666666666</v>
      </c>
      <c r="T219" s="17">
        <v>30</v>
      </c>
      <c r="U219" s="49">
        <v>3.23</v>
      </c>
      <c r="V219" s="17" t="s">
        <v>7379</v>
      </c>
      <c r="W219" s="49">
        <v>3.49</v>
      </c>
      <c r="X219" s="17" t="s">
        <v>8214</v>
      </c>
      <c r="Y219" s="38" t="s">
        <v>8215</v>
      </c>
      <c r="Z219" s="38">
        <v>30</v>
      </c>
      <c r="AA219" s="38" t="s">
        <v>8216</v>
      </c>
    </row>
    <row r="220" spans="2:27" ht="37.5" x14ac:dyDescent="0.35">
      <c r="B220" s="38" t="s">
        <v>3118</v>
      </c>
      <c r="C220" s="38" t="s">
        <v>507</v>
      </c>
      <c r="D220" s="38" t="s">
        <v>506</v>
      </c>
      <c r="E220" s="38" t="s">
        <v>156</v>
      </c>
      <c r="F220" s="38" t="s">
        <v>94</v>
      </c>
      <c r="G220" s="38" t="s">
        <v>406</v>
      </c>
      <c r="H220" s="38">
        <v>100</v>
      </c>
      <c r="I220" s="12">
        <v>1</v>
      </c>
      <c r="J220" s="45">
        <v>1</v>
      </c>
      <c r="K220" s="12">
        <v>1</v>
      </c>
      <c r="L220" s="38">
        <v>1</v>
      </c>
      <c r="M220" s="38">
        <v>1</v>
      </c>
      <c r="N220" s="38">
        <v>1</v>
      </c>
      <c r="O220" s="38">
        <v>1</v>
      </c>
      <c r="P220" s="38">
        <v>1</v>
      </c>
      <c r="Q220" s="12">
        <v>1</v>
      </c>
      <c r="R220" s="46">
        <v>9</v>
      </c>
      <c r="S220" s="48">
        <v>0.58939999999999992</v>
      </c>
      <c r="T220" s="17">
        <v>100</v>
      </c>
      <c r="U220" s="49">
        <v>58.94</v>
      </c>
      <c r="V220" s="17" t="s">
        <v>7379</v>
      </c>
      <c r="W220" s="49">
        <v>63.66</v>
      </c>
      <c r="X220" s="17" t="s">
        <v>6384</v>
      </c>
      <c r="Y220" s="38" t="s">
        <v>8218</v>
      </c>
      <c r="Z220" s="38">
        <v>100</v>
      </c>
      <c r="AA220" s="38" t="s">
        <v>7474</v>
      </c>
    </row>
    <row r="221" spans="2:27" ht="37.5" x14ac:dyDescent="0.35">
      <c r="B221" s="38" t="s">
        <v>3119</v>
      </c>
      <c r="C221" s="94" t="s">
        <v>3674</v>
      </c>
      <c r="D221" s="10" t="s">
        <v>3675</v>
      </c>
      <c r="E221" s="12" t="s">
        <v>156</v>
      </c>
      <c r="F221" s="12" t="s">
        <v>184</v>
      </c>
      <c r="G221" s="12" t="s">
        <v>406</v>
      </c>
      <c r="H221" s="12">
        <v>100</v>
      </c>
      <c r="I221" s="12">
        <v>1</v>
      </c>
      <c r="J221" s="45">
        <v>1</v>
      </c>
      <c r="K221" s="12">
        <v>1</v>
      </c>
      <c r="L221" s="38">
        <v>1</v>
      </c>
      <c r="M221" s="38">
        <v>1</v>
      </c>
      <c r="N221" s="38">
        <v>1</v>
      </c>
      <c r="O221" s="38">
        <v>1</v>
      </c>
      <c r="P221" s="38">
        <v>1</v>
      </c>
      <c r="Q221" s="12">
        <v>1</v>
      </c>
      <c r="R221" s="46">
        <v>9</v>
      </c>
      <c r="S221" s="58">
        <v>0.9840000000000001</v>
      </c>
      <c r="T221" s="10">
        <v>100</v>
      </c>
      <c r="U221" s="60">
        <v>98.4</v>
      </c>
      <c r="V221" s="10" t="s">
        <v>7379</v>
      </c>
      <c r="W221" s="60">
        <v>106.27</v>
      </c>
      <c r="X221" s="10" t="s">
        <v>6386</v>
      </c>
      <c r="Y221" s="12" t="s">
        <v>8219</v>
      </c>
      <c r="Z221" s="38">
        <v>100</v>
      </c>
      <c r="AA221" s="12" t="s">
        <v>7474</v>
      </c>
    </row>
    <row r="222" spans="2:27" ht="37.5" x14ac:dyDescent="0.35">
      <c r="B222" s="38" t="s">
        <v>3120</v>
      </c>
      <c r="C222" s="38" t="s">
        <v>1610</v>
      </c>
      <c r="D222" s="38" t="s">
        <v>1609</v>
      </c>
      <c r="E222" s="38" t="s">
        <v>93</v>
      </c>
      <c r="F222" s="38" t="s">
        <v>183</v>
      </c>
      <c r="G222" s="38" t="s">
        <v>169</v>
      </c>
      <c r="H222" s="38">
        <v>28</v>
      </c>
      <c r="I222" s="12">
        <v>76</v>
      </c>
      <c r="J222" s="45">
        <v>1</v>
      </c>
      <c r="K222" s="12">
        <v>4</v>
      </c>
      <c r="L222" s="12">
        <v>5</v>
      </c>
      <c r="M222" s="12">
        <v>17</v>
      </c>
      <c r="N222" s="38">
        <v>40</v>
      </c>
      <c r="O222" s="38">
        <v>1</v>
      </c>
      <c r="P222" s="38">
        <v>1</v>
      </c>
      <c r="Q222" s="12">
        <v>85</v>
      </c>
      <c r="R222" s="46">
        <v>230</v>
      </c>
      <c r="S222" s="58">
        <v>2.6582142857142861</v>
      </c>
      <c r="T222" s="10">
        <v>28</v>
      </c>
      <c r="U222" s="60">
        <v>74.430000000000007</v>
      </c>
      <c r="V222" s="10" t="s">
        <v>7379</v>
      </c>
      <c r="W222" s="60">
        <v>80.38</v>
      </c>
      <c r="X222" s="10" t="s">
        <v>6388</v>
      </c>
      <c r="Y222" s="12" t="s">
        <v>8220</v>
      </c>
      <c r="Z222" s="38">
        <v>28</v>
      </c>
      <c r="AA222" s="12" t="s">
        <v>8221</v>
      </c>
    </row>
    <row r="223" spans="2:27" ht="37.5" x14ac:dyDescent="0.35">
      <c r="B223" s="38" t="s">
        <v>3130</v>
      </c>
      <c r="C223" s="38" t="s">
        <v>457</v>
      </c>
      <c r="D223" s="38" t="s">
        <v>458</v>
      </c>
      <c r="E223" s="38" t="s">
        <v>156</v>
      </c>
      <c r="F223" s="38" t="s">
        <v>304</v>
      </c>
      <c r="G223" s="38" t="s">
        <v>456</v>
      </c>
      <c r="H223" s="38">
        <v>56</v>
      </c>
      <c r="I223" s="38">
        <v>8</v>
      </c>
      <c r="J223" s="45">
        <v>1</v>
      </c>
      <c r="K223" s="38">
        <v>1</v>
      </c>
      <c r="L223" s="38">
        <v>17</v>
      </c>
      <c r="M223" s="38">
        <v>2</v>
      </c>
      <c r="N223" s="38">
        <v>2</v>
      </c>
      <c r="O223" s="38">
        <v>1</v>
      </c>
      <c r="P223" s="38">
        <v>1</v>
      </c>
      <c r="Q223" s="38">
        <v>2</v>
      </c>
      <c r="R223" s="46">
        <v>35</v>
      </c>
      <c r="S223" s="48">
        <v>0.29107142857142859</v>
      </c>
      <c r="T223" s="17">
        <v>56</v>
      </c>
      <c r="U223" s="49">
        <v>16.3</v>
      </c>
      <c r="V223" s="17" t="s">
        <v>7379</v>
      </c>
      <c r="W223" s="49">
        <v>17.600000000000001</v>
      </c>
      <c r="X223" s="17" t="s">
        <v>8227</v>
      </c>
      <c r="Y223" s="38" t="s">
        <v>8228</v>
      </c>
      <c r="Z223" s="38">
        <v>56</v>
      </c>
      <c r="AA223" s="38" t="s">
        <v>7430</v>
      </c>
    </row>
    <row r="224" spans="2:27" ht="50" x14ac:dyDescent="0.35">
      <c r="B224" s="38" t="s">
        <v>3131</v>
      </c>
      <c r="C224" s="38" t="s">
        <v>457</v>
      </c>
      <c r="D224" s="38" t="s">
        <v>1111</v>
      </c>
      <c r="E224" s="38" t="s">
        <v>514</v>
      </c>
      <c r="F224" s="38" t="s">
        <v>1110</v>
      </c>
      <c r="G224" s="38" t="s">
        <v>1109</v>
      </c>
      <c r="H224" s="38">
        <v>30</v>
      </c>
      <c r="I224" s="38">
        <v>8</v>
      </c>
      <c r="J224" s="45">
        <v>1</v>
      </c>
      <c r="K224" s="38">
        <v>1</v>
      </c>
      <c r="L224" s="38">
        <v>9</v>
      </c>
      <c r="M224" s="38">
        <v>8</v>
      </c>
      <c r="N224" s="38">
        <v>6</v>
      </c>
      <c r="O224" s="38">
        <v>1</v>
      </c>
      <c r="P224" s="38">
        <v>1</v>
      </c>
      <c r="Q224" s="38">
        <v>1</v>
      </c>
      <c r="R224" s="46">
        <v>36</v>
      </c>
      <c r="S224" s="58">
        <v>1.8619999999999999</v>
      </c>
      <c r="T224" s="10">
        <v>30</v>
      </c>
      <c r="U224" s="60">
        <v>55.86</v>
      </c>
      <c r="V224" s="10" t="s">
        <v>7379</v>
      </c>
      <c r="W224" s="60">
        <v>60.33</v>
      </c>
      <c r="X224" s="10" t="s">
        <v>8229</v>
      </c>
      <c r="Y224" s="12" t="s">
        <v>8230</v>
      </c>
      <c r="Z224" s="38">
        <v>30</v>
      </c>
      <c r="AA224" s="12" t="s">
        <v>7586</v>
      </c>
    </row>
    <row r="225" spans="2:27" ht="37.5" x14ac:dyDescent="0.35">
      <c r="B225" s="38" t="s">
        <v>3134</v>
      </c>
      <c r="C225" s="12" t="s">
        <v>2031</v>
      </c>
      <c r="D225" s="12" t="s">
        <v>2108</v>
      </c>
      <c r="E225" s="12" t="s">
        <v>101</v>
      </c>
      <c r="F225" s="12">
        <v>4.0000000000000001E-3</v>
      </c>
      <c r="G225" s="12" t="s">
        <v>2109</v>
      </c>
      <c r="H225" s="12">
        <v>28</v>
      </c>
      <c r="I225" s="12">
        <v>2</v>
      </c>
      <c r="J225" s="45">
        <v>45</v>
      </c>
      <c r="K225" s="12">
        <v>9</v>
      </c>
      <c r="L225" s="38">
        <v>1</v>
      </c>
      <c r="M225" s="12">
        <v>6</v>
      </c>
      <c r="N225" s="38">
        <v>1</v>
      </c>
      <c r="O225" s="38">
        <v>1</v>
      </c>
      <c r="P225" s="12">
        <v>14</v>
      </c>
      <c r="Q225" s="12">
        <v>1</v>
      </c>
      <c r="R225" s="46">
        <v>80</v>
      </c>
      <c r="S225" s="48">
        <v>1.4642857142857142</v>
      </c>
      <c r="T225" s="17">
        <v>28</v>
      </c>
      <c r="U225" s="49">
        <v>41</v>
      </c>
      <c r="V225" s="17" t="s">
        <v>7379</v>
      </c>
      <c r="W225" s="49">
        <v>44.28</v>
      </c>
      <c r="X225" s="17" t="s">
        <v>8232</v>
      </c>
      <c r="Y225" s="38" t="s">
        <v>8233</v>
      </c>
      <c r="Z225" s="38">
        <v>28</v>
      </c>
      <c r="AA225" s="38" t="s">
        <v>7300</v>
      </c>
    </row>
    <row r="226" spans="2:27" ht="37.5" x14ac:dyDescent="0.35">
      <c r="B226" s="38" t="s">
        <v>3142</v>
      </c>
      <c r="C226" s="38" t="s">
        <v>340</v>
      </c>
      <c r="D226" s="38" t="s">
        <v>339</v>
      </c>
      <c r="E226" s="38" t="s">
        <v>101</v>
      </c>
      <c r="F226" s="38" t="s">
        <v>94</v>
      </c>
      <c r="G226" s="38" t="s">
        <v>143</v>
      </c>
      <c r="H226" s="38">
        <v>10</v>
      </c>
      <c r="I226" s="38">
        <v>1</v>
      </c>
      <c r="J226" s="45">
        <v>5</v>
      </c>
      <c r="K226" s="38">
        <v>1</v>
      </c>
      <c r="L226" s="38">
        <v>1</v>
      </c>
      <c r="M226" s="38">
        <v>1</v>
      </c>
      <c r="N226" s="38">
        <v>1</v>
      </c>
      <c r="O226" s="38">
        <v>1</v>
      </c>
      <c r="P226" s="38">
        <v>1</v>
      </c>
      <c r="Q226" s="38">
        <v>1</v>
      </c>
      <c r="R226" s="46">
        <v>13</v>
      </c>
      <c r="S226" s="58">
        <v>1.64</v>
      </c>
      <c r="T226" s="10">
        <v>10</v>
      </c>
      <c r="U226" s="60">
        <v>16.399999999999999</v>
      </c>
      <c r="V226" s="10" t="s">
        <v>7379</v>
      </c>
      <c r="W226" s="60">
        <v>17.71</v>
      </c>
      <c r="X226" s="10" t="s">
        <v>8241</v>
      </c>
      <c r="Y226" s="12" t="s">
        <v>8242</v>
      </c>
      <c r="Z226" s="38">
        <v>10</v>
      </c>
      <c r="AA226" s="12" t="s">
        <v>7474</v>
      </c>
    </row>
    <row r="227" spans="2:27" ht="50" x14ac:dyDescent="0.35">
      <c r="B227" s="38" t="s">
        <v>3145</v>
      </c>
      <c r="C227" s="38" t="s">
        <v>1846</v>
      </c>
      <c r="D227" s="38" t="s">
        <v>1113</v>
      </c>
      <c r="E227" s="38" t="s">
        <v>342</v>
      </c>
      <c r="F227" s="38"/>
      <c r="G227" s="38" t="s">
        <v>1114</v>
      </c>
      <c r="H227" s="38">
        <v>10</v>
      </c>
      <c r="I227" s="38">
        <v>230</v>
      </c>
      <c r="J227" s="45">
        <v>3</v>
      </c>
      <c r="K227" s="38">
        <v>1</v>
      </c>
      <c r="L227" s="38">
        <v>1</v>
      </c>
      <c r="M227" s="38">
        <v>5</v>
      </c>
      <c r="N227" s="38">
        <v>1</v>
      </c>
      <c r="O227" s="38">
        <v>1</v>
      </c>
      <c r="P227" s="38">
        <v>1</v>
      </c>
      <c r="Q227" s="38">
        <v>1</v>
      </c>
      <c r="R227" s="46">
        <v>244</v>
      </c>
      <c r="S227" s="58">
        <v>1.1789999999999998</v>
      </c>
      <c r="T227" s="10">
        <v>10</v>
      </c>
      <c r="U227" s="60">
        <v>11.79</v>
      </c>
      <c r="V227" s="10" t="s">
        <v>7379</v>
      </c>
      <c r="W227" s="60">
        <v>12.73</v>
      </c>
      <c r="X227" s="10" t="s">
        <v>6437</v>
      </c>
      <c r="Y227" s="12" t="s">
        <v>8243</v>
      </c>
      <c r="Z227" s="38">
        <v>10</v>
      </c>
      <c r="AA227" s="12" t="s">
        <v>6436</v>
      </c>
    </row>
    <row r="228" spans="2:27" ht="37.5" x14ac:dyDescent="0.35">
      <c r="B228" s="38" t="s">
        <v>3151</v>
      </c>
      <c r="C228" s="38" t="s">
        <v>475</v>
      </c>
      <c r="D228" s="38" t="s">
        <v>474</v>
      </c>
      <c r="E228" s="38" t="s">
        <v>65</v>
      </c>
      <c r="F228" s="38" t="s">
        <v>477</v>
      </c>
      <c r="G228" s="38" t="s">
        <v>21</v>
      </c>
      <c r="H228" s="38">
        <v>1</v>
      </c>
      <c r="I228" s="12">
        <v>1</v>
      </c>
      <c r="J228" s="45">
        <v>50</v>
      </c>
      <c r="K228" s="12">
        <v>7</v>
      </c>
      <c r="L228" s="38">
        <v>1</v>
      </c>
      <c r="M228" s="38">
        <v>1</v>
      </c>
      <c r="N228" s="38">
        <v>1</v>
      </c>
      <c r="O228" s="38">
        <v>20</v>
      </c>
      <c r="P228" s="38">
        <v>1</v>
      </c>
      <c r="Q228" s="12">
        <v>1</v>
      </c>
      <c r="R228" s="46">
        <v>83</v>
      </c>
      <c r="S228" s="48">
        <v>16.940000000000001</v>
      </c>
      <c r="T228" s="17">
        <v>1</v>
      </c>
      <c r="U228" s="49">
        <v>16.940000000000001</v>
      </c>
      <c r="V228" s="17" t="s">
        <v>7379</v>
      </c>
      <c r="W228" s="49">
        <v>18.3</v>
      </c>
      <c r="X228" s="17" t="s">
        <v>8249</v>
      </c>
      <c r="Y228" s="38" t="s">
        <v>8250</v>
      </c>
      <c r="Z228" s="38">
        <v>1</v>
      </c>
      <c r="AA228" s="38" t="s">
        <v>4631</v>
      </c>
    </row>
    <row r="229" spans="2:27" ht="37.5" x14ac:dyDescent="0.35">
      <c r="B229" s="38" t="s">
        <v>3154</v>
      </c>
      <c r="C229" s="38" t="s">
        <v>1635</v>
      </c>
      <c r="D229" s="38" t="s">
        <v>1767</v>
      </c>
      <c r="E229" s="38" t="s">
        <v>156</v>
      </c>
      <c r="F229" s="38" t="s">
        <v>906</v>
      </c>
      <c r="G229" s="38" t="s">
        <v>678</v>
      </c>
      <c r="H229" s="38">
        <v>60</v>
      </c>
      <c r="I229" s="12">
        <v>4</v>
      </c>
      <c r="J229" s="45">
        <v>1</v>
      </c>
      <c r="K229" s="12">
        <v>1</v>
      </c>
      <c r="L229" s="12">
        <v>3</v>
      </c>
      <c r="M229" s="38">
        <v>1</v>
      </c>
      <c r="N229" s="38">
        <v>2</v>
      </c>
      <c r="O229" s="38">
        <v>1</v>
      </c>
      <c r="P229" s="12">
        <v>1</v>
      </c>
      <c r="Q229" s="12">
        <v>1</v>
      </c>
      <c r="R229" s="46">
        <v>15</v>
      </c>
      <c r="S229" s="58">
        <v>0.58566666666666667</v>
      </c>
      <c r="T229" s="10">
        <v>60</v>
      </c>
      <c r="U229" s="60">
        <v>35.14</v>
      </c>
      <c r="V229" s="10" t="s">
        <v>7379</v>
      </c>
      <c r="W229" s="60">
        <v>37.950000000000003</v>
      </c>
      <c r="X229" s="10" t="s">
        <v>6450</v>
      </c>
      <c r="Y229" s="12" t="s">
        <v>8252</v>
      </c>
      <c r="Z229" s="38">
        <v>60</v>
      </c>
      <c r="AA229" s="12" t="s">
        <v>7492</v>
      </c>
    </row>
    <row r="230" spans="2:27" ht="37.5" x14ac:dyDescent="0.35">
      <c r="B230" s="38" t="s">
        <v>3155</v>
      </c>
      <c r="C230" s="38" t="s">
        <v>1687</v>
      </c>
      <c r="D230" s="38" t="s">
        <v>1682</v>
      </c>
      <c r="E230" s="38" t="s">
        <v>101</v>
      </c>
      <c r="F230" s="38" t="s">
        <v>117</v>
      </c>
      <c r="G230" s="38" t="s">
        <v>114</v>
      </c>
      <c r="H230" s="38">
        <v>60</v>
      </c>
      <c r="I230" s="12">
        <v>3</v>
      </c>
      <c r="J230" s="45">
        <v>1</v>
      </c>
      <c r="K230" s="12">
        <v>1</v>
      </c>
      <c r="L230" s="38">
        <v>1</v>
      </c>
      <c r="M230" s="38">
        <v>1</v>
      </c>
      <c r="N230" s="38">
        <v>1</v>
      </c>
      <c r="O230" s="38">
        <v>1</v>
      </c>
      <c r="P230" s="12">
        <v>1</v>
      </c>
      <c r="Q230" s="12">
        <v>1</v>
      </c>
      <c r="R230" s="46">
        <v>11</v>
      </c>
      <c r="S230" s="58">
        <v>0.24016666666666667</v>
      </c>
      <c r="T230" s="10">
        <v>60</v>
      </c>
      <c r="U230" s="60">
        <v>14.41</v>
      </c>
      <c r="V230" s="10" t="s">
        <v>7379</v>
      </c>
      <c r="W230" s="60">
        <v>15.56</v>
      </c>
      <c r="X230" s="10" t="s">
        <v>6451</v>
      </c>
      <c r="Y230" s="12" t="s">
        <v>8253</v>
      </c>
      <c r="Z230" s="38">
        <v>60</v>
      </c>
      <c r="AA230" s="12" t="s">
        <v>7397</v>
      </c>
    </row>
    <row r="231" spans="2:27" ht="37.5" x14ac:dyDescent="0.35">
      <c r="B231" s="38" t="s">
        <v>3156</v>
      </c>
      <c r="C231" s="38" t="s">
        <v>566</v>
      </c>
      <c r="D231" s="38" t="s">
        <v>565</v>
      </c>
      <c r="E231" s="38" t="s">
        <v>93</v>
      </c>
      <c r="F231" s="38" t="s">
        <v>150</v>
      </c>
      <c r="G231" s="38" t="s">
        <v>95</v>
      </c>
      <c r="H231" s="38">
        <v>30</v>
      </c>
      <c r="I231" s="38">
        <v>66</v>
      </c>
      <c r="J231" s="45">
        <v>170</v>
      </c>
      <c r="K231" s="38">
        <v>14</v>
      </c>
      <c r="L231" s="38">
        <v>23</v>
      </c>
      <c r="M231" s="38">
        <v>75</v>
      </c>
      <c r="N231" s="38">
        <v>65</v>
      </c>
      <c r="O231" s="38">
        <v>90</v>
      </c>
      <c r="P231" s="38">
        <v>12</v>
      </c>
      <c r="Q231" s="38">
        <v>32</v>
      </c>
      <c r="R231" s="46">
        <v>547</v>
      </c>
      <c r="S231" s="48">
        <v>0.128</v>
      </c>
      <c r="T231" s="17">
        <v>30</v>
      </c>
      <c r="U231" s="49">
        <v>3.84</v>
      </c>
      <c r="V231" s="17" t="s">
        <v>7379</v>
      </c>
      <c r="W231" s="49">
        <v>4.1500000000000004</v>
      </c>
      <c r="X231" s="17" t="s">
        <v>6453</v>
      </c>
      <c r="Y231" s="38" t="s">
        <v>8254</v>
      </c>
      <c r="Z231" s="38">
        <v>30</v>
      </c>
      <c r="AA231" s="38" t="s">
        <v>7453</v>
      </c>
    </row>
    <row r="232" spans="2:27" ht="37.5" x14ac:dyDescent="0.35">
      <c r="B232" s="38" t="s">
        <v>3157</v>
      </c>
      <c r="C232" s="38" t="s">
        <v>566</v>
      </c>
      <c r="D232" s="38" t="s">
        <v>1360</v>
      </c>
      <c r="E232" s="38" t="s">
        <v>93</v>
      </c>
      <c r="F232" s="38" t="s">
        <v>97</v>
      </c>
      <c r="G232" s="38" t="s">
        <v>169</v>
      </c>
      <c r="H232" s="38">
        <v>28</v>
      </c>
      <c r="I232" s="38">
        <v>4</v>
      </c>
      <c r="J232" s="45">
        <v>1</v>
      </c>
      <c r="K232" s="38">
        <v>1</v>
      </c>
      <c r="L232" s="38">
        <v>4</v>
      </c>
      <c r="M232" s="38">
        <v>1</v>
      </c>
      <c r="N232" s="38">
        <v>10</v>
      </c>
      <c r="O232" s="38">
        <v>1</v>
      </c>
      <c r="P232" s="38">
        <v>1</v>
      </c>
      <c r="Q232" s="38">
        <v>16</v>
      </c>
      <c r="R232" s="46">
        <v>39</v>
      </c>
      <c r="S232" s="48">
        <v>0.29399999999999998</v>
      </c>
      <c r="T232" s="17">
        <v>30</v>
      </c>
      <c r="U232" s="49">
        <v>8.82</v>
      </c>
      <c r="V232" s="17" t="s">
        <v>7379</v>
      </c>
      <c r="W232" s="49">
        <v>9.5299999999999994</v>
      </c>
      <c r="X232" s="17" t="s">
        <v>6455</v>
      </c>
      <c r="Y232" s="38" t="s">
        <v>8255</v>
      </c>
      <c r="Z232" s="38">
        <v>30</v>
      </c>
      <c r="AA232" s="38" t="s">
        <v>7453</v>
      </c>
    </row>
    <row r="233" spans="2:27" ht="37.5" x14ac:dyDescent="0.35">
      <c r="B233" s="38" t="s">
        <v>3160</v>
      </c>
      <c r="C233" s="38" t="s">
        <v>567</v>
      </c>
      <c r="D233" s="38" t="s">
        <v>567</v>
      </c>
      <c r="E233" s="38" t="s">
        <v>93</v>
      </c>
      <c r="F233" s="38" t="s">
        <v>97</v>
      </c>
      <c r="G233" s="38" t="s">
        <v>966</v>
      </c>
      <c r="H233" s="38">
        <v>4</v>
      </c>
      <c r="I233" s="38">
        <v>1</v>
      </c>
      <c r="J233" s="45">
        <v>1</v>
      </c>
      <c r="K233" s="38">
        <v>1</v>
      </c>
      <c r="L233" s="38">
        <v>1</v>
      </c>
      <c r="M233" s="38">
        <v>1</v>
      </c>
      <c r="N233" s="38">
        <v>1</v>
      </c>
      <c r="O233" s="38">
        <v>1</v>
      </c>
      <c r="P233" s="38">
        <v>1</v>
      </c>
      <c r="Q233" s="38">
        <v>6</v>
      </c>
      <c r="R233" s="46">
        <v>14</v>
      </c>
      <c r="S233" s="48">
        <v>1.59</v>
      </c>
      <c r="T233" s="17">
        <v>4</v>
      </c>
      <c r="U233" s="49">
        <v>6.36</v>
      </c>
      <c r="V233" s="17" t="s">
        <v>7379</v>
      </c>
      <c r="W233" s="49">
        <v>6.87</v>
      </c>
      <c r="X233" s="17" t="s">
        <v>8256</v>
      </c>
      <c r="Y233" s="38" t="s">
        <v>8257</v>
      </c>
      <c r="Z233" s="38">
        <v>4</v>
      </c>
      <c r="AA233" s="38" t="s">
        <v>7531</v>
      </c>
    </row>
    <row r="234" spans="2:27" ht="37.5" x14ac:dyDescent="0.35">
      <c r="B234" s="38" t="s">
        <v>3169</v>
      </c>
      <c r="C234" s="38" t="s">
        <v>447</v>
      </c>
      <c r="D234" s="38" t="s">
        <v>1615</v>
      </c>
      <c r="E234" s="38" t="s">
        <v>93</v>
      </c>
      <c r="F234" s="38" t="s">
        <v>141</v>
      </c>
      <c r="G234" s="38" t="s">
        <v>169</v>
      </c>
      <c r="H234" s="38">
        <v>28</v>
      </c>
      <c r="I234" s="38">
        <v>42</v>
      </c>
      <c r="J234" s="45">
        <v>160</v>
      </c>
      <c r="K234" s="38">
        <v>1</v>
      </c>
      <c r="L234" s="38">
        <v>30</v>
      </c>
      <c r="M234" s="38">
        <v>1</v>
      </c>
      <c r="N234" s="38">
        <v>35</v>
      </c>
      <c r="O234" s="38">
        <v>4</v>
      </c>
      <c r="P234" s="38">
        <v>50</v>
      </c>
      <c r="Q234" s="38">
        <v>1</v>
      </c>
      <c r="R234" s="46">
        <v>324</v>
      </c>
      <c r="S234" s="48">
        <v>0.126</v>
      </c>
      <c r="T234" s="17">
        <v>30</v>
      </c>
      <c r="U234" s="49">
        <v>3.78</v>
      </c>
      <c r="V234" s="17" t="s">
        <v>7379</v>
      </c>
      <c r="W234" s="49">
        <v>4.08</v>
      </c>
      <c r="X234" s="17" t="s">
        <v>8264</v>
      </c>
      <c r="Y234" s="38" t="s">
        <v>8265</v>
      </c>
      <c r="Z234" s="38">
        <v>30</v>
      </c>
      <c r="AA234" s="38" t="s">
        <v>7415</v>
      </c>
    </row>
    <row r="235" spans="2:27" ht="37.5" x14ac:dyDescent="0.35">
      <c r="B235" s="38" t="s">
        <v>3170</v>
      </c>
      <c r="C235" s="38" t="s">
        <v>447</v>
      </c>
      <c r="D235" s="38" t="s">
        <v>1615</v>
      </c>
      <c r="E235" s="38" t="s">
        <v>93</v>
      </c>
      <c r="F235" s="38" t="s">
        <v>187</v>
      </c>
      <c r="G235" s="38" t="s">
        <v>169</v>
      </c>
      <c r="H235" s="38">
        <v>28</v>
      </c>
      <c r="I235" s="12">
        <v>105</v>
      </c>
      <c r="J235" s="45">
        <v>55</v>
      </c>
      <c r="K235" s="12">
        <v>176</v>
      </c>
      <c r="L235" s="12">
        <v>200</v>
      </c>
      <c r="M235" s="12">
        <v>36</v>
      </c>
      <c r="N235" s="38">
        <v>20</v>
      </c>
      <c r="O235" s="38">
        <v>50</v>
      </c>
      <c r="P235" s="12">
        <v>75</v>
      </c>
      <c r="Q235" s="12">
        <v>45</v>
      </c>
      <c r="R235" s="46">
        <v>762</v>
      </c>
      <c r="S235" s="48">
        <v>9.1428571428571428E-2</v>
      </c>
      <c r="T235" s="17">
        <v>28</v>
      </c>
      <c r="U235" s="49">
        <v>2.56</v>
      </c>
      <c r="V235" s="17" t="s">
        <v>7379</v>
      </c>
      <c r="W235" s="49">
        <v>2.76</v>
      </c>
      <c r="X235" s="17" t="s">
        <v>6484</v>
      </c>
      <c r="Y235" s="38" t="s">
        <v>8266</v>
      </c>
      <c r="Z235" s="38">
        <v>28</v>
      </c>
      <c r="AA235" s="38" t="s">
        <v>7586</v>
      </c>
    </row>
    <row r="236" spans="2:27" ht="37.5" x14ac:dyDescent="0.35">
      <c r="B236" s="38" t="s">
        <v>3172</v>
      </c>
      <c r="C236" s="38" t="s">
        <v>73</v>
      </c>
      <c r="D236" s="38" t="s">
        <v>1500</v>
      </c>
      <c r="E236" s="38" t="s">
        <v>5</v>
      </c>
      <c r="F236" s="38" t="s">
        <v>1501</v>
      </c>
      <c r="G236" s="38" t="s">
        <v>59</v>
      </c>
      <c r="H236" s="38">
        <v>10</v>
      </c>
      <c r="I236" s="38">
        <v>79</v>
      </c>
      <c r="J236" s="45">
        <v>85</v>
      </c>
      <c r="K236" s="38">
        <v>27</v>
      </c>
      <c r="L236" s="38">
        <v>5</v>
      </c>
      <c r="M236" s="38">
        <v>29</v>
      </c>
      <c r="N236" s="38">
        <v>25</v>
      </c>
      <c r="O236" s="38">
        <v>15</v>
      </c>
      <c r="P236" s="38">
        <v>4</v>
      </c>
      <c r="Q236" s="38">
        <v>200</v>
      </c>
      <c r="R236" s="46">
        <v>469</v>
      </c>
      <c r="S236" s="48">
        <v>5.3</v>
      </c>
      <c r="T236" s="17">
        <v>10</v>
      </c>
      <c r="U236" s="49">
        <v>53</v>
      </c>
      <c r="V236" s="17" t="s">
        <v>7379</v>
      </c>
      <c r="W236" s="49">
        <v>57.24</v>
      </c>
      <c r="X236" s="17" t="s">
        <v>6486</v>
      </c>
      <c r="Y236" s="38" t="s">
        <v>8267</v>
      </c>
      <c r="Z236" s="38">
        <v>10</v>
      </c>
      <c r="AA236" s="38" t="s">
        <v>7397</v>
      </c>
    </row>
    <row r="237" spans="2:27" ht="37.5" x14ac:dyDescent="0.35">
      <c r="B237" s="38" t="s">
        <v>3174</v>
      </c>
      <c r="C237" s="38" t="s">
        <v>62</v>
      </c>
      <c r="D237" s="38" t="s">
        <v>1497</v>
      </c>
      <c r="E237" s="38" t="s">
        <v>5</v>
      </c>
      <c r="F237" s="38" t="s">
        <v>1498</v>
      </c>
      <c r="G237" s="38" t="s">
        <v>1054</v>
      </c>
      <c r="H237" s="38">
        <v>100</v>
      </c>
      <c r="I237" s="38">
        <v>41</v>
      </c>
      <c r="J237" s="45">
        <v>90</v>
      </c>
      <c r="K237" s="38">
        <v>25</v>
      </c>
      <c r="L237" s="38">
        <v>7</v>
      </c>
      <c r="M237" s="38">
        <v>20</v>
      </c>
      <c r="N237" s="38">
        <v>10</v>
      </c>
      <c r="O237" s="38">
        <v>2</v>
      </c>
      <c r="P237" s="38">
        <v>7</v>
      </c>
      <c r="Q237" s="38">
        <v>30</v>
      </c>
      <c r="R237" s="46">
        <v>232</v>
      </c>
      <c r="S237" s="48">
        <v>1.0095999999999998</v>
      </c>
      <c r="T237" s="17">
        <v>100</v>
      </c>
      <c r="U237" s="49">
        <v>100.96</v>
      </c>
      <c r="V237" s="17" t="s">
        <v>7379</v>
      </c>
      <c r="W237" s="49">
        <v>109.04</v>
      </c>
      <c r="X237" s="17" t="s">
        <v>6489</v>
      </c>
      <c r="Y237" s="38" t="s">
        <v>8268</v>
      </c>
      <c r="Z237" s="38">
        <v>100</v>
      </c>
      <c r="AA237" s="38" t="s">
        <v>7397</v>
      </c>
    </row>
    <row r="238" spans="2:27" ht="25" x14ac:dyDescent="0.35">
      <c r="B238" s="38" t="s">
        <v>3175</v>
      </c>
      <c r="C238" s="38" t="s">
        <v>399</v>
      </c>
      <c r="D238" s="38" t="s">
        <v>398</v>
      </c>
      <c r="E238" s="38" t="s">
        <v>65</v>
      </c>
      <c r="F238" s="38" t="s">
        <v>400</v>
      </c>
      <c r="G238" s="38" t="s">
        <v>11</v>
      </c>
      <c r="H238" s="38">
        <v>10</v>
      </c>
      <c r="I238" s="38">
        <v>8</v>
      </c>
      <c r="J238" s="45">
        <v>1</v>
      </c>
      <c r="K238" s="38">
        <v>1</v>
      </c>
      <c r="L238" s="38">
        <v>1</v>
      </c>
      <c r="M238" s="38">
        <v>1</v>
      </c>
      <c r="N238" s="38">
        <v>2</v>
      </c>
      <c r="O238" s="38">
        <v>1</v>
      </c>
      <c r="P238" s="38">
        <v>1</v>
      </c>
      <c r="Q238" s="38">
        <v>1</v>
      </c>
      <c r="R238" s="46">
        <v>17</v>
      </c>
      <c r="S238" s="48">
        <v>3.8314999999999997</v>
      </c>
      <c r="T238" s="17">
        <v>20</v>
      </c>
      <c r="U238" s="49">
        <v>76.63</v>
      </c>
      <c r="V238" s="17" t="s">
        <v>7379</v>
      </c>
      <c r="W238" s="49">
        <v>82.76</v>
      </c>
      <c r="X238" s="17" t="s">
        <v>8269</v>
      </c>
      <c r="Y238" s="38" t="s">
        <v>8270</v>
      </c>
      <c r="Z238" s="38">
        <v>20</v>
      </c>
      <c r="AA238" s="38" t="s">
        <v>8271</v>
      </c>
    </row>
    <row r="239" spans="2:27" ht="25" x14ac:dyDescent="0.35">
      <c r="B239" s="38" t="s">
        <v>3176</v>
      </c>
      <c r="C239" s="38" t="s">
        <v>399</v>
      </c>
      <c r="D239" s="38" t="s">
        <v>398</v>
      </c>
      <c r="E239" s="38" t="s">
        <v>65</v>
      </c>
      <c r="F239" s="38" t="s">
        <v>401</v>
      </c>
      <c r="G239" s="38" t="s">
        <v>394</v>
      </c>
      <c r="H239" s="38">
        <v>20</v>
      </c>
      <c r="I239" s="38">
        <v>9</v>
      </c>
      <c r="J239" s="45">
        <v>1</v>
      </c>
      <c r="K239" s="38">
        <v>1</v>
      </c>
      <c r="L239" s="38">
        <v>1</v>
      </c>
      <c r="M239" s="38">
        <v>1</v>
      </c>
      <c r="N239" s="38">
        <v>2</v>
      </c>
      <c r="O239" s="38">
        <v>1</v>
      </c>
      <c r="P239" s="38">
        <v>1</v>
      </c>
      <c r="Q239" s="38">
        <v>1</v>
      </c>
      <c r="R239" s="46">
        <v>18</v>
      </c>
      <c r="S239" s="58">
        <v>3.9034999999999997</v>
      </c>
      <c r="T239" s="10">
        <v>20</v>
      </c>
      <c r="U239" s="60">
        <v>78.069999999999993</v>
      </c>
      <c r="V239" s="10" t="s">
        <v>7379</v>
      </c>
      <c r="W239" s="60">
        <v>84.32</v>
      </c>
      <c r="X239" s="55" t="s">
        <v>6492</v>
      </c>
      <c r="Y239" s="12" t="s">
        <v>8272</v>
      </c>
      <c r="Z239" s="38">
        <v>20</v>
      </c>
      <c r="AA239" s="12" t="s">
        <v>8271</v>
      </c>
    </row>
    <row r="240" spans="2:27" ht="37.5" x14ac:dyDescent="0.35">
      <c r="B240" s="38" t="s">
        <v>3184</v>
      </c>
      <c r="C240" s="38" t="s">
        <v>396</v>
      </c>
      <c r="D240" s="38" t="s">
        <v>994</v>
      </c>
      <c r="E240" s="38" t="s">
        <v>101</v>
      </c>
      <c r="F240" s="38" t="s">
        <v>150</v>
      </c>
      <c r="G240" s="38" t="s">
        <v>392</v>
      </c>
      <c r="H240" s="38">
        <v>100</v>
      </c>
      <c r="I240" s="38">
        <v>1</v>
      </c>
      <c r="J240" s="45">
        <v>10</v>
      </c>
      <c r="K240" s="12">
        <v>1</v>
      </c>
      <c r="L240" s="38">
        <v>1</v>
      </c>
      <c r="M240" s="38">
        <v>16</v>
      </c>
      <c r="N240" s="38">
        <v>1</v>
      </c>
      <c r="O240" s="38">
        <v>2</v>
      </c>
      <c r="P240" s="12">
        <v>1</v>
      </c>
      <c r="Q240" s="38">
        <v>30</v>
      </c>
      <c r="R240" s="46">
        <v>63</v>
      </c>
      <c r="S240" s="48">
        <v>0.188</v>
      </c>
      <c r="T240" s="17">
        <v>60</v>
      </c>
      <c r="U240" s="49">
        <v>11.28</v>
      </c>
      <c r="V240" s="17" t="s">
        <v>7379</v>
      </c>
      <c r="W240" s="49">
        <v>12.18</v>
      </c>
      <c r="X240" s="17" t="s">
        <v>8276</v>
      </c>
      <c r="Y240" s="38" t="s">
        <v>8277</v>
      </c>
      <c r="Z240" s="38">
        <v>60</v>
      </c>
      <c r="AA240" s="38" t="s">
        <v>7387</v>
      </c>
    </row>
    <row r="241" spans="2:27" ht="37.5" x14ac:dyDescent="0.35">
      <c r="B241" s="38" t="s">
        <v>3187</v>
      </c>
      <c r="C241" s="38" t="s">
        <v>449</v>
      </c>
      <c r="D241" s="38" t="s">
        <v>448</v>
      </c>
      <c r="E241" s="38" t="s">
        <v>5</v>
      </c>
      <c r="F241" s="38" t="s">
        <v>450</v>
      </c>
      <c r="G241" s="38" t="s">
        <v>11</v>
      </c>
      <c r="H241" s="38">
        <v>10</v>
      </c>
      <c r="I241" s="38">
        <v>1</v>
      </c>
      <c r="J241" s="45">
        <v>1</v>
      </c>
      <c r="K241" s="38">
        <v>1</v>
      </c>
      <c r="L241" s="38">
        <v>1</v>
      </c>
      <c r="M241" s="38">
        <v>5</v>
      </c>
      <c r="N241" s="38">
        <v>1</v>
      </c>
      <c r="O241" s="38">
        <v>1</v>
      </c>
      <c r="P241" s="38">
        <v>1</v>
      </c>
      <c r="Q241" s="38">
        <v>1</v>
      </c>
      <c r="R241" s="46">
        <v>13</v>
      </c>
      <c r="S241" s="48">
        <v>340.69499999999999</v>
      </c>
      <c r="T241" s="17">
        <v>10</v>
      </c>
      <c r="U241" s="49">
        <v>3406.95</v>
      </c>
      <c r="V241" s="17" t="s">
        <v>7379</v>
      </c>
      <c r="W241" s="49">
        <v>3679.51</v>
      </c>
      <c r="X241" s="17" t="s">
        <v>8279</v>
      </c>
      <c r="Y241" s="38" t="s">
        <v>8280</v>
      </c>
      <c r="Z241" s="38">
        <v>10</v>
      </c>
      <c r="AA241" s="38" t="s">
        <v>4810</v>
      </c>
    </row>
    <row r="242" spans="2:27" ht="37.5" x14ac:dyDescent="0.35">
      <c r="B242" s="38" t="s">
        <v>3191</v>
      </c>
      <c r="C242" s="38" t="s">
        <v>701</v>
      </c>
      <c r="D242" s="38" t="s">
        <v>704</v>
      </c>
      <c r="E242" s="38" t="s">
        <v>101</v>
      </c>
      <c r="F242" s="38" t="s">
        <v>705</v>
      </c>
      <c r="G242" s="38" t="s">
        <v>143</v>
      </c>
      <c r="H242" s="38">
        <v>10</v>
      </c>
      <c r="I242" s="38">
        <v>63</v>
      </c>
      <c r="J242" s="45">
        <v>70</v>
      </c>
      <c r="K242" s="38">
        <v>25</v>
      </c>
      <c r="L242" s="38">
        <v>5</v>
      </c>
      <c r="M242" s="38">
        <v>30</v>
      </c>
      <c r="N242" s="38">
        <v>1</v>
      </c>
      <c r="O242" s="38">
        <v>80</v>
      </c>
      <c r="P242" s="38">
        <v>8</v>
      </c>
      <c r="Q242" s="38">
        <v>41</v>
      </c>
      <c r="R242" s="46">
        <v>323</v>
      </c>
      <c r="S242" s="48">
        <v>1.341</v>
      </c>
      <c r="T242" s="17">
        <v>10</v>
      </c>
      <c r="U242" s="49">
        <v>13.41</v>
      </c>
      <c r="V242" s="17" t="s">
        <v>7379</v>
      </c>
      <c r="W242" s="49">
        <v>14.48</v>
      </c>
      <c r="X242" s="17" t="s">
        <v>8286</v>
      </c>
      <c r="Y242" s="38" t="s">
        <v>8287</v>
      </c>
      <c r="Z242" s="38">
        <v>10</v>
      </c>
      <c r="AA242" s="38" t="s">
        <v>7522</v>
      </c>
    </row>
    <row r="243" spans="2:27" ht="50" x14ac:dyDescent="0.35">
      <c r="B243" s="38" t="s">
        <v>3192</v>
      </c>
      <c r="C243" s="38" t="s">
        <v>701</v>
      </c>
      <c r="D243" s="38" t="s">
        <v>1700</v>
      </c>
      <c r="E243" s="38" t="s">
        <v>600</v>
      </c>
      <c r="F243" s="38" t="s">
        <v>2096</v>
      </c>
      <c r="G243" s="38" t="s">
        <v>20</v>
      </c>
      <c r="H243" s="38">
        <v>1</v>
      </c>
      <c r="I243" s="38">
        <v>1</v>
      </c>
      <c r="J243" s="45">
        <v>2</v>
      </c>
      <c r="K243" s="38">
        <v>1</v>
      </c>
      <c r="L243" s="38">
        <v>1</v>
      </c>
      <c r="M243" s="38">
        <v>1</v>
      </c>
      <c r="N243" s="38">
        <v>1</v>
      </c>
      <c r="O243" s="38">
        <v>1</v>
      </c>
      <c r="P243" s="38">
        <v>1</v>
      </c>
      <c r="Q243" s="38">
        <v>1</v>
      </c>
      <c r="R243" s="46">
        <v>10</v>
      </c>
      <c r="S243" s="48">
        <v>8.2100000000000009</v>
      </c>
      <c r="T243" s="17">
        <v>1</v>
      </c>
      <c r="U243" s="49">
        <v>8.2100000000000009</v>
      </c>
      <c r="V243" s="17" t="s">
        <v>7379</v>
      </c>
      <c r="W243" s="49">
        <v>8.8699999999999992</v>
      </c>
      <c r="X243" s="17" t="s">
        <v>6525</v>
      </c>
      <c r="Y243" s="38" t="s">
        <v>8288</v>
      </c>
      <c r="Z243" s="38">
        <v>1</v>
      </c>
      <c r="AA243" s="38" t="s">
        <v>7517</v>
      </c>
    </row>
    <row r="244" spans="2:27" ht="37.5" x14ac:dyDescent="0.35">
      <c r="B244" s="38" t="s">
        <v>3193</v>
      </c>
      <c r="C244" s="38" t="s">
        <v>701</v>
      </c>
      <c r="D244" s="38" t="s">
        <v>1406</v>
      </c>
      <c r="E244" s="38" t="s">
        <v>5</v>
      </c>
      <c r="F244" s="38" t="s">
        <v>375</v>
      </c>
      <c r="G244" s="38" t="s">
        <v>59</v>
      </c>
      <c r="H244" s="38">
        <v>10</v>
      </c>
      <c r="I244" s="12">
        <v>94</v>
      </c>
      <c r="J244" s="45">
        <v>270</v>
      </c>
      <c r="K244" s="12">
        <v>52</v>
      </c>
      <c r="L244" s="12">
        <v>28</v>
      </c>
      <c r="M244" s="12">
        <v>29</v>
      </c>
      <c r="N244" s="38">
        <v>60</v>
      </c>
      <c r="O244" s="38">
        <v>10</v>
      </c>
      <c r="P244" s="12">
        <v>2</v>
      </c>
      <c r="Q244" s="12">
        <v>47</v>
      </c>
      <c r="R244" s="46">
        <v>592</v>
      </c>
      <c r="S244" s="48">
        <v>7.7640000000000002</v>
      </c>
      <c r="T244" s="17">
        <v>10</v>
      </c>
      <c r="U244" s="49">
        <v>77.64</v>
      </c>
      <c r="V244" s="17" t="s">
        <v>7379</v>
      </c>
      <c r="W244" s="49">
        <v>83.85</v>
      </c>
      <c r="X244" s="17" t="s">
        <v>6527</v>
      </c>
      <c r="Y244" s="38" t="s">
        <v>8289</v>
      </c>
      <c r="Z244" s="38">
        <v>10</v>
      </c>
      <c r="AA244" s="38" t="s">
        <v>7394</v>
      </c>
    </row>
    <row r="245" spans="2:27" ht="37.5" x14ac:dyDescent="0.35">
      <c r="B245" s="38" t="s">
        <v>3194</v>
      </c>
      <c r="C245" s="38" t="s">
        <v>1684</v>
      </c>
      <c r="D245" s="38" t="s">
        <v>1681</v>
      </c>
      <c r="E245" s="38" t="s">
        <v>101</v>
      </c>
      <c r="F245" s="38" t="s">
        <v>41</v>
      </c>
      <c r="G245" s="38" t="s">
        <v>158</v>
      </c>
      <c r="H245" s="38">
        <v>50</v>
      </c>
      <c r="I245" s="12">
        <v>8</v>
      </c>
      <c r="J245" s="45">
        <v>12</v>
      </c>
      <c r="K245" s="12">
        <v>30</v>
      </c>
      <c r="L245" s="38">
        <v>1</v>
      </c>
      <c r="M245" s="38">
        <v>1</v>
      </c>
      <c r="N245" s="38">
        <v>1</v>
      </c>
      <c r="O245" s="38">
        <v>1</v>
      </c>
      <c r="P245" s="12">
        <v>1</v>
      </c>
      <c r="Q245" s="12">
        <v>15</v>
      </c>
      <c r="R245" s="46">
        <v>70</v>
      </c>
      <c r="S245" s="48">
        <v>0.43259999999999998</v>
      </c>
      <c r="T245" s="17">
        <v>50</v>
      </c>
      <c r="U245" s="49">
        <v>21.63</v>
      </c>
      <c r="V245" s="17" t="s">
        <v>7379</v>
      </c>
      <c r="W245" s="49">
        <v>23.36</v>
      </c>
      <c r="X245" s="17" t="s">
        <v>6529</v>
      </c>
      <c r="Y245" s="38" t="s">
        <v>8290</v>
      </c>
      <c r="Z245" s="38">
        <v>50</v>
      </c>
      <c r="AA245" s="38" t="s">
        <v>7856</v>
      </c>
    </row>
    <row r="246" spans="2:27" ht="37.5" x14ac:dyDescent="0.35">
      <c r="B246" s="38" t="s">
        <v>3195</v>
      </c>
      <c r="C246" s="38" t="s">
        <v>1345</v>
      </c>
      <c r="D246" s="38" t="s">
        <v>1342</v>
      </c>
      <c r="E246" s="38" t="s">
        <v>156</v>
      </c>
      <c r="F246" s="38" t="s">
        <v>1344</v>
      </c>
      <c r="G246" s="38" t="s">
        <v>1343</v>
      </c>
      <c r="H246" s="38">
        <v>50</v>
      </c>
      <c r="I246" s="38">
        <v>11</v>
      </c>
      <c r="J246" s="45">
        <v>1</v>
      </c>
      <c r="K246" s="38">
        <v>1</v>
      </c>
      <c r="L246" s="38">
        <v>1</v>
      </c>
      <c r="M246" s="38">
        <v>1</v>
      </c>
      <c r="N246" s="38">
        <v>1</v>
      </c>
      <c r="O246" s="38">
        <v>1</v>
      </c>
      <c r="P246" s="38">
        <v>1</v>
      </c>
      <c r="Q246" s="38">
        <v>4</v>
      </c>
      <c r="R246" s="46">
        <v>22</v>
      </c>
      <c r="S246" s="58">
        <v>1.1276000000000002</v>
      </c>
      <c r="T246" s="10">
        <v>50</v>
      </c>
      <c r="U246" s="60">
        <v>56.38</v>
      </c>
      <c r="V246" s="10" t="s">
        <v>7379</v>
      </c>
      <c r="W246" s="60">
        <v>60.89</v>
      </c>
      <c r="X246" s="10" t="s">
        <v>8291</v>
      </c>
      <c r="Y246" s="12" t="s">
        <v>8292</v>
      </c>
      <c r="Z246" s="38">
        <v>50</v>
      </c>
      <c r="AA246" s="12" t="s">
        <v>7441</v>
      </c>
    </row>
    <row r="247" spans="2:27" ht="37.5" x14ac:dyDescent="0.35">
      <c r="B247" s="38" t="s">
        <v>3197</v>
      </c>
      <c r="C247" s="38" t="s">
        <v>1347</v>
      </c>
      <c r="D247" s="38" t="s">
        <v>1346</v>
      </c>
      <c r="E247" s="38" t="s">
        <v>101</v>
      </c>
      <c r="F247" s="38" t="s">
        <v>183</v>
      </c>
      <c r="G247" s="38" t="s">
        <v>95</v>
      </c>
      <c r="H247" s="38">
        <v>30</v>
      </c>
      <c r="I247" s="38">
        <v>1</v>
      </c>
      <c r="J247" s="45">
        <v>1</v>
      </c>
      <c r="K247" s="38">
        <v>1</v>
      </c>
      <c r="L247" s="38">
        <v>1</v>
      </c>
      <c r="M247" s="38">
        <v>2</v>
      </c>
      <c r="N247" s="38">
        <v>1</v>
      </c>
      <c r="O247" s="38">
        <v>1</v>
      </c>
      <c r="P247" s="38">
        <v>1</v>
      </c>
      <c r="Q247" s="38">
        <v>1</v>
      </c>
      <c r="R247" s="46">
        <v>10</v>
      </c>
      <c r="S247" s="48">
        <v>0.19766666666666666</v>
      </c>
      <c r="T247" s="17">
        <v>30</v>
      </c>
      <c r="U247" s="49">
        <v>5.93</v>
      </c>
      <c r="V247" s="17" t="s">
        <v>7379</v>
      </c>
      <c r="W247" s="49">
        <v>6.4</v>
      </c>
      <c r="X247" s="17" t="s">
        <v>6535</v>
      </c>
      <c r="Y247" s="38" t="s">
        <v>8294</v>
      </c>
      <c r="Z247" s="38">
        <v>30</v>
      </c>
      <c r="AA247" s="38" t="s">
        <v>7406</v>
      </c>
    </row>
    <row r="248" spans="2:27" ht="37.5" x14ac:dyDescent="0.35">
      <c r="B248" s="38" t="s">
        <v>3199</v>
      </c>
      <c r="C248" s="12" t="s">
        <v>1347</v>
      </c>
      <c r="D248" s="12" t="s">
        <v>1346</v>
      </c>
      <c r="E248" s="12" t="s">
        <v>156</v>
      </c>
      <c r="F248" s="12" t="s">
        <v>150</v>
      </c>
      <c r="G248" s="12" t="s">
        <v>1368</v>
      </c>
      <c r="H248" s="12">
        <v>24</v>
      </c>
      <c r="I248" s="12">
        <v>21</v>
      </c>
      <c r="J248" s="45">
        <v>1</v>
      </c>
      <c r="K248" s="12">
        <v>1</v>
      </c>
      <c r="L248" s="12">
        <v>30</v>
      </c>
      <c r="M248" s="12">
        <v>4</v>
      </c>
      <c r="N248" s="38">
        <v>1</v>
      </c>
      <c r="O248" s="38">
        <v>1</v>
      </c>
      <c r="P248" s="12">
        <v>3</v>
      </c>
      <c r="Q248" s="12">
        <v>1</v>
      </c>
      <c r="R248" s="46">
        <v>63</v>
      </c>
      <c r="S248" s="48">
        <v>0.10916666666666668</v>
      </c>
      <c r="T248" s="17">
        <v>24</v>
      </c>
      <c r="U248" s="49">
        <v>2.62</v>
      </c>
      <c r="V248" s="17" t="s">
        <v>7379</v>
      </c>
      <c r="W248" s="49">
        <v>2.83</v>
      </c>
      <c r="X248" s="17" t="s">
        <v>6540</v>
      </c>
      <c r="Y248" s="38" t="s">
        <v>8296</v>
      </c>
      <c r="Z248" s="38">
        <v>24</v>
      </c>
      <c r="AA248" s="38" t="s">
        <v>7406</v>
      </c>
    </row>
    <row r="249" spans="2:27" ht="37.5" x14ac:dyDescent="0.35">
      <c r="B249" s="38" t="s">
        <v>3203</v>
      </c>
      <c r="C249" s="12" t="s">
        <v>1977</v>
      </c>
      <c r="D249" s="12" t="s">
        <v>1978</v>
      </c>
      <c r="E249" s="12" t="s">
        <v>101</v>
      </c>
      <c r="F249" s="12" t="s">
        <v>677</v>
      </c>
      <c r="G249" s="12" t="s">
        <v>95</v>
      </c>
      <c r="H249" s="12">
        <v>30</v>
      </c>
      <c r="I249" s="38">
        <v>15</v>
      </c>
      <c r="J249" s="45">
        <v>1</v>
      </c>
      <c r="K249" s="38">
        <v>4</v>
      </c>
      <c r="L249" s="38">
        <v>64</v>
      </c>
      <c r="M249" s="38">
        <v>1</v>
      </c>
      <c r="N249" s="38">
        <v>35</v>
      </c>
      <c r="O249" s="38">
        <v>1</v>
      </c>
      <c r="P249" s="38">
        <v>4</v>
      </c>
      <c r="Q249" s="38">
        <v>35</v>
      </c>
      <c r="R249" s="46">
        <v>160</v>
      </c>
      <c r="S249" s="48">
        <v>0.188</v>
      </c>
      <c r="T249" s="17">
        <v>30</v>
      </c>
      <c r="U249" s="49">
        <v>5.64</v>
      </c>
      <c r="V249" s="17" t="s">
        <v>7379</v>
      </c>
      <c r="W249" s="49">
        <v>6.09</v>
      </c>
      <c r="X249" s="24" t="s">
        <v>8300</v>
      </c>
      <c r="Y249" s="38" t="s">
        <v>8301</v>
      </c>
      <c r="Z249" s="38">
        <v>30</v>
      </c>
      <c r="AA249" s="38" t="s">
        <v>7586</v>
      </c>
    </row>
    <row r="250" spans="2:27" ht="37.5" x14ac:dyDescent="0.35">
      <c r="B250" s="38" t="s">
        <v>3208</v>
      </c>
      <c r="C250" s="38" t="s">
        <v>1160</v>
      </c>
      <c r="D250" s="38" t="s">
        <v>1159</v>
      </c>
      <c r="E250" s="38" t="s">
        <v>5</v>
      </c>
      <c r="F250" s="38" t="s">
        <v>1161</v>
      </c>
      <c r="G250" s="38" t="s">
        <v>33</v>
      </c>
      <c r="H250" s="38">
        <v>5</v>
      </c>
      <c r="I250" s="38">
        <v>1</v>
      </c>
      <c r="J250" s="45">
        <v>1</v>
      </c>
      <c r="K250" s="38">
        <v>1</v>
      </c>
      <c r="L250" s="38">
        <v>1</v>
      </c>
      <c r="M250" s="38">
        <v>10</v>
      </c>
      <c r="N250" s="38">
        <v>10</v>
      </c>
      <c r="O250" s="38">
        <v>1</v>
      </c>
      <c r="P250" s="12">
        <v>1</v>
      </c>
      <c r="Q250" s="12">
        <v>1</v>
      </c>
      <c r="R250" s="46">
        <v>27</v>
      </c>
      <c r="S250" s="48">
        <v>61.5</v>
      </c>
      <c r="T250" s="17">
        <v>5</v>
      </c>
      <c r="U250" s="49">
        <v>307.5</v>
      </c>
      <c r="V250" s="17" t="s">
        <v>7379</v>
      </c>
      <c r="W250" s="49">
        <v>332.1</v>
      </c>
      <c r="X250" s="17" t="s">
        <v>6557</v>
      </c>
      <c r="Y250" s="38" t="s">
        <v>8305</v>
      </c>
      <c r="Z250" s="38">
        <v>5</v>
      </c>
      <c r="AA250" s="38" t="s">
        <v>7597</v>
      </c>
    </row>
    <row r="251" spans="2:27" ht="37.5" x14ac:dyDescent="0.35">
      <c r="B251" s="38" t="s">
        <v>3210</v>
      </c>
      <c r="C251" s="38" t="s">
        <v>1147</v>
      </c>
      <c r="D251" s="38" t="s">
        <v>1980</v>
      </c>
      <c r="E251" s="38" t="s">
        <v>423</v>
      </c>
      <c r="F251" s="38" t="s">
        <v>1146</v>
      </c>
      <c r="G251" s="38" t="s">
        <v>21</v>
      </c>
      <c r="H251" s="38">
        <v>1</v>
      </c>
      <c r="I251" s="38">
        <v>1</v>
      </c>
      <c r="J251" s="45">
        <v>1</v>
      </c>
      <c r="K251" s="38">
        <v>1</v>
      </c>
      <c r="L251" s="38">
        <v>1</v>
      </c>
      <c r="M251" s="38">
        <v>1</v>
      </c>
      <c r="N251" s="38">
        <v>1</v>
      </c>
      <c r="O251" s="38">
        <v>1</v>
      </c>
      <c r="P251" s="12">
        <v>1</v>
      </c>
      <c r="Q251" s="38">
        <v>1</v>
      </c>
      <c r="R251" s="46">
        <v>9</v>
      </c>
      <c r="S251" s="48">
        <v>5.5250000000000004</v>
      </c>
      <c r="T251" s="17">
        <v>2</v>
      </c>
      <c r="U251" s="49">
        <v>11.05</v>
      </c>
      <c r="V251" s="17" t="s">
        <v>7379</v>
      </c>
      <c r="W251" s="49">
        <v>11.93</v>
      </c>
      <c r="X251" s="24" t="s">
        <v>8307</v>
      </c>
      <c r="Y251" s="38" t="s">
        <v>8308</v>
      </c>
      <c r="Z251" s="38">
        <v>2</v>
      </c>
      <c r="AA251" s="38" t="s">
        <v>7394</v>
      </c>
    </row>
    <row r="252" spans="2:27" ht="37.5" x14ac:dyDescent="0.35">
      <c r="B252" s="38" t="s">
        <v>3217</v>
      </c>
      <c r="C252" s="38" t="s">
        <v>18</v>
      </c>
      <c r="D252" s="38" t="s">
        <v>1150</v>
      </c>
      <c r="E252" s="38" t="s">
        <v>156</v>
      </c>
      <c r="F252" s="38" t="s">
        <v>183</v>
      </c>
      <c r="G252" s="38" t="s">
        <v>196</v>
      </c>
      <c r="H252" s="38">
        <v>30</v>
      </c>
      <c r="I252" s="38">
        <v>1</v>
      </c>
      <c r="J252" s="45">
        <v>8</v>
      </c>
      <c r="K252" s="38">
        <v>1</v>
      </c>
      <c r="L252" s="38">
        <v>1</v>
      </c>
      <c r="M252" s="38">
        <v>1</v>
      </c>
      <c r="N252" s="38">
        <v>1</v>
      </c>
      <c r="O252" s="38">
        <v>1</v>
      </c>
      <c r="P252" s="38">
        <v>1</v>
      </c>
      <c r="Q252" s="38">
        <v>1</v>
      </c>
      <c r="R252" s="46">
        <v>16</v>
      </c>
      <c r="S252" s="48">
        <v>0.11939999999999999</v>
      </c>
      <c r="T252" s="17">
        <v>50</v>
      </c>
      <c r="U252" s="49">
        <v>5.97</v>
      </c>
      <c r="V252" s="17" t="s">
        <v>7379</v>
      </c>
      <c r="W252" s="49">
        <v>6.45</v>
      </c>
      <c r="X252" s="17" t="s">
        <v>6569</v>
      </c>
      <c r="Y252" s="38" t="s">
        <v>8311</v>
      </c>
      <c r="Z252" s="38">
        <v>50</v>
      </c>
      <c r="AA252" s="38" t="s">
        <v>7453</v>
      </c>
    </row>
    <row r="253" spans="2:27" ht="37.5" x14ac:dyDescent="0.35">
      <c r="B253" s="38" t="s">
        <v>3220</v>
      </c>
      <c r="C253" s="38" t="s">
        <v>1152</v>
      </c>
      <c r="D253" s="38" t="s">
        <v>1174</v>
      </c>
      <c r="E253" s="38" t="s">
        <v>101</v>
      </c>
      <c r="F253" s="38" t="s">
        <v>117</v>
      </c>
      <c r="G253" s="38" t="s">
        <v>158</v>
      </c>
      <c r="H253" s="38">
        <v>50</v>
      </c>
      <c r="I253" s="38">
        <v>5</v>
      </c>
      <c r="J253" s="45">
        <v>1</v>
      </c>
      <c r="K253" s="38">
        <v>4</v>
      </c>
      <c r="L253" s="38">
        <v>10</v>
      </c>
      <c r="M253" s="38">
        <v>5</v>
      </c>
      <c r="N253" s="38">
        <v>1</v>
      </c>
      <c r="O253" s="38">
        <v>3</v>
      </c>
      <c r="P253" s="38">
        <v>2</v>
      </c>
      <c r="Q253" s="38">
        <v>20</v>
      </c>
      <c r="R253" s="46">
        <v>51</v>
      </c>
      <c r="S253" s="48">
        <v>0.13800000000000001</v>
      </c>
      <c r="T253" s="17">
        <v>50</v>
      </c>
      <c r="U253" s="49">
        <v>6.9</v>
      </c>
      <c r="V253" s="17" t="s">
        <v>7379</v>
      </c>
      <c r="W253" s="49">
        <v>7.45</v>
      </c>
      <c r="X253" s="17" t="s">
        <v>8312</v>
      </c>
      <c r="Y253" s="38" t="s">
        <v>8313</v>
      </c>
      <c r="Z253" s="38">
        <v>50</v>
      </c>
      <c r="AA253" s="38" t="s">
        <v>7547</v>
      </c>
    </row>
    <row r="254" spans="2:27" ht="37.5" x14ac:dyDescent="0.35">
      <c r="B254" s="38" t="s">
        <v>3222</v>
      </c>
      <c r="C254" s="12" t="s">
        <v>1727</v>
      </c>
      <c r="D254" s="12" t="s">
        <v>2087</v>
      </c>
      <c r="E254" s="12" t="s">
        <v>5</v>
      </c>
      <c r="F254" s="12" t="s">
        <v>592</v>
      </c>
      <c r="G254" s="12" t="s">
        <v>59</v>
      </c>
      <c r="H254" s="12">
        <v>10</v>
      </c>
      <c r="I254" s="12">
        <v>34</v>
      </c>
      <c r="J254" s="45">
        <v>35</v>
      </c>
      <c r="K254" s="12">
        <v>33</v>
      </c>
      <c r="L254" s="38">
        <v>1</v>
      </c>
      <c r="M254" s="12">
        <v>4</v>
      </c>
      <c r="N254" s="38">
        <v>10</v>
      </c>
      <c r="O254" s="38">
        <v>1</v>
      </c>
      <c r="P254" s="12">
        <v>1</v>
      </c>
      <c r="Q254" s="12">
        <v>5</v>
      </c>
      <c r="R254" s="46">
        <v>124</v>
      </c>
      <c r="S254" s="58">
        <v>4.4790000000000001</v>
      </c>
      <c r="T254" s="10">
        <v>10</v>
      </c>
      <c r="U254" s="60">
        <v>44.79</v>
      </c>
      <c r="V254" s="10" t="s">
        <v>7379</v>
      </c>
      <c r="W254" s="60">
        <v>48.37</v>
      </c>
      <c r="X254" s="10" t="s">
        <v>8314</v>
      </c>
      <c r="Y254" s="12" t="s">
        <v>8315</v>
      </c>
      <c r="Z254" s="38">
        <v>10</v>
      </c>
      <c r="AA254" s="12" t="s">
        <v>8316</v>
      </c>
    </row>
    <row r="255" spans="2:27" ht="37.5" x14ac:dyDescent="0.35">
      <c r="B255" s="38" t="s">
        <v>3225</v>
      </c>
      <c r="C255" s="38" t="s">
        <v>1165</v>
      </c>
      <c r="D255" s="38" t="s">
        <v>1164</v>
      </c>
      <c r="E255" s="38" t="s">
        <v>93</v>
      </c>
      <c r="F255" s="38" t="s">
        <v>1166</v>
      </c>
      <c r="G255" s="38" t="s">
        <v>158</v>
      </c>
      <c r="H255" s="38">
        <v>50</v>
      </c>
      <c r="I255" s="38">
        <v>2</v>
      </c>
      <c r="J255" s="45">
        <v>8</v>
      </c>
      <c r="K255" s="38">
        <v>1</v>
      </c>
      <c r="L255" s="38">
        <v>1</v>
      </c>
      <c r="M255" s="38">
        <v>2</v>
      </c>
      <c r="N255" s="38">
        <v>10</v>
      </c>
      <c r="O255" s="38">
        <v>7</v>
      </c>
      <c r="P255" s="38">
        <v>1</v>
      </c>
      <c r="Q255" s="38">
        <v>1</v>
      </c>
      <c r="R255" s="46">
        <v>33</v>
      </c>
      <c r="S255" s="48">
        <v>0.33100000000000002</v>
      </c>
      <c r="T255" s="17">
        <v>50</v>
      </c>
      <c r="U255" s="49">
        <v>16.55</v>
      </c>
      <c r="V255" s="17" t="s">
        <v>7379</v>
      </c>
      <c r="W255" s="49">
        <v>17.87</v>
      </c>
      <c r="X255" s="17" t="s">
        <v>6579</v>
      </c>
      <c r="Y255" s="38" t="s">
        <v>8317</v>
      </c>
      <c r="Z255" s="38">
        <v>50</v>
      </c>
      <c r="AA255" s="38" t="s">
        <v>7856</v>
      </c>
    </row>
    <row r="256" spans="2:27" ht="37.5" x14ac:dyDescent="0.35">
      <c r="B256" s="38" t="s">
        <v>3227</v>
      </c>
      <c r="C256" s="38" t="s">
        <v>1165</v>
      </c>
      <c r="D256" s="38" t="s">
        <v>1164</v>
      </c>
      <c r="E256" s="38" t="s">
        <v>106</v>
      </c>
      <c r="F256" s="38" t="s">
        <v>1166</v>
      </c>
      <c r="G256" s="38" t="s">
        <v>537</v>
      </c>
      <c r="H256" s="38">
        <v>6</v>
      </c>
      <c r="I256" s="38">
        <v>21</v>
      </c>
      <c r="J256" s="45">
        <v>7</v>
      </c>
      <c r="K256" s="38">
        <v>2</v>
      </c>
      <c r="L256" s="38">
        <v>1</v>
      </c>
      <c r="M256" s="38">
        <v>1</v>
      </c>
      <c r="N256" s="38">
        <v>1</v>
      </c>
      <c r="O256" s="38">
        <v>1</v>
      </c>
      <c r="P256" s="38">
        <v>1</v>
      </c>
      <c r="Q256" s="38">
        <v>10</v>
      </c>
      <c r="R256" s="46">
        <v>45</v>
      </c>
      <c r="S256" s="48">
        <v>1.3666666666666665</v>
      </c>
      <c r="T256" s="17">
        <v>6</v>
      </c>
      <c r="U256" s="49">
        <v>8.1999999999999993</v>
      </c>
      <c r="V256" s="17" t="s">
        <v>7379</v>
      </c>
      <c r="W256" s="49">
        <v>8.86</v>
      </c>
      <c r="X256" s="17" t="s">
        <v>6585</v>
      </c>
      <c r="Y256" s="38" t="s">
        <v>8318</v>
      </c>
      <c r="Z256" s="38">
        <v>6</v>
      </c>
      <c r="AA256" s="38" t="s">
        <v>7856</v>
      </c>
    </row>
    <row r="257" spans="2:27" ht="37.5" x14ac:dyDescent="0.35">
      <c r="B257" s="38" t="s">
        <v>3228</v>
      </c>
      <c r="C257" s="38" t="s">
        <v>1218</v>
      </c>
      <c r="D257" s="38" t="s">
        <v>1217</v>
      </c>
      <c r="E257" s="38" t="s">
        <v>93</v>
      </c>
      <c r="F257" s="38" t="s">
        <v>266</v>
      </c>
      <c r="G257" s="38" t="s">
        <v>95</v>
      </c>
      <c r="H257" s="38">
        <v>30</v>
      </c>
      <c r="I257" s="38">
        <v>5</v>
      </c>
      <c r="J257" s="45">
        <v>1</v>
      </c>
      <c r="K257" s="38">
        <v>1</v>
      </c>
      <c r="L257" s="38">
        <v>1</v>
      </c>
      <c r="M257" s="38">
        <v>6</v>
      </c>
      <c r="N257" s="38">
        <v>6</v>
      </c>
      <c r="O257" s="38">
        <v>65</v>
      </c>
      <c r="P257" s="38">
        <v>1</v>
      </c>
      <c r="Q257" s="38">
        <v>1</v>
      </c>
      <c r="R257" s="46">
        <v>87</v>
      </c>
      <c r="S257" s="48">
        <v>1.1103333333333334</v>
      </c>
      <c r="T257" s="17">
        <v>30</v>
      </c>
      <c r="U257" s="49">
        <v>33.31</v>
      </c>
      <c r="V257" s="17" t="s">
        <v>7379</v>
      </c>
      <c r="W257" s="49">
        <v>35.97</v>
      </c>
      <c r="X257" s="17" t="s">
        <v>8319</v>
      </c>
      <c r="Y257" s="38" t="s">
        <v>8320</v>
      </c>
      <c r="Z257" s="38">
        <v>30</v>
      </c>
      <c r="AA257" s="38" t="s">
        <v>8321</v>
      </c>
    </row>
    <row r="258" spans="2:27" ht="37.5" x14ac:dyDescent="0.35">
      <c r="B258" s="38" t="s">
        <v>3233</v>
      </c>
      <c r="C258" s="38" t="s">
        <v>1543</v>
      </c>
      <c r="D258" s="38" t="s">
        <v>1531</v>
      </c>
      <c r="E258" s="38" t="s">
        <v>101</v>
      </c>
      <c r="F258" s="38" t="s">
        <v>97</v>
      </c>
      <c r="G258" s="38" t="s">
        <v>105</v>
      </c>
      <c r="H258" s="38">
        <v>20</v>
      </c>
      <c r="I258" s="38">
        <v>64</v>
      </c>
      <c r="J258" s="45">
        <v>3</v>
      </c>
      <c r="K258" s="38">
        <v>130</v>
      </c>
      <c r="L258" s="38">
        <v>247</v>
      </c>
      <c r="M258" s="38">
        <v>12</v>
      </c>
      <c r="N258" s="38">
        <v>1</v>
      </c>
      <c r="O258" s="38">
        <v>50</v>
      </c>
      <c r="P258" s="38">
        <v>3</v>
      </c>
      <c r="Q258" s="38">
        <v>10</v>
      </c>
      <c r="R258" s="46">
        <v>520</v>
      </c>
      <c r="S258" s="48">
        <v>0.45850000000000002</v>
      </c>
      <c r="T258" s="17">
        <v>20</v>
      </c>
      <c r="U258" s="49">
        <v>9.17</v>
      </c>
      <c r="V258" s="17" t="s">
        <v>7379</v>
      </c>
      <c r="W258" s="49">
        <v>9.9</v>
      </c>
      <c r="X258" s="17" t="s">
        <v>6591</v>
      </c>
      <c r="Y258" s="38" t="s">
        <v>8324</v>
      </c>
      <c r="Z258" s="38">
        <v>20</v>
      </c>
      <c r="AA258" s="38" t="s">
        <v>7464</v>
      </c>
    </row>
    <row r="259" spans="2:27" ht="37.5" x14ac:dyDescent="0.35">
      <c r="B259" s="38" t="s">
        <v>3244</v>
      </c>
      <c r="C259" s="38" t="s">
        <v>1621</v>
      </c>
      <c r="D259" s="38" t="s">
        <v>1900</v>
      </c>
      <c r="E259" s="38" t="s">
        <v>101</v>
      </c>
      <c r="F259" s="38" t="s">
        <v>736</v>
      </c>
      <c r="G259" s="38" t="s">
        <v>95</v>
      </c>
      <c r="H259" s="38">
        <v>30</v>
      </c>
      <c r="I259" s="38">
        <v>25</v>
      </c>
      <c r="J259" s="45">
        <v>1</v>
      </c>
      <c r="K259" s="38">
        <v>4</v>
      </c>
      <c r="L259" s="38">
        <v>1</v>
      </c>
      <c r="M259" s="38">
        <v>26</v>
      </c>
      <c r="N259" s="38">
        <v>1</v>
      </c>
      <c r="O259" s="38">
        <v>1</v>
      </c>
      <c r="P259" s="12">
        <v>1</v>
      </c>
      <c r="Q259" s="38">
        <v>12</v>
      </c>
      <c r="R259" s="46">
        <v>72</v>
      </c>
      <c r="S259" s="58">
        <v>0.58099999999999996</v>
      </c>
      <c r="T259" s="10">
        <v>30</v>
      </c>
      <c r="U259" s="60">
        <v>17.43</v>
      </c>
      <c r="V259" s="10" t="s">
        <v>7379</v>
      </c>
      <c r="W259" s="60">
        <v>18.82</v>
      </c>
      <c r="X259" s="10" t="s">
        <v>8332</v>
      </c>
      <c r="Y259" s="12" t="s">
        <v>8333</v>
      </c>
      <c r="Z259" s="38">
        <v>30</v>
      </c>
      <c r="AA259" s="12" t="s">
        <v>7430</v>
      </c>
    </row>
    <row r="260" spans="2:27" ht="37.5" x14ac:dyDescent="0.35">
      <c r="B260" s="38" t="s">
        <v>3246</v>
      </c>
      <c r="C260" s="57" t="s">
        <v>3693</v>
      </c>
      <c r="D260" s="12" t="s">
        <v>3694</v>
      </c>
      <c r="E260" s="38" t="s">
        <v>423</v>
      </c>
      <c r="F260" s="12" t="s">
        <v>3695</v>
      </c>
      <c r="G260" s="12" t="s">
        <v>1043</v>
      </c>
      <c r="H260" s="12">
        <v>1</v>
      </c>
      <c r="I260" s="12">
        <v>1</v>
      </c>
      <c r="J260" s="45">
        <v>6</v>
      </c>
      <c r="K260" s="12">
        <v>45</v>
      </c>
      <c r="L260" s="38">
        <v>1</v>
      </c>
      <c r="M260" s="38">
        <v>1</v>
      </c>
      <c r="N260" s="38">
        <v>1</v>
      </c>
      <c r="O260" s="38">
        <v>1</v>
      </c>
      <c r="P260" s="12">
        <v>1</v>
      </c>
      <c r="Q260" s="38">
        <v>1</v>
      </c>
      <c r="R260" s="46">
        <v>58</v>
      </c>
      <c r="S260" s="48">
        <v>13.84</v>
      </c>
      <c r="T260" s="17">
        <v>1</v>
      </c>
      <c r="U260" s="49">
        <v>13.84</v>
      </c>
      <c r="V260" s="17" t="s">
        <v>7379</v>
      </c>
      <c r="W260" s="49">
        <v>14.95</v>
      </c>
      <c r="X260" s="17" t="s">
        <v>6616</v>
      </c>
      <c r="Y260" s="38" t="s">
        <v>6617</v>
      </c>
      <c r="Z260" s="38">
        <v>1</v>
      </c>
      <c r="AA260" s="38" t="s">
        <v>7300</v>
      </c>
    </row>
    <row r="261" spans="2:27" ht="50" x14ac:dyDescent="0.35">
      <c r="B261" s="38" t="s">
        <v>3249</v>
      </c>
      <c r="C261" s="38" t="s">
        <v>618</v>
      </c>
      <c r="D261" s="38" t="s">
        <v>773</v>
      </c>
      <c r="E261" s="38" t="s">
        <v>93</v>
      </c>
      <c r="F261" s="38" t="s">
        <v>94</v>
      </c>
      <c r="G261" s="38" t="s">
        <v>95</v>
      </c>
      <c r="H261" s="38">
        <v>30</v>
      </c>
      <c r="I261" s="38">
        <v>1</v>
      </c>
      <c r="J261" s="45">
        <v>27</v>
      </c>
      <c r="K261" s="38">
        <v>1</v>
      </c>
      <c r="L261" s="38">
        <v>2</v>
      </c>
      <c r="M261" s="38">
        <v>1</v>
      </c>
      <c r="N261" s="38">
        <v>20</v>
      </c>
      <c r="O261" s="38">
        <v>1</v>
      </c>
      <c r="P261" s="12">
        <v>1</v>
      </c>
      <c r="Q261" s="38">
        <v>1</v>
      </c>
      <c r="R261" s="46">
        <v>55</v>
      </c>
      <c r="S261" s="48">
        <v>0.45600000000000002</v>
      </c>
      <c r="T261" s="17">
        <v>30</v>
      </c>
      <c r="U261" s="49">
        <v>13.68</v>
      </c>
      <c r="V261" s="17" t="s">
        <v>7379</v>
      </c>
      <c r="W261" s="49">
        <v>14.77</v>
      </c>
      <c r="X261" s="17" t="s">
        <v>8337</v>
      </c>
      <c r="Y261" s="38" t="s">
        <v>8338</v>
      </c>
      <c r="Z261" s="38">
        <v>30</v>
      </c>
      <c r="AA261" s="38" t="s">
        <v>8339</v>
      </c>
    </row>
    <row r="262" spans="2:27" ht="37.5" x14ac:dyDescent="0.35">
      <c r="B262" s="38" t="s">
        <v>3258</v>
      </c>
      <c r="C262" s="38" t="s">
        <v>620</v>
      </c>
      <c r="D262" s="38" t="s">
        <v>1694</v>
      </c>
      <c r="E262" s="38" t="s">
        <v>570</v>
      </c>
      <c r="F262" s="38" t="s">
        <v>290</v>
      </c>
      <c r="G262" s="38" t="s">
        <v>1428</v>
      </c>
      <c r="H262" s="38">
        <v>1</v>
      </c>
      <c r="I262" s="38">
        <v>1</v>
      </c>
      <c r="J262" s="45">
        <v>2</v>
      </c>
      <c r="K262" s="38">
        <v>1</v>
      </c>
      <c r="L262" s="38">
        <v>1</v>
      </c>
      <c r="M262" s="38">
        <v>1</v>
      </c>
      <c r="N262" s="38">
        <v>1</v>
      </c>
      <c r="O262" s="38">
        <v>1</v>
      </c>
      <c r="P262" s="38">
        <v>1</v>
      </c>
      <c r="Q262" s="38">
        <v>1</v>
      </c>
      <c r="R262" s="46">
        <v>10</v>
      </c>
      <c r="S262" s="58">
        <v>5.64</v>
      </c>
      <c r="T262" s="10">
        <v>1</v>
      </c>
      <c r="U262" s="60">
        <v>5.64</v>
      </c>
      <c r="V262" s="10" t="s">
        <v>7379</v>
      </c>
      <c r="W262" s="60">
        <v>6.09</v>
      </c>
      <c r="X262" s="10" t="s">
        <v>6638</v>
      </c>
      <c r="Y262" s="12" t="s">
        <v>8343</v>
      </c>
      <c r="Z262" s="38">
        <v>1</v>
      </c>
      <c r="AA262" s="12" t="s">
        <v>7517</v>
      </c>
    </row>
    <row r="263" spans="2:27" ht="37.5" x14ac:dyDescent="0.35">
      <c r="B263" s="38" t="s">
        <v>3260</v>
      </c>
      <c r="C263" s="38" t="s">
        <v>620</v>
      </c>
      <c r="D263" s="38" t="s">
        <v>1694</v>
      </c>
      <c r="E263" s="38" t="s">
        <v>570</v>
      </c>
      <c r="F263" s="38" t="s">
        <v>290</v>
      </c>
      <c r="G263" s="38" t="s">
        <v>1695</v>
      </c>
      <c r="H263" s="38">
        <v>1</v>
      </c>
      <c r="I263" s="12">
        <v>1</v>
      </c>
      <c r="J263" s="45">
        <v>2</v>
      </c>
      <c r="K263" s="12">
        <v>1</v>
      </c>
      <c r="L263" s="38">
        <v>1</v>
      </c>
      <c r="M263" s="12">
        <v>2</v>
      </c>
      <c r="N263" s="38">
        <v>1</v>
      </c>
      <c r="O263" s="38">
        <v>1</v>
      </c>
      <c r="P263" s="12">
        <v>1</v>
      </c>
      <c r="Q263" s="12">
        <v>6</v>
      </c>
      <c r="R263" s="46">
        <v>16</v>
      </c>
      <c r="S263" s="48">
        <v>39.21</v>
      </c>
      <c r="T263" s="17">
        <v>1</v>
      </c>
      <c r="U263" s="49">
        <v>39.21</v>
      </c>
      <c r="V263" s="17" t="s">
        <v>7379</v>
      </c>
      <c r="W263" s="49">
        <v>42.35</v>
      </c>
      <c r="X263" s="17" t="s">
        <v>6640</v>
      </c>
      <c r="Y263" s="38" t="s">
        <v>8344</v>
      </c>
      <c r="Z263" s="38">
        <v>1</v>
      </c>
      <c r="AA263" s="38" t="s">
        <v>7517</v>
      </c>
    </row>
    <row r="264" spans="2:27" ht="37.5" x14ac:dyDescent="0.35">
      <c r="B264" s="38" t="s">
        <v>3261</v>
      </c>
      <c r="C264" s="38" t="s">
        <v>620</v>
      </c>
      <c r="D264" s="38" t="s">
        <v>1694</v>
      </c>
      <c r="E264" s="38" t="s">
        <v>101</v>
      </c>
      <c r="F264" s="38" t="s">
        <v>97</v>
      </c>
      <c r="G264" s="38" t="s">
        <v>95</v>
      </c>
      <c r="H264" s="38">
        <v>30</v>
      </c>
      <c r="I264" s="38">
        <v>31</v>
      </c>
      <c r="J264" s="45">
        <v>70</v>
      </c>
      <c r="K264" s="38">
        <v>7</v>
      </c>
      <c r="L264" s="38">
        <v>13</v>
      </c>
      <c r="M264" s="38">
        <v>20</v>
      </c>
      <c r="N264" s="38">
        <v>1</v>
      </c>
      <c r="O264" s="38">
        <v>6</v>
      </c>
      <c r="P264" s="38">
        <v>1</v>
      </c>
      <c r="Q264" s="38">
        <v>15</v>
      </c>
      <c r="R264" s="46">
        <v>164</v>
      </c>
      <c r="S264" s="48">
        <v>0.436</v>
      </c>
      <c r="T264" s="17">
        <v>30</v>
      </c>
      <c r="U264" s="49">
        <v>13.08</v>
      </c>
      <c r="V264" s="17" t="s">
        <v>7379</v>
      </c>
      <c r="W264" s="49">
        <v>14.13</v>
      </c>
      <c r="X264" s="17" t="s">
        <v>6643</v>
      </c>
      <c r="Y264" s="38" t="s">
        <v>8345</v>
      </c>
      <c r="Z264" s="38">
        <v>30</v>
      </c>
      <c r="AA264" s="38" t="s">
        <v>7397</v>
      </c>
    </row>
    <row r="265" spans="2:27" ht="37.5" x14ac:dyDescent="0.35">
      <c r="B265" s="38" t="s">
        <v>3262</v>
      </c>
      <c r="C265" s="38" t="s">
        <v>620</v>
      </c>
      <c r="D265" s="38" t="s">
        <v>1694</v>
      </c>
      <c r="E265" s="38" t="s">
        <v>156</v>
      </c>
      <c r="F265" s="38" t="s">
        <v>150</v>
      </c>
      <c r="G265" s="38" t="s">
        <v>157</v>
      </c>
      <c r="H265" s="38">
        <v>20</v>
      </c>
      <c r="I265" s="38">
        <v>35</v>
      </c>
      <c r="J265" s="45">
        <v>50</v>
      </c>
      <c r="K265" s="38">
        <v>9</v>
      </c>
      <c r="L265" s="38">
        <v>44</v>
      </c>
      <c r="M265" s="38">
        <v>403</v>
      </c>
      <c r="N265" s="38">
        <v>15</v>
      </c>
      <c r="O265" s="38">
        <v>35</v>
      </c>
      <c r="P265" s="38">
        <v>15</v>
      </c>
      <c r="Q265" s="38">
        <v>25</v>
      </c>
      <c r="R265" s="46">
        <v>631</v>
      </c>
      <c r="S265" s="48">
        <v>0.21150000000000002</v>
      </c>
      <c r="T265" s="17">
        <v>20</v>
      </c>
      <c r="U265" s="49">
        <v>4.2300000000000004</v>
      </c>
      <c r="V265" s="17" t="s">
        <v>7379</v>
      </c>
      <c r="W265" s="49">
        <v>4.57</v>
      </c>
      <c r="X265" s="17" t="s">
        <v>6645</v>
      </c>
      <c r="Y265" s="38" t="s">
        <v>8346</v>
      </c>
      <c r="Z265" s="38">
        <v>20</v>
      </c>
      <c r="AA265" s="38" t="s">
        <v>7397</v>
      </c>
    </row>
    <row r="266" spans="2:27" ht="50" x14ac:dyDescent="0.35">
      <c r="B266" s="38" t="s">
        <v>3269</v>
      </c>
      <c r="C266" s="12" t="s">
        <v>3698</v>
      </c>
      <c r="D266" s="10" t="s">
        <v>3699</v>
      </c>
      <c r="E266" s="12" t="s">
        <v>570</v>
      </c>
      <c r="F266" s="12" t="s">
        <v>1986</v>
      </c>
      <c r="G266" s="12" t="s">
        <v>1986</v>
      </c>
      <c r="H266" s="12">
        <v>1</v>
      </c>
      <c r="I266" s="12">
        <v>1</v>
      </c>
      <c r="J266" s="45">
        <v>1</v>
      </c>
      <c r="K266" s="12">
        <v>1</v>
      </c>
      <c r="L266" s="38">
        <v>1</v>
      </c>
      <c r="M266" s="38">
        <v>1</v>
      </c>
      <c r="N266" s="38">
        <v>1</v>
      </c>
      <c r="O266" s="38">
        <v>1</v>
      </c>
      <c r="P266" s="12">
        <v>1</v>
      </c>
      <c r="Q266" s="12">
        <v>5</v>
      </c>
      <c r="R266" s="46">
        <v>13</v>
      </c>
      <c r="S266" s="48">
        <v>28.44</v>
      </c>
      <c r="T266" s="17">
        <v>1</v>
      </c>
      <c r="U266" s="49">
        <v>28.44</v>
      </c>
      <c r="V266" s="17" t="s">
        <v>7379</v>
      </c>
      <c r="W266" s="49">
        <v>30.72</v>
      </c>
      <c r="X266" s="17" t="s">
        <v>8350</v>
      </c>
      <c r="Y266" s="38" t="s">
        <v>8351</v>
      </c>
      <c r="Z266" s="38">
        <v>1</v>
      </c>
      <c r="AA266" s="38" t="s">
        <v>7300</v>
      </c>
    </row>
    <row r="267" spans="2:27" ht="37.5" x14ac:dyDescent="0.35">
      <c r="B267" s="38" t="s">
        <v>3275</v>
      </c>
      <c r="C267" s="38" t="s">
        <v>1732</v>
      </c>
      <c r="D267" s="38" t="s">
        <v>1730</v>
      </c>
      <c r="E267" s="38" t="s">
        <v>423</v>
      </c>
      <c r="F267" s="38" t="s">
        <v>1575</v>
      </c>
      <c r="G267" s="38" t="s">
        <v>1697</v>
      </c>
      <c r="H267" s="38">
        <v>2</v>
      </c>
      <c r="I267" s="12">
        <v>1</v>
      </c>
      <c r="J267" s="45">
        <v>1</v>
      </c>
      <c r="K267" s="12">
        <v>10</v>
      </c>
      <c r="L267" s="38">
        <v>1</v>
      </c>
      <c r="M267" s="38">
        <v>1</v>
      </c>
      <c r="N267" s="38">
        <v>1</v>
      </c>
      <c r="O267" s="38">
        <v>11</v>
      </c>
      <c r="P267" s="38">
        <v>1</v>
      </c>
      <c r="Q267" s="12">
        <v>20</v>
      </c>
      <c r="R267" s="46">
        <v>47</v>
      </c>
      <c r="S267" s="48">
        <v>2.92</v>
      </c>
      <c r="T267" s="17">
        <v>2</v>
      </c>
      <c r="U267" s="49">
        <v>5.84</v>
      </c>
      <c r="V267" s="17" t="s">
        <v>7379</v>
      </c>
      <c r="W267" s="49">
        <v>6.31</v>
      </c>
      <c r="X267" s="17" t="s">
        <v>6670</v>
      </c>
      <c r="Y267" s="38" t="s">
        <v>8354</v>
      </c>
      <c r="Z267" s="38">
        <v>2</v>
      </c>
      <c r="AA267" s="38" t="s">
        <v>7394</v>
      </c>
    </row>
    <row r="268" spans="2:27" ht="37.5" x14ac:dyDescent="0.35">
      <c r="B268" s="38" t="s">
        <v>3276</v>
      </c>
      <c r="C268" s="38" t="s">
        <v>1732</v>
      </c>
      <c r="D268" s="38" t="s">
        <v>1730</v>
      </c>
      <c r="E268" s="38" t="s">
        <v>423</v>
      </c>
      <c r="F268" s="38" t="s">
        <v>1731</v>
      </c>
      <c r="G268" s="38" t="s">
        <v>1697</v>
      </c>
      <c r="H268" s="38">
        <v>2</v>
      </c>
      <c r="I268" s="12">
        <v>1</v>
      </c>
      <c r="J268" s="45">
        <v>1</v>
      </c>
      <c r="K268" s="12">
        <v>181</v>
      </c>
      <c r="L268" s="12">
        <v>1</v>
      </c>
      <c r="M268" s="38">
        <v>1</v>
      </c>
      <c r="N268" s="38">
        <v>1</v>
      </c>
      <c r="O268" s="38">
        <v>1</v>
      </c>
      <c r="P268" s="38">
        <v>1</v>
      </c>
      <c r="Q268" s="12">
        <v>60</v>
      </c>
      <c r="R268" s="46">
        <v>248</v>
      </c>
      <c r="S268" s="48">
        <v>4.38</v>
      </c>
      <c r="T268" s="17">
        <v>2</v>
      </c>
      <c r="U268" s="49">
        <v>8.76</v>
      </c>
      <c r="V268" s="17" t="s">
        <v>7379</v>
      </c>
      <c r="W268" s="49">
        <v>9.4600000000000009</v>
      </c>
      <c r="X268" s="17" t="s">
        <v>6672</v>
      </c>
      <c r="Y268" s="38" t="s">
        <v>8355</v>
      </c>
      <c r="Z268" s="38">
        <v>2</v>
      </c>
      <c r="AA268" s="38" t="s">
        <v>7394</v>
      </c>
    </row>
    <row r="269" spans="2:27" ht="50" x14ac:dyDescent="0.35">
      <c r="B269" s="38" t="s">
        <v>3278</v>
      </c>
      <c r="C269" s="38" t="s">
        <v>1779</v>
      </c>
      <c r="D269" s="38" t="s">
        <v>1776</v>
      </c>
      <c r="E269" s="38" t="s">
        <v>5</v>
      </c>
      <c r="F269" s="38" t="s">
        <v>1777</v>
      </c>
      <c r="G269" s="38" t="s">
        <v>1778</v>
      </c>
      <c r="H269" s="38">
        <v>3</v>
      </c>
      <c r="I269" s="38">
        <v>1</v>
      </c>
      <c r="J269" s="45">
        <v>1</v>
      </c>
      <c r="K269" s="38">
        <v>1</v>
      </c>
      <c r="L269" s="38">
        <v>1</v>
      </c>
      <c r="M269" s="38">
        <v>1</v>
      </c>
      <c r="N269" s="38">
        <v>1</v>
      </c>
      <c r="O269" s="38">
        <v>1</v>
      </c>
      <c r="P269" s="38">
        <v>1</v>
      </c>
      <c r="Q269" s="38">
        <v>1</v>
      </c>
      <c r="R269" s="46">
        <v>9</v>
      </c>
      <c r="S269" s="48">
        <v>20.5</v>
      </c>
      <c r="T269" s="17">
        <v>1</v>
      </c>
      <c r="U269" s="49">
        <v>20.5</v>
      </c>
      <c r="V269" s="17" t="s">
        <v>7379</v>
      </c>
      <c r="W269" s="49">
        <v>22.14</v>
      </c>
      <c r="X269" s="17" t="s">
        <v>6558</v>
      </c>
      <c r="Y269" s="38" t="s">
        <v>8306</v>
      </c>
      <c r="Z269" s="38">
        <v>1</v>
      </c>
      <c r="AA269" s="38" t="s">
        <v>7944</v>
      </c>
    </row>
    <row r="270" spans="2:27" ht="37.5" x14ac:dyDescent="0.35">
      <c r="B270" s="38" t="s">
        <v>3280</v>
      </c>
      <c r="C270" s="38" t="s">
        <v>636</v>
      </c>
      <c r="D270" s="38" t="s">
        <v>649</v>
      </c>
      <c r="E270" s="38" t="s">
        <v>5</v>
      </c>
      <c r="F270" s="38" t="s">
        <v>3704</v>
      </c>
      <c r="G270" s="38" t="s">
        <v>33</v>
      </c>
      <c r="H270" s="38">
        <v>5</v>
      </c>
      <c r="I270" s="12">
        <v>56</v>
      </c>
      <c r="J270" s="45">
        <v>50</v>
      </c>
      <c r="K270" s="12">
        <v>30</v>
      </c>
      <c r="L270" s="12">
        <v>2</v>
      </c>
      <c r="M270" s="12">
        <v>20</v>
      </c>
      <c r="N270" s="38">
        <v>30</v>
      </c>
      <c r="O270" s="38">
        <v>20</v>
      </c>
      <c r="P270" s="38">
        <v>1</v>
      </c>
      <c r="Q270" s="12">
        <v>50</v>
      </c>
      <c r="R270" s="46">
        <v>259</v>
      </c>
      <c r="S270" s="48">
        <v>5.4399999999999995</v>
      </c>
      <c r="T270" s="17">
        <v>5</v>
      </c>
      <c r="U270" s="49">
        <v>27.2</v>
      </c>
      <c r="V270" s="17" t="s">
        <v>7379</v>
      </c>
      <c r="W270" s="49">
        <v>29.38</v>
      </c>
      <c r="X270" s="17" t="s">
        <v>6680</v>
      </c>
      <c r="Y270" s="38" t="s">
        <v>8358</v>
      </c>
      <c r="Z270" s="38">
        <v>5</v>
      </c>
      <c r="AA270" s="38" t="s">
        <v>8359</v>
      </c>
    </row>
    <row r="271" spans="2:27" ht="50" x14ac:dyDescent="0.35">
      <c r="B271" s="38" t="s">
        <v>3299</v>
      </c>
      <c r="C271" s="38" t="s">
        <v>485</v>
      </c>
      <c r="D271" s="38" t="s">
        <v>482</v>
      </c>
      <c r="E271" s="38" t="s">
        <v>484</v>
      </c>
      <c r="F271" s="38" t="s">
        <v>483</v>
      </c>
      <c r="G271" s="38" t="s">
        <v>3</v>
      </c>
      <c r="H271" s="38">
        <v>1</v>
      </c>
      <c r="I271" s="12">
        <v>8</v>
      </c>
      <c r="J271" s="45">
        <v>47</v>
      </c>
      <c r="K271" s="12">
        <v>4</v>
      </c>
      <c r="L271" s="38">
        <v>1</v>
      </c>
      <c r="M271" s="12">
        <v>1</v>
      </c>
      <c r="N271" s="38">
        <v>15</v>
      </c>
      <c r="O271" s="38">
        <v>25</v>
      </c>
      <c r="P271" s="12">
        <v>1</v>
      </c>
      <c r="Q271" s="12">
        <v>3</v>
      </c>
      <c r="R271" s="46">
        <v>105</v>
      </c>
      <c r="S271" s="58">
        <v>22.07</v>
      </c>
      <c r="T271" s="10">
        <v>1</v>
      </c>
      <c r="U271" s="60">
        <v>22.07</v>
      </c>
      <c r="V271" s="10" t="s">
        <v>7421</v>
      </c>
      <c r="W271" s="60">
        <v>27.15</v>
      </c>
      <c r="X271" s="10" t="s">
        <v>8369</v>
      </c>
      <c r="Y271" s="12" t="s">
        <v>8370</v>
      </c>
      <c r="Z271" s="38">
        <v>1</v>
      </c>
      <c r="AA271" s="12" t="s">
        <v>7599</v>
      </c>
    </row>
    <row r="272" spans="2:27" ht="50" x14ac:dyDescent="0.35">
      <c r="B272" s="38" t="s">
        <v>3300</v>
      </c>
      <c r="C272" s="38" t="s">
        <v>485</v>
      </c>
      <c r="D272" s="38" t="s">
        <v>1737</v>
      </c>
      <c r="E272" s="38" t="s">
        <v>121</v>
      </c>
      <c r="F272" s="38" t="s">
        <v>122</v>
      </c>
      <c r="G272" s="38" t="s">
        <v>68</v>
      </c>
      <c r="H272" s="38">
        <v>1</v>
      </c>
      <c r="I272" s="12">
        <v>55</v>
      </c>
      <c r="J272" s="45">
        <v>37</v>
      </c>
      <c r="K272" s="12">
        <v>3</v>
      </c>
      <c r="L272" s="38">
        <v>1</v>
      </c>
      <c r="M272" s="38">
        <v>1</v>
      </c>
      <c r="N272" s="38">
        <v>2</v>
      </c>
      <c r="O272" s="38">
        <v>3</v>
      </c>
      <c r="P272" s="12">
        <v>2</v>
      </c>
      <c r="Q272" s="12">
        <v>25</v>
      </c>
      <c r="R272" s="46">
        <v>129</v>
      </c>
      <c r="S272" s="58">
        <v>1.1100000000000001</v>
      </c>
      <c r="T272" s="10">
        <v>1</v>
      </c>
      <c r="U272" s="60">
        <v>1.1100000000000001</v>
      </c>
      <c r="V272" s="10" t="s">
        <v>7421</v>
      </c>
      <c r="W272" s="60">
        <v>1.37</v>
      </c>
      <c r="X272" s="10" t="s">
        <v>8371</v>
      </c>
      <c r="Y272" s="12" t="s">
        <v>8372</v>
      </c>
      <c r="Z272" s="38">
        <v>1</v>
      </c>
      <c r="AA272" s="12" t="s">
        <v>4631</v>
      </c>
    </row>
    <row r="273" spans="2:27" ht="37.5" x14ac:dyDescent="0.35">
      <c r="B273" s="38" t="s">
        <v>3303</v>
      </c>
      <c r="C273" s="38" t="s">
        <v>652</v>
      </c>
      <c r="D273" s="38" t="s">
        <v>652</v>
      </c>
      <c r="E273" s="38" t="s">
        <v>156</v>
      </c>
      <c r="F273" s="38" t="s">
        <v>94</v>
      </c>
      <c r="G273" s="38" t="s">
        <v>425</v>
      </c>
      <c r="H273" s="38">
        <v>28</v>
      </c>
      <c r="I273" s="38">
        <v>1</v>
      </c>
      <c r="J273" s="45">
        <v>25</v>
      </c>
      <c r="K273" s="38">
        <v>1</v>
      </c>
      <c r="L273" s="38">
        <v>5</v>
      </c>
      <c r="M273" s="38">
        <v>2</v>
      </c>
      <c r="N273" s="38">
        <v>1</v>
      </c>
      <c r="O273" s="38">
        <v>1</v>
      </c>
      <c r="P273" s="38">
        <v>1</v>
      </c>
      <c r="Q273" s="38">
        <v>7</v>
      </c>
      <c r="R273" s="46">
        <v>44</v>
      </c>
      <c r="S273" s="58">
        <v>0.54928571428571427</v>
      </c>
      <c r="T273" s="10">
        <v>28</v>
      </c>
      <c r="U273" s="60">
        <v>15.38</v>
      </c>
      <c r="V273" s="10" t="s">
        <v>7379</v>
      </c>
      <c r="W273" s="60">
        <v>16.61</v>
      </c>
      <c r="X273" s="10" t="s">
        <v>8373</v>
      </c>
      <c r="Y273" s="12" t="s">
        <v>8374</v>
      </c>
      <c r="Z273" s="38">
        <v>28</v>
      </c>
      <c r="AA273" s="12" t="s">
        <v>7430</v>
      </c>
    </row>
    <row r="274" spans="2:27" ht="37.5" x14ac:dyDescent="0.35">
      <c r="B274" s="38" t="s">
        <v>3309</v>
      </c>
      <c r="C274" s="38" t="s">
        <v>655</v>
      </c>
      <c r="D274" s="38" t="s">
        <v>657</v>
      </c>
      <c r="E274" s="38" t="s">
        <v>101</v>
      </c>
      <c r="F274" s="38" t="s">
        <v>117</v>
      </c>
      <c r="G274" s="38" t="s">
        <v>392</v>
      </c>
      <c r="H274" s="38">
        <v>100</v>
      </c>
      <c r="I274" s="38">
        <v>26</v>
      </c>
      <c r="J274" s="45">
        <v>2</v>
      </c>
      <c r="K274" s="38">
        <v>26</v>
      </c>
      <c r="L274" s="38">
        <v>77</v>
      </c>
      <c r="M274" s="38">
        <v>33</v>
      </c>
      <c r="N274" s="38">
        <v>60</v>
      </c>
      <c r="O274" s="38">
        <v>26</v>
      </c>
      <c r="P274" s="38">
        <v>14</v>
      </c>
      <c r="Q274" s="38">
        <v>120</v>
      </c>
      <c r="R274" s="46">
        <v>384</v>
      </c>
      <c r="S274" s="58">
        <v>8.199999999999999E-2</v>
      </c>
      <c r="T274" s="10">
        <v>100</v>
      </c>
      <c r="U274" s="60">
        <v>8.1999999999999993</v>
      </c>
      <c r="V274" s="10" t="s">
        <v>7379</v>
      </c>
      <c r="W274" s="60">
        <v>8.86</v>
      </c>
      <c r="X274" s="10" t="s">
        <v>8378</v>
      </c>
      <c r="Y274" s="12" t="s">
        <v>8379</v>
      </c>
      <c r="Z274" s="38">
        <v>100</v>
      </c>
      <c r="AA274" s="12" t="s">
        <v>7789</v>
      </c>
    </row>
    <row r="275" spans="2:27" ht="37.5" x14ac:dyDescent="0.35">
      <c r="B275" s="38" t="s">
        <v>3310</v>
      </c>
      <c r="C275" s="38" t="s">
        <v>655</v>
      </c>
      <c r="D275" s="38" t="s">
        <v>654</v>
      </c>
      <c r="E275" s="38" t="s">
        <v>5</v>
      </c>
      <c r="F275" s="38" t="s">
        <v>656</v>
      </c>
      <c r="G275" s="38" t="s">
        <v>59</v>
      </c>
      <c r="H275" s="38">
        <v>10</v>
      </c>
      <c r="I275" s="12">
        <v>18</v>
      </c>
      <c r="J275" s="45">
        <v>55</v>
      </c>
      <c r="K275" s="12">
        <v>1</v>
      </c>
      <c r="L275" s="12">
        <v>10</v>
      </c>
      <c r="M275" s="12">
        <v>54</v>
      </c>
      <c r="N275" s="38">
        <v>1</v>
      </c>
      <c r="O275" s="38">
        <v>1</v>
      </c>
      <c r="P275" s="12">
        <v>1</v>
      </c>
      <c r="Q275" s="12">
        <v>430</v>
      </c>
      <c r="R275" s="46">
        <v>571</v>
      </c>
      <c r="S275" s="58">
        <v>2.0910000000000002</v>
      </c>
      <c r="T275" s="10">
        <v>10</v>
      </c>
      <c r="U275" s="60">
        <v>20.91</v>
      </c>
      <c r="V275" s="10" t="s">
        <v>7379</v>
      </c>
      <c r="W275" s="60">
        <v>22.58</v>
      </c>
      <c r="X275" s="10" t="s">
        <v>8380</v>
      </c>
      <c r="Y275" s="12" t="s">
        <v>8381</v>
      </c>
      <c r="Z275" s="38">
        <v>10</v>
      </c>
      <c r="AA275" s="12" t="s">
        <v>8382</v>
      </c>
    </row>
    <row r="276" spans="2:27" ht="37.5" x14ac:dyDescent="0.35">
      <c r="B276" s="38" t="s">
        <v>3314</v>
      </c>
      <c r="C276" s="38" t="s">
        <v>194</v>
      </c>
      <c r="D276" s="38" t="s">
        <v>194</v>
      </c>
      <c r="E276" s="38" t="s">
        <v>93</v>
      </c>
      <c r="F276" s="38" t="s">
        <v>183</v>
      </c>
      <c r="G276" s="38" t="s">
        <v>169</v>
      </c>
      <c r="H276" s="38">
        <v>28</v>
      </c>
      <c r="I276" s="38">
        <v>1</v>
      </c>
      <c r="J276" s="45">
        <v>1</v>
      </c>
      <c r="K276" s="38">
        <v>1</v>
      </c>
      <c r="L276" s="38">
        <v>1</v>
      </c>
      <c r="M276" s="38">
        <v>3</v>
      </c>
      <c r="N276" s="38">
        <v>1</v>
      </c>
      <c r="O276" s="38">
        <v>1</v>
      </c>
      <c r="P276" s="38">
        <v>1</v>
      </c>
      <c r="Q276" s="38">
        <v>1</v>
      </c>
      <c r="R276" s="46">
        <v>11</v>
      </c>
      <c r="S276" s="58">
        <v>5.15</v>
      </c>
      <c r="T276" s="10">
        <v>30</v>
      </c>
      <c r="U276" s="60">
        <v>154.5</v>
      </c>
      <c r="V276" s="10" t="s">
        <v>7379</v>
      </c>
      <c r="W276" s="60">
        <v>166.86</v>
      </c>
      <c r="X276" s="10" t="s">
        <v>8385</v>
      </c>
      <c r="Y276" s="12" t="s">
        <v>8386</v>
      </c>
      <c r="Z276" s="38">
        <v>30</v>
      </c>
      <c r="AA276" s="12" t="s">
        <v>7552</v>
      </c>
    </row>
    <row r="277" spans="2:27" ht="25" x14ac:dyDescent="0.35">
      <c r="B277" s="38" t="s">
        <v>3319</v>
      </c>
      <c r="C277" s="12" t="s">
        <v>1716</v>
      </c>
      <c r="D277" s="12" t="s">
        <v>2037</v>
      </c>
      <c r="E277" s="12" t="s">
        <v>121</v>
      </c>
      <c r="F277" s="47" t="s">
        <v>2038</v>
      </c>
      <c r="G277" s="12" t="s">
        <v>122</v>
      </c>
      <c r="H277" s="12">
        <v>1</v>
      </c>
      <c r="I277" s="12">
        <v>1</v>
      </c>
      <c r="J277" s="45">
        <v>2</v>
      </c>
      <c r="K277" s="12">
        <v>1</v>
      </c>
      <c r="L277" s="38">
        <v>1</v>
      </c>
      <c r="M277" s="12">
        <v>1</v>
      </c>
      <c r="N277" s="38">
        <v>15</v>
      </c>
      <c r="O277" s="38">
        <v>1</v>
      </c>
      <c r="P277" s="38">
        <v>1</v>
      </c>
      <c r="Q277" s="12">
        <v>1</v>
      </c>
      <c r="R277" s="46">
        <v>24</v>
      </c>
      <c r="S277" s="58">
        <v>2.15</v>
      </c>
      <c r="T277" s="10">
        <v>1</v>
      </c>
      <c r="U277" s="60">
        <v>2.15</v>
      </c>
      <c r="V277" s="10" t="s">
        <v>7379</v>
      </c>
      <c r="W277" s="60">
        <v>2.3199999999999998</v>
      </c>
      <c r="X277" s="10" t="s">
        <v>8387</v>
      </c>
      <c r="Y277" s="12" t="s">
        <v>8388</v>
      </c>
      <c r="Z277" s="38">
        <v>1</v>
      </c>
      <c r="AA277" s="12" t="s">
        <v>7584</v>
      </c>
    </row>
    <row r="278" spans="2:27" ht="37.5" x14ac:dyDescent="0.35">
      <c r="B278" s="38" t="s">
        <v>3323</v>
      </c>
      <c r="C278" s="12" t="s">
        <v>3707</v>
      </c>
      <c r="D278" s="12" t="s">
        <v>3708</v>
      </c>
      <c r="E278" s="12" t="s">
        <v>3491</v>
      </c>
      <c r="F278" s="12" t="s">
        <v>3709</v>
      </c>
      <c r="G278" s="12" t="s">
        <v>19</v>
      </c>
      <c r="H278" s="12">
        <v>1</v>
      </c>
      <c r="I278" s="12">
        <v>2</v>
      </c>
      <c r="J278" s="45">
        <v>1</v>
      </c>
      <c r="K278" s="12">
        <v>1</v>
      </c>
      <c r="L278" s="38">
        <v>1</v>
      </c>
      <c r="M278" s="38">
        <v>1</v>
      </c>
      <c r="N278" s="38">
        <v>1</v>
      </c>
      <c r="O278" s="38">
        <v>1</v>
      </c>
      <c r="P278" s="12">
        <v>1</v>
      </c>
      <c r="Q278" s="12">
        <v>25</v>
      </c>
      <c r="R278" s="46">
        <v>34</v>
      </c>
      <c r="S278" s="58">
        <v>36.049999999999997</v>
      </c>
      <c r="T278" s="10">
        <v>1</v>
      </c>
      <c r="U278" s="60">
        <v>36.049999999999997</v>
      </c>
      <c r="V278" s="10" t="s">
        <v>7379</v>
      </c>
      <c r="W278" s="60">
        <v>38.93</v>
      </c>
      <c r="X278" s="10" t="s">
        <v>8390</v>
      </c>
      <c r="Y278" s="12" t="s">
        <v>8391</v>
      </c>
      <c r="Z278" s="38">
        <v>1</v>
      </c>
      <c r="AA278" s="12" t="s">
        <v>7552</v>
      </c>
    </row>
    <row r="279" spans="2:27" ht="37.5" x14ac:dyDescent="0.35">
      <c r="B279" s="38" t="s">
        <v>3324</v>
      </c>
      <c r="C279" s="38" t="s">
        <v>661</v>
      </c>
      <c r="D279" s="38" t="s">
        <v>3710</v>
      </c>
      <c r="E279" s="38" t="s">
        <v>93</v>
      </c>
      <c r="F279" s="38" t="s">
        <v>57</v>
      </c>
      <c r="G279" s="38" t="s">
        <v>105</v>
      </c>
      <c r="H279" s="38">
        <v>20</v>
      </c>
      <c r="I279" s="12">
        <v>13</v>
      </c>
      <c r="J279" s="45">
        <v>40</v>
      </c>
      <c r="K279" s="12">
        <v>20</v>
      </c>
      <c r="L279" s="38">
        <v>1</v>
      </c>
      <c r="M279" s="12">
        <v>66</v>
      </c>
      <c r="N279" s="38">
        <v>65</v>
      </c>
      <c r="O279" s="38">
        <v>4</v>
      </c>
      <c r="P279" s="12">
        <v>21</v>
      </c>
      <c r="Q279" s="12">
        <v>10</v>
      </c>
      <c r="R279" s="46">
        <v>240</v>
      </c>
      <c r="S279" s="48">
        <v>0.14766666666666667</v>
      </c>
      <c r="T279" s="17">
        <v>30</v>
      </c>
      <c r="U279" s="49">
        <v>4.43</v>
      </c>
      <c r="V279" s="17" t="s">
        <v>7379</v>
      </c>
      <c r="W279" s="49">
        <v>4.78</v>
      </c>
      <c r="X279" s="17" t="s">
        <v>8392</v>
      </c>
      <c r="Y279" s="38" t="s">
        <v>8393</v>
      </c>
      <c r="Z279" s="38">
        <v>30</v>
      </c>
      <c r="AA279" s="38" t="s">
        <v>7383</v>
      </c>
    </row>
    <row r="280" spans="2:27" ht="25" x14ac:dyDescent="0.35">
      <c r="B280" s="38" t="s">
        <v>3334</v>
      </c>
      <c r="C280" s="38"/>
      <c r="D280" s="38" t="s">
        <v>3714</v>
      </c>
      <c r="E280" s="38" t="s">
        <v>66</v>
      </c>
      <c r="F280" s="38" t="s">
        <v>1145</v>
      </c>
      <c r="G280" s="38" t="s">
        <v>21</v>
      </c>
      <c r="H280" s="38">
        <v>1</v>
      </c>
      <c r="I280" s="12">
        <v>1</v>
      </c>
      <c r="J280" s="45">
        <v>1</v>
      </c>
      <c r="K280" s="12">
        <v>1</v>
      </c>
      <c r="L280" s="38">
        <v>1</v>
      </c>
      <c r="M280" s="38">
        <v>1</v>
      </c>
      <c r="N280" s="38">
        <v>1</v>
      </c>
      <c r="O280" s="38">
        <v>1</v>
      </c>
      <c r="P280" s="38">
        <v>1</v>
      </c>
      <c r="Q280" s="12">
        <v>1</v>
      </c>
      <c r="R280" s="46">
        <v>9</v>
      </c>
      <c r="S280" s="58">
        <v>10.46</v>
      </c>
      <c r="T280" s="10">
        <v>1</v>
      </c>
      <c r="U280" s="60">
        <v>10.46</v>
      </c>
      <c r="V280" s="10" t="s">
        <v>7379</v>
      </c>
      <c r="W280" s="60">
        <v>11.3</v>
      </c>
      <c r="X280" s="10" t="s">
        <v>8394</v>
      </c>
      <c r="Y280" s="12" t="s">
        <v>8395</v>
      </c>
      <c r="Z280" s="38">
        <v>1</v>
      </c>
      <c r="AA280" s="12" t="s">
        <v>8396</v>
      </c>
    </row>
    <row r="281" spans="2:27" ht="50" x14ac:dyDescent="0.35">
      <c r="B281" s="38" t="s">
        <v>3342</v>
      </c>
      <c r="C281" s="38"/>
      <c r="D281" s="38" t="s">
        <v>943</v>
      </c>
      <c r="E281" s="38" t="s">
        <v>942</v>
      </c>
      <c r="F281" s="38"/>
      <c r="G281" s="38" t="s">
        <v>1148</v>
      </c>
      <c r="H281" s="38">
        <v>1</v>
      </c>
      <c r="I281" s="12">
        <v>1</v>
      </c>
      <c r="J281" s="45">
        <v>100</v>
      </c>
      <c r="K281" s="12">
        <v>1</v>
      </c>
      <c r="L281" s="12">
        <v>50</v>
      </c>
      <c r="M281" s="38">
        <v>1</v>
      </c>
      <c r="N281" s="38">
        <v>55</v>
      </c>
      <c r="O281" s="38">
        <v>1</v>
      </c>
      <c r="P281" s="12">
        <v>450</v>
      </c>
      <c r="Q281" s="12">
        <v>1150</v>
      </c>
      <c r="R281" s="46">
        <v>1809</v>
      </c>
      <c r="S281" s="58">
        <v>3.49</v>
      </c>
      <c r="T281" s="10">
        <v>1</v>
      </c>
      <c r="U281" s="60">
        <v>3.49</v>
      </c>
      <c r="V281" s="10" t="s">
        <v>7379</v>
      </c>
      <c r="W281" s="60">
        <v>3.77</v>
      </c>
      <c r="X281" s="55" t="s">
        <v>4344</v>
      </c>
      <c r="Y281" s="12" t="s">
        <v>8402</v>
      </c>
      <c r="Z281" s="38">
        <v>1</v>
      </c>
      <c r="AA281" s="12" t="s">
        <v>8403</v>
      </c>
    </row>
    <row r="282" spans="2:27" ht="37.5" x14ac:dyDescent="0.35">
      <c r="B282" s="38" t="s">
        <v>3354</v>
      </c>
      <c r="C282" s="12"/>
      <c r="D282" s="12" t="s">
        <v>2071</v>
      </c>
      <c r="E282" s="12" t="s">
        <v>469</v>
      </c>
      <c r="F282" s="12" t="s">
        <v>1006</v>
      </c>
      <c r="G282" s="12" t="s">
        <v>1148</v>
      </c>
      <c r="H282" s="12">
        <v>1</v>
      </c>
      <c r="I282" s="12">
        <v>1</v>
      </c>
      <c r="J282" s="45">
        <v>1</v>
      </c>
      <c r="K282" s="12">
        <v>1</v>
      </c>
      <c r="L282" s="38">
        <v>1</v>
      </c>
      <c r="M282" s="38">
        <v>1</v>
      </c>
      <c r="N282" s="38">
        <v>1</v>
      </c>
      <c r="O282" s="38">
        <v>1</v>
      </c>
      <c r="P282" s="12">
        <v>1</v>
      </c>
      <c r="Q282" s="12">
        <v>1</v>
      </c>
      <c r="R282" s="46">
        <v>9</v>
      </c>
      <c r="S282" s="58">
        <v>78</v>
      </c>
      <c r="T282" s="10">
        <v>1</v>
      </c>
      <c r="U282" s="60">
        <v>78</v>
      </c>
      <c r="V282" s="10">
        <v>0.23</v>
      </c>
      <c r="W282" s="60">
        <v>95.94</v>
      </c>
      <c r="X282" s="55" t="s">
        <v>8404</v>
      </c>
      <c r="Y282" s="12" t="s">
        <v>8405</v>
      </c>
      <c r="Z282" s="38">
        <v>1</v>
      </c>
      <c r="AA282" s="12" t="s">
        <v>7488</v>
      </c>
    </row>
    <row r="283" spans="2:27" ht="37.5" x14ac:dyDescent="0.35">
      <c r="B283" s="38" t="s">
        <v>3360</v>
      </c>
      <c r="C283" s="38"/>
      <c r="D283" s="38" t="s">
        <v>1091</v>
      </c>
      <c r="E283" s="38" t="s">
        <v>5</v>
      </c>
      <c r="F283" s="38" t="s">
        <v>3719</v>
      </c>
      <c r="G283" s="38" t="s">
        <v>33</v>
      </c>
      <c r="H283" s="38">
        <v>5</v>
      </c>
      <c r="I283" s="12">
        <v>50</v>
      </c>
      <c r="J283" s="45">
        <v>1</v>
      </c>
      <c r="K283" s="12">
        <v>1</v>
      </c>
      <c r="L283" s="38">
        <v>1</v>
      </c>
      <c r="M283" s="38">
        <v>1</v>
      </c>
      <c r="N283" s="38">
        <v>1</v>
      </c>
      <c r="O283" s="38">
        <v>1</v>
      </c>
      <c r="P283" s="12">
        <v>1</v>
      </c>
      <c r="Q283" s="12">
        <v>1</v>
      </c>
      <c r="R283" s="46">
        <v>58</v>
      </c>
      <c r="S283" s="58">
        <v>12.98</v>
      </c>
      <c r="T283" s="10">
        <v>5</v>
      </c>
      <c r="U283" s="60">
        <v>64.900000000000006</v>
      </c>
      <c r="V283" s="10" t="s">
        <v>7379</v>
      </c>
      <c r="W283" s="60">
        <v>70.09</v>
      </c>
      <c r="X283" s="10" t="s">
        <v>6821</v>
      </c>
      <c r="Y283" s="12" t="s">
        <v>8410</v>
      </c>
      <c r="Z283" s="38">
        <v>5</v>
      </c>
      <c r="AA283" s="12" t="s">
        <v>8359</v>
      </c>
    </row>
    <row r="284" spans="2:27" ht="37.5" x14ac:dyDescent="0.35">
      <c r="B284" s="38" t="s">
        <v>3364</v>
      </c>
      <c r="C284" s="38"/>
      <c r="D284" s="38" t="s">
        <v>956</v>
      </c>
      <c r="E284" s="38" t="s">
        <v>955</v>
      </c>
      <c r="F284" s="38" t="s">
        <v>58</v>
      </c>
      <c r="G284" s="38" t="s">
        <v>2096</v>
      </c>
      <c r="H284" s="38">
        <v>1</v>
      </c>
      <c r="I284" s="12">
        <v>2</v>
      </c>
      <c r="J284" s="45">
        <v>3</v>
      </c>
      <c r="K284" s="12">
        <v>18</v>
      </c>
      <c r="L284" s="12">
        <v>2</v>
      </c>
      <c r="M284" s="12">
        <v>53</v>
      </c>
      <c r="N284" s="38">
        <v>1</v>
      </c>
      <c r="O284" s="38">
        <v>1</v>
      </c>
      <c r="P284" s="12">
        <v>15</v>
      </c>
      <c r="Q284" s="12">
        <v>48</v>
      </c>
      <c r="R284" s="46">
        <v>143</v>
      </c>
      <c r="S284" s="58">
        <v>23.5</v>
      </c>
      <c r="T284" s="10">
        <v>1</v>
      </c>
      <c r="U284" s="60">
        <v>23.5</v>
      </c>
      <c r="V284" s="10" t="s">
        <v>7421</v>
      </c>
      <c r="W284" s="60">
        <v>28.91</v>
      </c>
      <c r="X284" s="10" t="s">
        <v>6826</v>
      </c>
      <c r="Y284" s="12" t="s">
        <v>8416</v>
      </c>
      <c r="Z284" s="38">
        <v>1</v>
      </c>
      <c r="AA284" s="12" t="s">
        <v>8417</v>
      </c>
    </row>
    <row r="285" spans="2:27" ht="37.5" x14ac:dyDescent="0.35">
      <c r="B285" s="38" t="s">
        <v>3375</v>
      </c>
      <c r="C285" s="38"/>
      <c r="D285" s="38" t="s">
        <v>2008</v>
      </c>
      <c r="E285" s="38" t="s">
        <v>65</v>
      </c>
      <c r="F285" s="38" t="s">
        <v>58</v>
      </c>
      <c r="G285" s="38" t="s">
        <v>58</v>
      </c>
      <c r="H285" s="38">
        <v>1</v>
      </c>
      <c r="I285" s="12">
        <v>110</v>
      </c>
      <c r="J285" s="45">
        <v>1</v>
      </c>
      <c r="K285" s="12">
        <v>1</v>
      </c>
      <c r="L285" s="38">
        <v>1</v>
      </c>
      <c r="M285" s="12">
        <v>29</v>
      </c>
      <c r="N285" s="38">
        <v>1</v>
      </c>
      <c r="O285" s="38">
        <v>1</v>
      </c>
      <c r="P285" s="12">
        <v>1</v>
      </c>
      <c r="Q285" s="12">
        <v>1</v>
      </c>
      <c r="R285" s="46">
        <v>146</v>
      </c>
      <c r="S285" s="58">
        <v>0.03</v>
      </c>
      <c r="T285" s="10">
        <v>1</v>
      </c>
      <c r="U285" s="60">
        <v>0.03</v>
      </c>
      <c r="V285" s="10" t="s">
        <v>7421</v>
      </c>
      <c r="W285" s="60">
        <v>0.04</v>
      </c>
      <c r="X285" s="10" t="s">
        <v>8420</v>
      </c>
      <c r="Y285" s="12" t="s">
        <v>8421</v>
      </c>
      <c r="Z285" s="38">
        <v>1</v>
      </c>
      <c r="AA285" s="12" t="s">
        <v>8422</v>
      </c>
    </row>
    <row r="286" spans="2:27" ht="25" x14ac:dyDescent="0.35">
      <c r="B286" s="38" t="s">
        <v>3394</v>
      </c>
      <c r="C286" s="38"/>
      <c r="D286" s="38" t="s">
        <v>490</v>
      </c>
      <c r="E286" s="38" t="s">
        <v>125</v>
      </c>
      <c r="F286" s="38" t="s">
        <v>58</v>
      </c>
      <c r="G286" s="38"/>
      <c r="H286" s="38">
        <v>1</v>
      </c>
      <c r="I286" s="12">
        <v>1</v>
      </c>
      <c r="J286" s="45">
        <v>1</v>
      </c>
      <c r="K286" s="12">
        <v>1</v>
      </c>
      <c r="L286" s="38">
        <v>1</v>
      </c>
      <c r="M286" s="12">
        <v>6</v>
      </c>
      <c r="N286" s="38">
        <v>1</v>
      </c>
      <c r="O286" s="38">
        <v>1</v>
      </c>
      <c r="P286" s="12">
        <v>1</v>
      </c>
      <c r="Q286" s="12">
        <v>1</v>
      </c>
      <c r="R286" s="46">
        <v>14</v>
      </c>
      <c r="S286" s="58">
        <v>28.19</v>
      </c>
      <c r="T286" s="10">
        <v>1</v>
      </c>
      <c r="U286" s="60">
        <v>28.19</v>
      </c>
      <c r="V286" s="10" t="s">
        <v>7421</v>
      </c>
      <c r="W286" s="60">
        <v>34.67</v>
      </c>
      <c r="X286" s="10" t="s">
        <v>8432</v>
      </c>
      <c r="Y286" s="12" t="s">
        <v>8433</v>
      </c>
      <c r="Z286" s="38">
        <v>1</v>
      </c>
      <c r="AA286" s="12" t="s">
        <v>8434</v>
      </c>
    </row>
    <row r="287" spans="2:27" ht="37.5" x14ac:dyDescent="0.35">
      <c r="B287" s="38" t="s">
        <v>3395</v>
      </c>
      <c r="C287" s="12"/>
      <c r="D287" s="12" t="s">
        <v>2111</v>
      </c>
      <c r="E287" s="12" t="s">
        <v>65</v>
      </c>
      <c r="F287" s="12" t="s">
        <v>2112</v>
      </c>
      <c r="G287" s="12" t="s">
        <v>2113</v>
      </c>
      <c r="H287" s="12">
        <v>1</v>
      </c>
      <c r="I287" s="12">
        <v>1</v>
      </c>
      <c r="J287" s="45">
        <v>20</v>
      </c>
      <c r="K287" s="12">
        <v>1</v>
      </c>
      <c r="L287" s="12">
        <v>35</v>
      </c>
      <c r="M287" s="38">
        <v>1</v>
      </c>
      <c r="N287" s="38">
        <v>10</v>
      </c>
      <c r="O287" s="38">
        <v>7</v>
      </c>
      <c r="P287" s="12">
        <v>1</v>
      </c>
      <c r="Q287" s="12">
        <v>15</v>
      </c>
      <c r="R287" s="46">
        <v>91</v>
      </c>
      <c r="S287" s="58">
        <v>70.73</v>
      </c>
      <c r="T287" s="10">
        <v>1</v>
      </c>
      <c r="U287" s="60">
        <v>70.73</v>
      </c>
      <c r="V287" s="10" t="s">
        <v>7379</v>
      </c>
      <c r="W287" s="60">
        <v>76.39</v>
      </c>
      <c r="X287" s="10" t="s">
        <v>8435</v>
      </c>
      <c r="Y287" s="12" t="s">
        <v>8436</v>
      </c>
      <c r="Z287" s="38">
        <v>1</v>
      </c>
      <c r="AA287" s="12" t="s">
        <v>8437</v>
      </c>
    </row>
    <row r="288" spans="2:27" ht="25" x14ac:dyDescent="0.35">
      <c r="B288" s="38" t="s">
        <v>3398</v>
      </c>
      <c r="C288" s="38"/>
      <c r="D288" s="38" t="s">
        <v>1364</v>
      </c>
      <c r="E288" s="38" t="s">
        <v>67</v>
      </c>
      <c r="F288" s="38" t="s">
        <v>1006</v>
      </c>
      <c r="G288" s="38" t="s">
        <v>2096</v>
      </c>
      <c r="H288" s="38">
        <v>1</v>
      </c>
      <c r="I288" s="12">
        <v>15</v>
      </c>
      <c r="J288" s="45">
        <v>46</v>
      </c>
      <c r="K288" s="12">
        <v>37</v>
      </c>
      <c r="L288" s="12">
        <v>2</v>
      </c>
      <c r="M288" s="12">
        <v>9</v>
      </c>
      <c r="N288" s="38">
        <v>165</v>
      </c>
      <c r="O288" s="38">
        <v>35</v>
      </c>
      <c r="P288" s="12">
        <v>30</v>
      </c>
      <c r="Q288" s="12">
        <v>50</v>
      </c>
      <c r="R288" s="46">
        <v>389</v>
      </c>
      <c r="S288" s="58">
        <v>19.48</v>
      </c>
      <c r="T288" s="10">
        <v>1</v>
      </c>
      <c r="U288" s="60">
        <v>19.48</v>
      </c>
      <c r="V288" s="10" t="s">
        <v>7379</v>
      </c>
      <c r="W288" s="60">
        <v>21.04</v>
      </c>
      <c r="X288" s="10" t="s">
        <v>6885</v>
      </c>
      <c r="Y288" s="12" t="s">
        <v>8439</v>
      </c>
      <c r="Z288" s="38">
        <v>1</v>
      </c>
      <c r="AA288" s="12" t="s">
        <v>8440</v>
      </c>
    </row>
    <row r="289" spans="2:27" ht="50" x14ac:dyDescent="0.35">
      <c r="B289" s="38" t="s">
        <v>3411</v>
      </c>
      <c r="C289" s="100" t="s">
        <v>3744</v>
      </c>
      <c r="D289" s="100" t="s">
        <v>84</v>
      </c>
      <c r="E289" s="100" t="s">
        <v>600</v>
      </c>
      <c r="F289" s="100" t="s">
        <v>3745</v>
      </c>
      <c r="G289" s="100" t="s">
        <v>470</v>
      </c>
      <c r="H289" s="100">
        <v>1</v>
      </c>
      <c r="I289" s="100">
        <v>1</v>
      </c>
      <c r="J289" s="101">
        <v>1</v>
      </c>
      <c r="K289" s="100">
        <v>1</v>
      </c>
      <c r="L289" s="38">
        <v>1</v>
      </c>
      <c r="M289" s="92">
        <v>1</v>
      </c>
      <c r="N289" s="38">
        <v>1</v>
      </c>
      <c r="O289" s="38">
        <v>1</v>
      </c>
      <c r="P289" s="100">
        <v>5</v>
      </c>
      <c r="Q289" s="100">
        <v>1</v>
      </c>
      <c r="R289" s="46">
        <v>13</v>
      </c>
      <c r="S289" s="58">
        <v>4.6100000000000003</v>
      </c>
      <c r="T289" s="10">
        <v>1</v>
      </c>
      <c r="U289" s="60">
        <v>4.6100000000000003</v>
      </c>
      <c r="V289" s="10" t="s">
        <v>7379</v>
      </c>
      <c r="W289" s="60">
        <v>4.9800000000000004</v>
      </c>
      <c r="X289" s="10" t="s">
        <v>6912</v>
      </c>
      <c r="Y289" s="12" t="s">
        <v>8454</v>
      </c>
      <c r="Z289" s="38">
        <v>1</v>
      </c>
      <c r="AA289" s="12" t="s">
        <v>7517</v>
      </c>
    </row>
    <row r="290" spans="2:27" ht="37.5" x14ac:dyDescent="0.35">
      <c r="B290" s="38" t="s">
        <v>3412</v>
      </c>
      <c r="C290" s="12" t="s">
        <v>3537</v>
      </c>
      <c r="D290" s="12" t="s">
        <v>3746</v>
      </c>
      <c r="E290" s="12" t="s">
        <v>156</v>
      </c>
      <c r="F290" s="12" t="s">
        <v>111</v>
      </c>
      <c r="G290" s="12" t="s">
        <v>196</v>
      </c>
      <c r="H290" s="12">
        <v>30</v>
      </c>
      <c r="I290" s="12">
        <v>1</v>
      </c>
      <c r="J290" s="45">
        <v>1</v>
      </c>
      <c r="K290" s="12">
        <v>1</v>
      </c>
      <c r="L290" s="38">
        <v>1</v>
      </c>
      <c r="M290" s="38">
        <v>1</v>
      </c>
      <c r="N290" s="38">
        <v>1</v>
      </c>
      <c r="O290" s="38">
        <v>1</v>
      </c>
      <c r="P290" s="12">
        <v>1</v>
      </c>
      <c r="Q290" s="12">
        <v>15</v>
      </c>
      <c r="R290" s="46">
        <v>23</v>
      </c>
      <c r="S290" s="58">
        <v>0.83699999999999997</v>
      </c>
      <c r="T290" s="10">
        <v>30</v>
      </c>
      <c r="U290" s="60">
        <v>25.11</v>
      </c>
      <c r="V290" s="10" t="s">
        <v>7379</v>
      </c>
      <c r="W290" s="60">
        <v>27.12</v>
      </c>
      <c r="X290" s="10" t="s">
        <v>8455</v>
      </c>
      <c r="Y290" s="12" t="s">
        <v>8456</v>
      </c>
      <c r="Z290" s="38">
        <v>30</v>
      </c>
      <c r="AA290" s="12" t="s">
        <v>8321</v>
      </c>
    </row>
    <row r="291" spans="2:27" ht="37.5" x14ac:dyDescent="0.35">
      <c r="B291" s="38" t="s">
        <v>3413</v>
      </c>
      <c r="C291" s="12" t="s">
        <v>173</v>
      </c>
      <c r="D291" s="12" t="s">
        <v>3747</v>
      </c>
      <c r="E291" s="12" t="s">
        <v>101</v>
      </c>
      <c r="F291" s="12" t="s">
        <v>109</v>
      </c>
      <c r="G291" s="12" t="s">
        <v>169</v>
      </c>
      <c r="H291" s="12">
        <v>28</v>
      </c>
      <c r="I291" s="12">
        <v>1</v>
      </c>
      <c r="J291" s="45">
        <v>1</v>
      </c>
      <c r="K291" s="12">
        <v>1</v>
      </c>
      <c r="L291" s="38">
        <v>1</v>
      </c>
      <c r="M291" s="38">
        <v>1</v>
      </c>
      <c r="N291" s="38">
        <v>1</v>
      </c>
      <c r="O291" s="38">
        <v>1</v>
      </c>
      <c r="P291" s="12">
        <v>1</v>
      </c>
      <c r="Q291" s="12">
        <v>15</v>
      </c>
      <c r="R291" s="46">
        <v>23</v>
      </c>
      <c r="S291" s="58">
        <v>1.0249999999999999</v>
      </c>
      <c r="T291" s="10">
        <v>28</v>
      </c>
      <c r="U291" s="60">
        <v>28.7</v>
      </c>
      <c r="V291" s="10" t="s">
        <v>7379</v>
      </c>
      <c r="W291" s="60">
        <v>31</v>
      </c>
      <c r="X291" s="10" t="s">
        <v>8457</v>
      </c>
      <c r="Y291" s="12" t="s">
        <v>8458</v>
      </c>
      <c r="Z291" s="38">
        <v>28</v>
      </c>
      <c r="AA291" s="12" t="s">
        <v>7492</v>
      </c>
    </row>
    <row r="292" spans="2:27" ht="37.5" x14ac:dyDescent="0.35">
      <c r="B292" s="38" t="s">
        <v>3418</v>
      </c>
      <c r="C292" s="12" t="s">
        <v>689</v>
      </c>
      <c r="D292" s="12" t="s">
        <v>3758</v>
      </c>
      <c r="E292" s="12" t="s">
        <v>5</v>
      </c>
      <c r="F292" s="12" t="s">
        <v>150</v>
      </c>
      <c r="G292" s="12" t="s">
        <v>11</v>
      </c>
      <c r="H292" s="12">
        <v>10</v>
      </c>
      <c r="I292" s="12">
        <v>1</v>
      </c>
      <c r="J292" s="45">
        <v>1</v>
      </c>
      <c r="K292" s="12">
        <v>3</v>
      </c>
      <c r="L292" s="38">
        <v>1</v>
      </c>
      <c r="M292" s="38">
        <v>1</v>
      </c>
      <c r="N292" s="38">
        <v>1</v>
      </c>
      <c r="O292" s="38">
        <v>1</v>
      </c>
      <c r="P292" s="12">
        <v>1</v>
      </c>
      <c r="Q292" s="12">
        <v>1</v>
      </c>
      <c r="R292" s="46">
        <v>11</v>
      </c>
      <c r="S292" s="58">
        <v>22.375999999999998</v>
      </c>
      <c r="T292" s="10">
        <v>10</v>
      </c>
      <c r="U292" s="60">
        <v>223.76</v>
      </c>
      <c r="V292" s="10" t="s">
        <v>7379</v>
      </c>
      <c r="W292" s="60">
        <v>241.66</v>
      </c>
      <c r="X292" s="10" t="s">
        <v>6924</v>
      </c>
      <c r="Y292" s="12" t="s">
        <v>8462</v>
      </c>
      <c r="Z292" s="38">
        <v>10</v>
      </c>
      <c r="AA292" s="12" t="s">
        <v>7720</v>
      </c>
    </row>
    <row r="293" spans="2:27" ht="37.5" x14ac:dyDescent="0.35">
      <c r="B293" s="38" t="s">
        <v>3434</v>
      </c>
      <c r="C293" s="102" t="s">
        <v>3779</v>
      </c>
      <c r="D293" s="100" t="s">
        <v>3780</v>
      </c>
      <c r="E293" s="100" t="s">
        <v>101</v>
      </c>
      <c r="F293" s="100" t="s">
        <v>3781</v>
      </c>
      <c r="G293" s="100" t="s">
        <v>114</v>
      </c>
      <c r="H293" s="100">
        <v>60</v>
      </c>
      <c r="I293" s="12">
        <v>30</v>
      </c>
      <c r="J293" s="101">
        <v>1</v>
      </c>
      <c r="K293" s="12">
        <v>1</v>
      </c>
      <c r="L293" s="38">
        <v>1</v>
      </c>
      <c r="M293" s="92">
        <v>1</v>
      </c>
      <c r="N293" s="38">
        <v>1</v>
      </c>
      <c r="O293" s="38">
        <v>1</v>
      </c>
      <c r="P293" s="100">
        <v>1</v>
      </c>
      <c r="Q293" s="100">
        <v>5</v>
      </c>
      <c r="R293" s="46">
        <v>42</v>
      </c>
      <c r="S293" s="58">
        <v>0.39733333333333332</v>
      </c>
      <c r="T293" s="10">
        <v>60</v>
      </c>
      <c r="U293" s="60">
        <v>23.84</v>
      </c>
      <c r="V293" s="10" t="s">
        <v>7379</v>
      </c>
      <c r="W293" s="60">
        <v>25.75</v>
      </c>
      <c r="X293" s="10" t="s">
        <v>8466</v>
      </c>
      <c r="Y293" s="12" t="s">
        <v>8467</v>
      </c>
      <c r="Z293" s="38">
        <v>60</v>
      </c>
      <c r="AA293" s="12" t="s">
        <v>7677</v>
      </c>
    </row>
    <row r="294" spans="2:27" ht="37.5" x14ac:dyDescent="0.35">
      <c r="B294" s="38" t="s">
        <v>3443</v>
      </c>
      <c r="C294" s="12" t="s">
        <v>3791</v>
      </c>
      <c r="D294" s="12" t="s">
        <v>3792</v>
      </c>
      <c r="E294" s="12" t="s">
        <v>156</v>
      </c>
      <c r="F294" s="12" t="s">
        <v>3644</v>
      </c>
      <c r="G294" s="12" t="s">
        <v>1041</v>
      </c>
      <c r="H294" s="12">
        <v>10</v>
      </c>
      <c r="I294" s="12">
        <v>20</v>
      </c>
      <c r="J294" s="45">
        <v>1</v>
      </c>
      <c r="K294" s="12">
        <v>1</v>
      </c>
      <c r="L294" s="38">
        <v>1</v>
      </c>
      <c r="M294" s="38">
        <v>1</v>
      </c>
      <c r="N294" s="12">
        <v>1</v>
      </c>
      <c r="O294" s="38">
        <v>1</v>
      </c>
      <c r="P294" s="12">
        <v>1</v>
      </c>
      <c r="Q294" s="12">
        <v>5</v>
      </c>
      <c r="R294" s="46">
        <v>32</v>
      </c>
      <c r="S294" s="58">
        <v>3.5259999999999998</v>
      </c>
      <c r="T294" s="10">
        <v>10</v>
      </c>
      <c r="U294" s="60">
        <v>35.26</v>
      </c>
      <c r="V294" s="10" t="s">
        <v>7379</v>
      </c>
      <c r="W294" s="60">
        <v>38.08</v>
      </c>
      <c r="X294" s="10" t="s">
        <v>8102</v>
      </c>
      <c r="Y294" s="12" t="s">
        <v>8103</v>
      </c>
      <c r="Z294" s="38">
        <v>10</v>
      </c>
      <c r="AA294" s="12" t="s">
        <v>7453</v>
      </c>
    </row>
    <row r="295" spans="2:27" ht="37.5" x14ac:dyDescent="0.35">
      <c r="B295" s="38" t="s">
        <v>3444</v>
      </c>
      <c r="C295" s="12" t="s">
        <v>3795</v>
      </c>
      <c r="D295" s="12" t="s">
        <v>3796</v>
      </c>
      <c r="E295" s="12" t="s">
        <v>106</v>
      </c>
      <c r="F295" s="12" t="s">
        <v>3797</v>
      </c>
      <c r="G295" s="12" t="s">
        <v>537</v>
      </c>
      <c r="H295" s="12">
        <v>6</v>
      </c>
      <c r="I295" s="12">
        <v>30</v>
      </c>
      <c r="J295" s="45">
        <v>1</v>
      </c>
      <c r="K295" s="12">
        <v>1</v>
      </c>
      <c r="L295" s="38">
        <v>1</v>
      </c>
      <c r="M295" s="38">
        <v>1</v>
      </c>
      <c r="N295" s="12">
        <v>1</v>
      </c>
      <c r="O295" s="38">
        <v>1</v>
      </c>
      <c r="P295" s="12">
        <v>1</v>
      </c>
      <c r="Q295" s="12">
        <v>1</v>
      </c>
      <c r="R295" s="46">
        <v>38</v>
      </c>
      <c r="S295" s="58">
        <v>5.3983333333333334</v>
      </c>
      <c r="T295" s="10">
        <v>6</v>
      </c>
      <c r="U295" s="60">
        <v>32.39</v>
      </c>
      <c r="V295" s="10" t="s">
        <v>7379</v>
      </c>
      <c r="W295" s="60">
        <v>34.979999999999997</v>
      </c>
      <c r="X295" s="10" t="s">
        <v>6966</v>
      </c>
      <c r="Y295" s="12" t="s">
        <v>8472</v>
      </c>
      <c r="Z295" s="38">
        <v>6</v>
      </c>
      <c r="AA295" s="12" t="s">
        <v>7487</v>
      </c>
    </row>
    <row r="296" spans="2:27" ht="37.5" x14ac:dyDescent="0.35">
      <c r="B296" s="38" t="s">
        <v>3455</v>
      </c>
      <c r="C296" s="12" t="s">
        <v>3814</v>
      </c>
      <c r="D296" s="12" t="s">
        <v>3815</v>
      </c>
      <c r="E296" s="12" t="s">
        <v>2101</v>
      </c>
      <c r="F296" s="12" t="s">
        <v>1005</v>
      </c>
      <c r="G296" s="12" t="s">
        <v>19</v>
      </c>
      <c r="H296" s="12">
        <v>1</v>
      </c>
      <c r="I296" s="12">
        <v>1</v>
      </c>
      <c r="J296" s="45">
        <v>1</v>
      </c>
      <c r="K296" s="12">
        <v>20</v>
      </c>
      <c r="L296" s="38">
        <v>1</v>
      </c>
      <c r="M296" s="38">
        <v>1</v>
      </c>
      <c r="N296" s="12">
        <v>1</v>
      </c>
      <c r="O296" s="38">
        <v>1</v>
      </c>
      <c r="P296" s="12">
        <v>1</v>
      </c>
      <c r="Q296" s="12">
        <v>5</v>
      </c>
      <c r="R296" s="46">
        <v>32</v>
      </c>
      <c r="S296" s="58">
        <v>169.95</v>
      </c>
      <c r="T296" s="10">
        <v>1</v>
      </c>
      <c r="U296" s="60">
        <v>169.95</v>
      </c>
      <c r="V296" s="10" t="s">
        <v>7379</v>
      </c>
      <c r="W296" s="60">
        <v>183.55</v>
      </c>
      <c r="X296" s="10" t="s">
        <v>8476</v>
      </c>
      <c r="Y296" s="12" t="s">
        <v>8477</v>
      </c>
      <c r="Z296" s="38">
        <v>1</v>
      </c>
      <c r="AA296" s="12" t="s">
        <v>7586</v>
      </c>
    </row>
    <row r="297" spans="2:27" ht="37.5" x14ac:dyDescent="0.35">
      <c r="B297" s="38" t="s">
        <v>3456</v>
      </c>
      <c r="C297" s="12" t="s">
        <v>3814</v>
      </c>
      <c r="D297" s="12" t="s">
        <v>3815</v>
      </c>
      <c r="E297" s="12" t="s">
        <v>2101</v>
      </c>
      <c r="F297" s="12" t="s">
        <v>150</v>
      </c>
      <c r="G297" s="12" t="s">
        <v>19</v>
      </c>
      <c r="H297" s="12">
        <v>1</v>
      </c>
      <c r="I297" s="12">
        <v>1</v>
      </c>
      <c r="J297" s="45">
        <v>1</v>
      </c>
      <c r="K297" s="12">
        <v>20</v>
      </c>
      <c r="L297" s="38">
        <v>1</v>
      </c>
      <c r="M297" s="38">
        <v>1</v>
      </c>
      <c r="N297" s="12">
        <v>1</v>
      </c>
      <c r="O297" s="38">
        <v>1</v>
      </c>
      <c r="P297" s="12">
        <v>1</v>
      </c>
      <c r="Q297" s="12">
        <v>5</v>
      </c>
      <c r="R297" s="46">
        <v>32</v>
      </c>
      <c r="S297" s="58">
        <v>164.8</v>
      </c>
      <c r="T297" s="10">
        <v>1</v>
      </c>
      <c r="U297" s="60">
        <v>164.8</v>
      </c>
      <c r="V297" s="10" t="s">
        <v>7379</v>
      </c>
      <c r="W297" s="60">
        <v>177.98</v>
      </c>
      <c r="X297" s="10" t="s">
        <v>8478</v>
      </c>
      <c r="Y297" s="12" t="s">
        <v>8479</v>
      </c>
      <c r="Z297" s="38">
        <v>1</v>
      </c>
      <c r="AA297" s="12" t="s">
        <v>7586</v>
      </c>
    </row>
    <row r="298" spans="2:27" ht="37.5" x14ac:dyDescent="0.35">
      <c r="B298" s="38" t="s">
        <v>3457</v>
      </c>
      <c r="C298" s="38" t="s">
        <v>1584</v>
      </c>
      <c r="D298" s="12" t="s">
        <v>3816</v>
      </c>
      <c r="E298" s="12" t="s">
        <v>2101</v>
      </c>
      <c r="F298" s="12" t="s">
        <v>3817</v>
      </c>
      <c r="G298" s="12" t="s">
        <v>325</v>
      </c>
      <c r="H298" s="12">
        <v>4</v>
      </c>
      <c r="I298" s="12">
        <v>1</v>
      </c>
      <c r="J298" s="45">
        <v>1</v>
      </c>
      <c r="K298" s="12">
        <v>5</v>
      </c>
      <c r="L298" s="38">
        <v>1</v>
      </c>
      <c r="M298" s="38">
        <v>1</v>
      </c>
      <c r="N298" s="12">
        <v>1</v>
      </c>
      <c r="O298" s="38">
        <v>1</v>
      </c>
      <c r="P298" s="12">
        <v>1</v>
      </c>
      <c r="Q298" s="12">
        <v>1</v>
      </c>
      <c r="R298" s="46">
        <v>13</v>
      </c>
      <c r="S298" s="58">
        <v>15.975</v>
      </c>
      <c r="T298" s="10">
        <v>4</v>
      </c>
      <c r="U298" s="60">
        <v>63.9</v>
      </c>
      <c r="V298" s="10" t="s">
        <v>7379</v>
      </c>
      <c r="W298" s="60">
        <v>69.010000000000005</v>
      </c>
      <c r="X298" s="10" t="s">
        <v>6991</v>
      </c>
      <c r="Y298" s="12" t="s">
        <v>8480</v>
      </c>
      <c r="Z298" s="38">
        <v>4</v>
      </c>
      <c r="AA298" s="12" t="s">
        <v>7504</v>
      </c>
    </row>
    <row r="299" spans="2:27" ht="25" x14ac:dyDescent="0.35">
      <c r="B299" s="38" t="s">
        <v>3472</v>
      </c>
      <c r="C299" s="12"/>
      <c r="D299" s="12" t="s">
        <v>3845</v>
      </c>
      <c r="E299" s="12" t="s">
        <v>1118</v>
      </c>
      <c r="F299" s="12" t="s">
        <v>2096</v>
      </c>
      <c r="G299" s="12" t="s">
        <v>833</v>
      </c>
      <c r="H299" s="12">
        <v>1</v>
      </c>
      <c r="I299" s="12">
        <v>1</v>
      </c>
      <c r="J299" s="45">
        <v>1</v>
      </c>
      <c r="K299" s="12">
        <v>1</v>
      </c>
      <c r="L299" s="38">
        <v>1</v>
      </c>
      <c r="M299" s="12">
        <v>7</v>
      </c>
      <c r="N299" s="12">
        <v>1</v>
      </c>
      <c r="O299" s="38">
        <v>1</v>
      </c>
      <c r="P299" s="12">
        <v>1</v>
      </c>
      <c r="Q299" s="12">
        <v>1</v>
      </c>
      <c r="R299" s="46">
        <v>15</v>
      </c>
      <c r="S299" s="58">
        <v>16.399999999999999</v>
      </c>
      <c r="T299" s="10">
        <v>1</v>
      </c>
      <c r="U299" s="60">
        <v>16.399999999999999</v>
      </c>
      <c r="V299" s="10" t="s">
        <v>7379</v>
      </c>
      <c r="W299" s="60">
        <v>17.71</v>
      </c>
      <c r="X299" s="10" t="s">
        <v>6265</v>
      </c>
      <c r="Y299" s="12" t="s">
        <v>6266</v>
      </c>
      <c r="Z299" s="38">
        <v>1</v>
      </c>
      <c r="AA299" s="12" t="s">
        <v>7708</v>
      </c>
    </row>
    <row r="300" spans="2:27" ht="37.5" x14ac:dyDescent="0.35">
      <c r="B300" s="38" t="s">
        <v>3879</v>
      </c>
      <c r="C300" s="10"/>
      <c r="D300" s="10" t="s">
        <v>3880</v>
      </c>
      <c r="E300" s="10" t="s">
        <v>65</v>
      </c>
      <c r="F300" s="10" t="s">
        <v>3881</v>
      </c>
      <c r="G300" s="10" t="s">
        <v>1054</v>
      </c>
      <c r="H300" s="10">
        <v>100</v>
      </c>
      <c r="I300" s="12">
        <v>1</v>
      </c>
      <c r="J300" s="45">
        <v>1</v>
      </c>
      <c r="K300" s="12">
        <v>1</v>
      </c>
      <c r="L300" s="38">
        <v>1</v>
      </c>
      <c r="M300" s="38">
        <v>1</v>
      </c>
      <c r="N300" s="12">
        <v>1</v>
      </c>
      <c r="O300" s="38">
        <v>1</v>
      </c>
      <c r="P300" s="12">
        <v>1</v>
      </c>
      <c r="Q300" s="10">
        <v>2</v>
      </c>
      <c r="R300" s="46">
        <v>10</v>
      </c>
      <c r="S300" s="58">
        <v>1.3325</v>
      </c>
      <c r="T300" s="10">
        <v>100</v>
      </c>
      <c r="U300" s="60">
        <v>133.25</v>
      </c>
      <c r="V300" s="10" t="s">
        <v>7379</v>
      </c>
      <c r="W300" s="60">
        <v>143.91</v>
      </c>
      <c r="X300" s="55" t="s">
        <v>4344</v>
      </c>
      <c r="Y300" s="12" t="s">
        <v>8488</v>
      </c>
      <c r="Z300" s="38">
        <v>100</v>
      </c>
      <c r="AA300" s="12" t="s">
        <v>8489</v>
      </c>
    </row>
    <row r="301" spans="2:27" ht="25" x14ac:dyDescent="0.35">
      <c r="B301" s="38" t="s">
        <v>3887</v>
      </c>
      <c r="C301" s="10" t="s">
        <v>3888</v>
      </c>
      <c r="D301" s="10" t="s">
        <v>1230</v>
      </c>
      <c r="E301" s="10" t="s">
        <v>101</v>
      </c>
      <c r="F301" s="10" t="s">
        <v>1069</v>
      </c>
      <c r="G301" s="10" t="s">
        <v>95</v>
      </c>
      <c r="H301" s="10">
        <v>30</v>
      </c>
      <c r="I301" s="12">
        <v>1</v>
      </c>
      <c r="J301" s="45">
        <v>1</v>
      </c>
      <c r="K301" s="12">
        <v>1</v>
      </c>
      <c r="L301" s="38">
        <v>1</v>
      </c>
      <c r="M301" s="38">
        <v>1</v>
      </c>
      <c r="N301" s="12">
        <v>1</v>
      </c>
      <c r="O301" s="38">
        <v>1</v>
      </c>
      <c r="P301" s="12">
        <v>1</v>
      </c>
      <c r="Q301" s="10">
        <v>5</v>
      </c>
      <c r="R301" s="46">
        <v>13</v>
      </c>
      <c r="S301" s="58">
        <v>0.54333333333333333</v>
      </c>
      <c r="T301" s="10">
        <v>30</v>
      </c>
      <c r="U301" s="60">
        <v>16.3</v>
      </c>
      <c r="V301" s="10" t="s">
        <v>7379</v>
      </c>
      <c r="W301" s="60">
        <v>17.600000000000001</v>
      </c>
      <c r="X301" s="10" t="s">
        <v>5937</v>
      </c>
      <c r="Y301" s="12" t="s">
        <v>8018</v>
      </c>
      <c r="Z301" s="38">
        <v>30</v>
      </c>
      <c r="AA301" s="12" t="s">
        <v>7704</v>
      </c>
    </row>
    <row r="302" spans="2:27" ht="50" x14ac:dyDescent="0.35">
      <c r="B302" s="38" t="s">
        <v>3889</v>
      </c>
      <c r="C302" s="38" t="s">
        <v>193</v>
      </c>
      <c r="D302" s="10" t="s">
        <v>3890</v>
      </c>
      <c r="E302" s="10" t="s">
        <v>600</v>
      </c>
      <c r="F302" s="10" t="s">
        <v>3891</v>
      </c>
      <c r="G302" s="10" t="s">
        <v>3892</v>
      </c>
      <c r="H302" s="10">
        <v>1</v>
      </c>
      <c r="I302" s="12">
        <v>1</v>
      </c>
      <c r="J302" s="45">
        <v>1</v>
      </c>
      <c r="K302" s="12">
        <v>1</v>
      </c>
      <c r="L302" s="38">
        <v>1</v>
      </c>
      <c r="M302" s="38">
        <v>1</v>
      </c>
      <c r="N302" s="12">
        <v>1</v>
      </c>
      <c r="O302" s="38">
        <v>1</v>
      </c>
      <c r="P302" s="12">
        <v>1</v>
      </c>
      <c r="Q302" s="10">
        <v>5</v>
      </c>
      <c r="R302" s="46">
        <v>13</v>
      </c>
      <c r="S302" s="58">
        <v>17.43</v>
      </c>
      <c r="T302" s="10">
        <v>1</v>
      </c>
      <c r="U302" s="60">
        <v>17.43</v>
      </c>
      <c r="V302" s="10" t="s">
        <v>7379</v>
      </c>
      <c r="W302" s="60">
        <v>18.82</v>
      </c>
      <c r="X302" s="10" t="s">
        <v>8492</v>
      </c>
      <c r="Y302" s="12" t="s">
        <v>8493</v>
      </c>
      <c r="Z302" s="38">
        <v>1</v>
      </c>
      <c r="AA302" s="12" t="s">
        <v>7300</v>
      </c>
    </row>
    <row r="303" spans="2:27" ht="37.5" x14ac:dyDescent="0.35">
      <c r="B303" s="38" t="s">
        <v>3893</v>
      </c>
      <c r="C303" s="10"/>
      <c r="D303" s="10" t="s">
        <v>3894</v>
      </c>
      <c r="E303" s="10" t="s">
        <v>3728</v>
      </c>
      <c r="F303" s="10" t="s">
        <v>3895</v>
      </c>
      <c r="G303" s="10" t="s">
        <v>3896</v>
      </c>
      <c r="H303" s="10">
        <v>14</v>
      </c>
      <c r="I303" s="12">
        <v>1</v>
      </c>
      <c r="J303" s="45">
        <v>1</v>
      </c>
      <c r="K303" s="12">
        <v>1</v>
      </c>
      <c r="L303" s="38">
        <v>1</v>
      </c>
      <c r="M303" s="38">
        <v>1</v>
      </c>
      <c r="N303" s="12">
        <v>1</v>
      </c>
      <c r="O303" s="38">
        <v>1</v>
      </c>
      <c r="P303" s="12">
        <v>1</v>
      </c>
      <c r="Q303" s="10">
        <v>5</v>
      </c>
      <c r="R303" s="46">
        <v>13</v>
      </c>
      <c r="S303" s="58">
        <v>1.4764285714285716</v>
      </c>
      <c r="T303" s="10">
        <v>14</v>
      </c>
      <c r="U303" s="60">
        <v>20.67</v>
      </c>
      <c r="V303" s="10" t="s">
        <v>7379</v>
      </c>
      <c r="W303" s="60">
        <v>22.32</v>
      </c>
      <c r="X303" s="10" t="s">
        <v>8494</v>
      </c>
      <c r="Y303" s="12" t="s">
        <v>8495</v>
      </c>
      <c r="Z303" s="38">
        <v>14</v>
      </c>
      <c r="AA303" s="12" t="s">
        <v>8496</v>
      </c>
    </row>
    <row r="304" spans="2:27" ht="37.5" x14ac:dyDescent="0.35">
      <c r="B304" s="38" t="s">
        <v>3915</v>
      </c>
      <c r="C304" s="10"/>
      <c r="D304" s="10" t="s">
        <v>3916</v>
      </c>
      <c r="E304" s="10" t="s">
        <v>101</v>
      </c>
      <c r="F304" s="10" t="s">
        <v>3781</v>
      </c>
      <c r="G304" s="10" t="s">
        <v>95</v>
      </c>
      <c r="H304" s="10">
        <v>30</v>
      </c>
      <c r="I304" s="12">
        <v>1</v>
      </c>
      <c r="J304" s="45">
        <v>1</v>
      </c>
      <c r="K304" s="12">
        <v>1</v>
      </c>
      <c r="L304" s="38">
        <v>1</v>
      </c>
      <c r="M304" s="38">
        <v>1</v>
      </c>
      <c r="N304" s="12">
        <v>1</v>
      </c>
      <c r="O304" s="12">
        <v>1</v>
      </c>
      <c r="P304" s="12">
        <v>1</v>
      </c>
      <c r="Q304" s="10">
        <v>5</v>
      </c>
      <c r="R304" s="46">
        <v>13</v>
      </c>
      <c r="S304" s="58">
        <v>0.40766666666666668</v>
      </c>
      <c r="T304" s="10">
        <v>30</v>
      </c>
      <c r="U304" s="60">
        <v>12.23</v>
      </c>
      <c r="V304" s="10" t="s">
        <v>7379</v>
      </c>
      <c r="W304" s="60">
        <v>13.21</v>
      </c>
      <c r="X304" s="10" t="s">
        <v>8500</v>
      </c>
      <c r="Y304" s="12" t="s">
        <v>8501</v>
      </c>
      <c r="Z304" s="38">
        <v>30</v>
      </c>
      <c r="AA304" s="12" t="s">
        <v>7677</v>
      </c>
    </row>
    <row r="305" spans="2:27" ht="37.5" x14ac:dyDescent="0.35">
      <c r="B305" s="38" t="s">
        <v>3917</v>
      </c>
      <c r="C305" s="10" t="s">
        <v>895</v>
      </c>
      <c r="D305" s="10" t="s">
        <v>3918</v>
      </c>
      <c r="E305" s="10" t="s">
        <v>514</v>
      </c>
      <c r="F305" s="10" t="s">
        <v>3919</v>
      </c>
      <c r="G305" s="10" t="s">
        <v>3920</v>
      </c>
      <c r="H305" s="10">
        <v>6</v>
      </c>
      <c r="I305" s="12">
        <v>1</v>
      </c>
      <c r="J305" s="45">
        <v>1</v>
      </c>
      <c r="K305" s="12">
        <v>1</v>
      </c>
      <c r="L305" s="38">
        <v>1</v>
      </c>
      <c r="M305" s="38">
        <v>1</v>
      </c>
      <c r="N305" s="12">
        <v>1</v>
      </c>
      <c r="O305" s="12">
        <v>1</v>
      </c>
      <c r="P305" s="12">
        <v>1</v>
      </c>
      <c r="Q305" s="10">
        <v>5</v>
      </c>
      <c r="R305" s="46">
        <v>13</v>
      </c>
      <c r="S305" s="58">
        <v>2.3916666666666666</v>
      </c>
      <c r="T305" s="10">
        <v>6</v>
      </c>
      <c r="U305" s="60">
        <v>14.35</v>
      </c>
      <c r="V305" s="10" t="s">
        <v>7379</v>
      </c>
      <c r="W305" s="60">
        <v>15.5</v>
      </c>
      <c r="X305" s="10" t="s">
        <v>8502</v>
      </c>
      <c r="Y305" s="12" t="s">
        <v>8503</v>
      </c>
      <c r="Z305" s="38">
        <v>6</v>
      </c>
      <c r="AA305" s="12" t="s">
        <v>7877</v>
      </c>
    </row>
    <row r="306" spans="2:27" ht="50" x14ac:dyDescent="0.35">
      <c r="B306" s="38" t="s">
        <v>3923</v>
      </c>
      <c r="C306" s="10" t="s">
        <v>648</v>
      </c>
      <c r="D306" s="10" t="s">
        <v>1566</v>
      </c>
      <c r="E306" s="10" t="s">
        <v>156</v>
      </c>
      <c r="F306" s="10" t="s">
        <v>183</v>
      </c>
      <c r="G306" s="10" t="s">
        <v>95</v>
      </c>
      <c r="H306" s="10">
        <v>30</v>
      </c>
      <c r="I306" s="12">
        <v>1</v>
      </c>
      <c r="J306" s="45">
        <v>1</v>
      </c>
      <c r="K306" s="12">
        <v>1</v>
      </c>
      <c r="L306" s="38">
        <v>1</v>
      </c>
      <c r="M306" s="38">
        <v>1</v>
      </c>
      <c r="N306" s="12">
        <v>1</v>
      </c>
      <c r="O306" s="12">
        <v>1</v>
      </c>
      <c r="P306" s="12">
        <v>1</v>
      </c>
      <c r="Q306" s="10">
        <v>6</v>
      </c>
      <c r="R306" s="46">
        <v>14</v>
      </c>
      <c r="S306" s="58">
        <v>0.67900000000000005</v>
      </c>
      <c r="T306" s="10">
        <v>30</v>
      </c>
      <c r="U306" s="60">
        <v>20.37</v>
      </c>
      <c r="V306" s="10" t="s">
        <v>7379</v>
      </c>
      <c r="W306" s="60">
        <v>22</v>
      </c>
      <c r="X306" s="10" t="s">
        <v>7994</v>
      </c>
      <c r="Y306" s="12" t="s">
        <v>7995</v>
      </c>
      <c r="Z306" s="38">
        <v>30</v>
      </c>
      <c r="AA306" s="12" t="s">
        <v>7996</v>
      </c>
    </row>
    <row r="307" spans="2:27" ht="37.5" x14ac:dyDescent="0.35">
      <c r="B307" s="38" t="s">
        <v>3924</v>
      </c>
      <c r="C307" s="10"/>
      <c r="D307" s="10" t="s">
        <v>3925</v>
      </c>
      <c r="E307" s="10" t="s">
        <v>2101</v>
      </c>
      <c r="F307" s="10" t="s">
        <v>3926</v>
      </c>
      <c r="G307" s="10" t="s">
        <v>3927</v>
      </c>
      <c r="H307" s="10">
        <v>1</v>
      </c>
      <c r="I307" s="12">
        <v>1</v>
      </c>
      <c r="J307" s="45">
        <v>1</v>
      </c>
      <c r="K307" s="12">
        <v>1</v>
      </c>
      <c r="L307" s="38">
        <v>1</v>
      </c>
      <c r="M307" s="38">
        <v>1</v>
      </c>
      <c r="N307" s="12">
        <v>1</v>
      </c>
      <c r="O307" s="12">
        <v>1</v>
      </c>
      <c r="P307" s="12">
        <v>1</v>
      </c>
      <c r="Q307" s="10">
        <v>30</v>
      </c>
      <c r="R307" s="46">
        <v>38</v>
      </c>
      <c r="S307" s="58">
        <v>5.1319999999999997</v>
      </c>
      <c r="T307" s="10">
        <v>5</v>
      </c>
      <c r="U307" s="60">
        <v>25.66</v>
      </c>
      <c r="V307" s="10" t="s">
        <v>7379</v>
      </c>
      <c r="W307" s="60">
        <v>27.71</v>
      </c>
      <c r="X307" s="10" t="s">
        <v>6334</v>
      </c>
      <c r="Y307" s="12" t="s">
        <v>8506</v>
      </c>
      <c r="Z307" s="38">
        <v>5</v>
      </c>
      <c r="AA307" s="12" t="s">
        <v>7394</v>
      </c>
    </row>
    <row r="308" spans="2:27" ht="37.5" x14ac:dyDescent="0.35">
      <c r="B308" s="38" t="s">
        <v>3928</v>
      </c>
      <c r="C308" s="38" t="s">
        <v>311</v>
      </c>
      <c r="D308" s="38" t="s">
        <v>3929</v>
      </c>
      <c r="E308" s="38" t="s">
        <v>5</v>
      </c>
      <c r="F308" s="38" t="s">
        <v>308</v>
      </c>
      <c r="G308" s="38" t="s">
        <v>544</v>
      </c>
      <c r="H308" s="38">
        <v>5</v>
      </c>
      <c r="I308" s="12">
        <v>1</v>
      </c>
      <c r="J308" s="45">
        <v>1</v>
      </c>
      <c r="K308" s="12">
        <v>1</v>
      </c>
      <c r="L308" s="38">
        <v>1</v>
      </c>
      <c r="M308" s="38">
        <v>1</v>
      </c>
      <c r="N308" s="12">
        <v>1</v>
      </c>
      <c r="O308" s="12">
        <v>1</v>
      </c>
      <c r="P308" s="10">
        <v>2</v>
      </c>
      <c r="Q308" s="10">
        <v>1</v>
      </c>
      <c r="R308" s="46">
        <v>10</v>
      </c>
      <c r="S308" s="58">
        <v>5.1259999999999994</v>
      </c>
      <c r="T308" s="10">
        <v>5</v>
      </c>
      <c r="U308" s="60">
        <v>25.63</v>
      </c>
      <c r="V308" s="10" t="s">
        <v>7379</v>
      </c>
      <c r="W308" s="60">
        <v>27.68</v>
      </c>
      <c r="X308" s="10" t="s">
        <v>7063</v>
      </c>
      <c r="Y308" s="12" t="s">
        <v>8507</v>
      </c>
      <c r="Z308" s="38">
        <v>5</v>
      </c>
      <c r="AA308" s="12" t="s">
        <v>7474</v>
      </c>
    </row>
    <row r="309" spans="2:27" ht="37.5" x14ac:dyDescent="0.35">
      <c r="B309" s="38" t="s">
        <v>3930</v>
      </c>
      <c r="C309" s="10"/>
      <c r="D309" s="10" t="s">
        <v>3931</v>
      </c>
      <c r="E309" s="10" t="s">
        <v>2101</v>
      </c>
      <c r="F309" s="10" t="s">
        <v>3932</v>
      </c>
      <c r="G309" s="10" t="s">
        <v>215</v>
      </c>
      <c r="H309" s="10">
        <v>1</v>
      </c>
      <c r="I309" s="12">
        <v>1</v>
      </c>
      <c r="J309" s="45">
        <v>1</v>
      </c>
      <c r="K309" s="12">
        <v>1</v>
      </c>
      <c r="L309" s="38">
        <v>1</v>
      </c>
      <c r="M309" s="38">
        <v>1</v>
      </c>
      <c r="N309" s="12">
        <v>1</v>
      </c>
      <c r="O309" s="12">
        <v>1</v>
      </c>
      <c r="P309" s="10">
        <v>1</v>
      </c>
      <c r="Q309" s="10">
        <v>5</v>
      </c>
      <c r="R309" s="46">
        <v>13</v>
      </c>
      <c r="S309" s="58">
        <v>77.83</v>
      </c>
      <c r="T309" s="10">
        <v>1</v>
      </c>
      <c r="U309" s="60">
        <v>77.83</v>
      </c>
      <c r="V309" s="10" t="s">
        <v>7379</v>
      </c>
      <c r="W309" s="60">
        <v>84.06</v>
      </c>
      <c r="X309" s="10" t="s">
        <v>8508</v>
      </c>
      <c r="Y309" s="12" t="s">
        <v>8509</v>
      </c>
      <c r="Z309" s="38">
        <v>1</v>
      </c>
      <c r="AA309" s="12" t="s">
        <v>8510</v>
      </c>
    </row>
    <row r="310" spans="2:27" ht="25" x14ac:dyDescent="0.35">
      <c r="B310" s="38" t="s">
        <v>3943</v>
      </c>
      <c r="C310" s="10"/>
      <c r="D310" s="10" t="s">
        <v>3944</v>
      </c>
      <c r="E310" s="10" t="s">
        <v>3945</v>
      </c>
      <c r="F310" s="10" t="s">
        <v>3946</v>
      </c>
      <c r="G310" s="10" t="s">
        <v>3947</v>
      </c>
      <c r="H310" s="10">
        <v>28</v>
      </c>
      <c r="I310" s="12">
        <v>1</v>
      </c>
      <c r="J310" s="45">
        <v>1</v>
      </c>
      <c r="K310" s="12">
        <v>1</v>
      </c>
      <c r="L310" s="38">
        <v>1</v>
      </c>
      <c r="M310" s="38">
        <v>1</v>
      </c>
      <c r="N310" s="12">
        <v>1</v>
      </c>
      <c r="O310" s="12">
        <v>1</v>
      </c>
      <c r="P310" s="10">
        <v>10</v>
      </c>
      <c r="Q310" s="12">
        <v>1</v>
      </c>
      <c r="R310" s="46">
        <v>18</v>
      </c>
      <c r="S310" s="58">
        <v>7.6666666666666661E-2</v>
      </c>
      <c r="T310" s="10">
        <v>30</v>
      </c>
      <c r="U310" s="60">
        <v>2.2999999999999998</v>
      </c>
      <c r="V310" s="10" t="s">
        <v>7379</v>
      </c>
      <c r="W310" s="60">
        <v>2.48</v>
      </c>
      <c r="X310" s="10" t="s">
        <v>7550</v>
      </c>
      <c r="Y310" s="12" t="s">
        <v>7551</v>
      </c>
      <c r="Z310" s="38">
        <v>30</v>
      </c>
      <c r="AA310" s="12" t="s">
        <v>7552</v>
      </c>
    </row>
    <row r="311" spans="2:27" ht="25" x14ac:dyDescent="0.35">
      <c r="B311" s="38" t="s">
        <v>3948</v>
      </c>
      <c r="C311" s="10"/>
      <c r="D311" s="10" t="s">
        <v>3944</v>
      </c>
      <c r="E311" s="10" t="s">
        <v>3945</v>
      </c>
      <c r="F311" s="10" t="s">
        <v>3949</v>
      </c>
      <c r="G311" s="10" t="s">
        <v>3947</v>
      </c>
      <c r="H311" s="10">
        <v>28</v>
      </c>
      <c r="I311" s="12">
        <v>1</v>
      </c>
      <c r="J311" s="45">
        <v>1</v>
      </c>
      <c r="K311" s="12">
        <v>1</v>
      </c>
      <c r="L311" s="38">
        <v>1</v>
      </c>
      <c r="M311" s="38">
        <v>1</v>
      </c>
      <c r="N311" s="12">
        <v>1</v>
      </c>
      <c r="O311" s="12">
        <v>1</v>
      </c>
      <c r="P311" s="10">
        <v>10</v>
      </c>
      <c r="Q311" s="12">
        <v>1</v>
      </c>
      <c r="R311" s="46">
        <v>18</v>
      </c>
      <c r="S311" s="58">
        <v>4.9666666666666665E-2</v>
      </c>
      <c r="T311" s="10">
        <v>60</v>
      </c>
      <c r="U311" s="60">
        <v>2.98</v>
      </c>
      <c r="V311" s="10" t="s">
        <v>7379</v>
      </c>
      <c r="W311" s="60">
        <v>3.22</v>
      </c>
      <c r="X311" s="106" t="s">
        <v>7548</v>
      </c>
      <c r="Y311" s="12" t="s">
        <v>7549</v>
      </c>
      <c r="Z311" s="38">
        <v>60</v>
      </c>
      <c r="AA311" s="12" t="s">
        <v>7453</v>
      </c>
    </row>
    <row r="312" spans="2:27" ht="25" x14ac:dyDescent="0.35">
      <c r="B312" s="38" t="s">
        <v>3950</v>
      </c>
      <c r="C312" s="10"/>
      <c r="D312" s="10" t="s">
        <v>3944</v>
      </c>
      <c r="E312" s="10" t="s">
        <v>3945</v>
      </c>
      <c r="F312" s="10" t="s">
        <v>3951</v>
      </c>
      <c r="G312" s="10" t="s">
        <v>3947</v>
      </c>
      <c r="H312" s="10">
        <v>28</v>
      </c>
      <c r="I312" s="12">
        <v>1</v>
      </c>
      <c r="J312" s="45">
        <v>1</v>
      </c>
      <c r="K312" s="12">
        <v>1</v>
      </c>
      <c r="L312" s="38">
        <v>1</v>
      </c>
      <c r="M312" s="38">
        <v>1</v>
      </c>
      <c r="N312" s="12">
        <v>1</v>
      </c>
      <c r="O312" s="12">
        <v>1</v>
      </c>
      <c r="P312" s="10">
        <v>10</v>
      </c>
      <c r="Q312" s="12">
        <v>1</v>
      </c>
      <c r="R312" s="46">
        <v>18</v>
      </c>
      <c r="S312" s="58">
        <v>0.22233333333333333</v>
      </c>
      <c r="T312" s="10">
        <v>30</v>
      </c>
      <c r="U312" s="60">
        <v>6.67</v>
      </c>
      <c r="V312" s="10" t="s">
        <v>7379</v>
      </c>
      <c r="W312" s="60">
        <v>7.2</v>
      </c>
      <c r="X312" s="10" t="s">
        <v>8511</v>
      </c>
      <c r="Y312" s="12" t="s">
        <v>8512</v>
      </c>
      <c r="Z312" s="38">
        <v>30</v>
      </c>
      <c r="AA312" s="12" t="s">
        <v>4303</v>
      </c>
    </row>
    <row r="313" spans="2:27" ht="37.5" x14ac:dyDescent="0.35">
      <c r="B313" s="38" t="s">
        <v>3965</v>
      </c>
      <c r="C313" s="10" t="s">
        <v>3966</v>
      </c>
      <c r="D313" s="10" t="s">
        <v>3967</v>
      </c>
      <c r="E313" s="10" t="s">
        <v>156</v>
      </c>
      <c r="F313" s="10" t="s">
        <v>389</v>
      </c>
      <c r="G313" s="10" t="s">
        <v>425</v>
      </c>
      <c r="H313" s="10">
        <v>28</v>
      </c>
      <c r="I313" s="10">
        <v>3</v>
      </c>
      <c r="J313" s="45">
        <v>1</v>
      </c>
      <c r="K313" s="12">
        <v>1</v>
      </c>
      <c r="L313" s="38">
        <v>1</v>
      </c>
      <c r="M313" s="38">
        <v>1</v>
      </c>
      <c r="N313" s="12">
        <v>1</v>
      </c>
      <c r="O313" s="10">
        <v>3</v>
      </c>
      <c r="P313" s="12">
        <v>1</v>
      </c>
      <c r="Q313" s="12">
        <v>1</v>
      </c>
      <c r="R313" s="46">
        <v>13</v>
      </c>
      <c r="S313" s="58">
        <v>0.41357142857142859</v>
      </c>
      <c r="T313" s="10">
        <v>28</v>
      </c>
      <c r="U313" s="60">
        <v>11.58</v>
      </c>
      <c r="V313" s="10" t="s">
        <v>7379</v>
      </c>
      <c r="W313" s="60">
        <v>12.51</v>
      </c>
      <c r="X313" s="10" t="s">
        <v>8517</v>
      </c>
      <c r="Y313" s="12" t="s">
        <v>8518</v>
      </c>
      <c r="Z313" s="38">
        <v>28</v>
      </c>
      <c r="AA313" s="12" t="s">
        <v>8519</v>
      </c>
    </row>
    <row r="314" spans="2:27" ht="37.5" x14ac:dyDescent="0.35">
      <c r="B314" s="38" t="s">
        <v>3993</v>
      </c>
      <c r="C314" s="10" t="s">
        <v>3994</v>
      </c>
      <c r="D314" s="10" t="s">
        <v>3995</v>
      </c>
      <c r="E314" s="10" t="s">
        <v>101</v>
      </c>
      <c r="F314" s="10" t="s">
        <v>57</v>
      </c>
      <c r="G314" s="10" t="s">
        <v>95</v>
      </c>
      <c r="H314" s="10">
        <v>30</v>
      </c>
      <c r="I314" s="10">
        <v>2</v>
      </c>
      <c r="J314" s="45">
        <v>1</v>
      </c>
      <c r="K314" s="12">
        <v>1</v>
      </c>
      <c r="L314" s="38">
        <v>1</v>
      </c>
      <c r="M314" s="38">
        <v>1</v>
      </c>
      <c r="N314" s="10">
        <v>2</v>
      </c>
      <c r="O314" s="12">
        <v>1</v>
      </c>
      <c r="P314" s="12">
        <v>1</v>
      </c>
      <c r="Q314" s="12">
        <v>1</v>
      </c>
      <c r="R314" s="46">
        <v>11</v>
      </c>
      <c r="S314" s="58">
        <v>0.41000000000000003</v>
      </c>
      <c r="T314" s="10">
        <v>30</v>
      </c>
      <c r="U314" s="60">
        <v>12.3</v>
      </c>
      <c r="V314" s="10" t="s">
        <v>7379</v>
      </c>
      <c r="W314" s="60">
        <v>13.28</v>
      </c>
      <c r="X314" s="10" t="s">
        <v>8522</v>
      </c>
      <c r="Y314" s="12" t="s">
        <v>8523</v>
      </c>
      <c r="Z314" s="38">
        <v>30</v>
      </c>
      <c r="AA314" s="12" t="s">
        <v>7415</v>
      </c>
    </row>
    <row r="315" spans="2:27" ht="37.5" x14ac:dyDescent="0.35">
      <c r="B315" s="38" t="s">
        <v>4005</v>
      </c>
      <c r="C315" s="38" t="s">
        <v>1158</v>
      </c>
      <c r="D315" s="38" t="s">
        <v>4006</v>
      </c>
      <c r="E315" s="38" t="s">
        <v>101</v>
      </c>
      <c r="F315" s="38" t="s">
        <v>141</v>
      </c>
      <c r="G315" s="38" t="s">
        <v>169</v>
      </c>
      <c r="H315" s="38">
        <v>28</v>
      </c>
      <c r="I315" s="10">
        <v>1</v>
      </c>
      <c r="J315" s="45">
        <v>1</v>
      </c>
      <c r="K315" s="12">
        <v>1</v>
      </c>
      <c r="L315" s="38">
        <v>1</v>
      </c>
      <c r="M315" s="38">
        <v>1</v>
      </c>
      <c r="N315" s="10">
        <v>1</v>
      </c>
      <c r="O315" s="12">
        <v>1</v>
      </c>
      <c r="P315" s="12">
        <v>1</v>
      </c>
      <c r="Q315" s="12">
        <v>1</v>
      </c>
      <c r="R315" s="46">
        <v>9</v>
      </c>
      <c r="S315" s="58">
        <v>0.20500000000000002</v>
      </c>
      <c r="T315" s="10">
        <v>28</v>
      </c>
      <c r="U315" s="60">
        <v>5.74</v>
      </c>
      <c r="V315" s="10" t="s">
        <v>7379</v>
      </c>
      <c r="W315" s="60">
        <v>6.2</v>
      </c>
      <c r="X315" s="10" t="s">
        <v>8525</v>
      </c>
      <c r="Y315" s="12" t="s">
        <v>8526</v>
      </c>
      <c r="Z315" s="38">
        <v>28</v>
      </c>
      <c r="AA315" s="12" t="s">
        <v>7586</v>
      </c>
    </row>
    <row r="316" spans="2:27" ht="37.5" x14ac:dyDescent="0.35">
      <c r="B316" s="38" t="s">
        <v>4014</v>
      </c>
      <c r="C316" s="38" t="s">
        <v>4015</v>
      </c>
      <c r="D316" s="10" t="s">
        <v>4016</v>
      </c>
      <c r="E316" s="10" t="s">
        <v>3516</v>
      </c>
      <c r="F316" s="10" t="s">
        <v>4017</v>
      </c>
      <c r="G316" s="10" t="s">
        <v>169</v>
      </c>
      <c r="H316" s="10">
        <v>28</v>
      </c>
      <c r="I316" s="10">
        <v>5</v>
      </c>
      <c r="J316" s="45">
        <v>1</v>
      </c>
      <c r="K316" s="12">
        <v>1</v>
      </c>
      <c r="L316" s="38">
        <v>1</v>
      </c>
      <c r="M316" s="38">
        <v>1</v>
      </c>
      <c r="N316" s="10">
        <v>5</v>
      </c>
      <c r="O316" s="12">
        <v>1</v>
      </c>
      <c r="P316" s="12">
        <v>1</v>
      </c>
      <c r="Q316" s="12">
        <v>1</v>
      </c>
      <c r="R316" s="46">
        <v>17</v>
      </c>
      <c r="S316" s="58">
        <v>0.23785714285714285</v>
      </c>
      <c r="T316" s="10">
        <v>28</v>
      </c>
      <c r="U316" s="60">
        <v>6.66</v>
      </c>
      <c r="V316" s="10" t="s">
        <v>7379</v>
      </c>
      <c r="W316" s="60">
        <v>7.19</v>
      </c>
      <c r="X316" s="10" t="s">
        <v>8527</v>
      </c>
      <c r="Y316" s="12" t="s">
        <v>8528</v>
      </c>
      <c r="Z316" s="38">
        <v>28</v>
      </c>
      <c r="AA316" s="12" t="s">
        <v>7586</v>
      </c>
    </row>
    <row r="317" spans="2:27" ht="37.5" x14ac:dyDescent="0.35">
      <c r="B317" s="38" t="s">
        <v>4018</v>
      </c>
      <c r="C317" s="38" t="s">
        <v>4015</v>
      </c>
      <c r="D317" s="10" t="s">
        <v>4016</v>
      </c>
      <c r="E317" s="10" t="s">
        <v>3516</v>
      </c>
      <c r="F317" s="10" t="s">
        <v>4019</v>
      </c>
      <c r="G317" s="10" t="s">
        <v>169</v>
      </c>
      <c r="H317" s="10">
        <v>28</v>
      </c>
      <c r="I317" s="10">
        <v>5</v>
      </c>
      <c r="J317" s="45">
        <v>1</v>
      </c>
      <c r="K317" s="12">
        <v>1</v>
      </c>
      <c r="L317" s="38">
        <v>1</v>
      </c>
      <c r="M317" s="38">
        <v>1</v>
      </c>
      <c r="N317" s="10">
        <v>5</v>
      </c>
      <c r="O317" s="12">
        <v>1</v>
      </c>
      <c r="P317" s="12">
        <v>1</v>
      </c>
      <c r="Q317" s="12">
        <v>1</v>
      </c>
      <c r="R317" s="46">
        <v>17</v>
      </c>
      <c r="S317" s="58">
        <v>0.36607142857142855</v>
      </c>
      <c r="T317" s="10">
        <v>28</v>
      </c>
      <c r="U317" s="60">
        <v>10.25</v>
      </c>
      <c r="V317" s="10" t="s">
        <v>7379</v>
      </c>
      <c r="W317" s="60">
        <v>11.07</v>
      </c>
      <c r="X317" s="10" t="s">
        <v>8529</v>
      </c>
      <c r="Y317" s="12" t="s">
        <v>8530</v>
      </c>
      <c r="Z317" s="38">
        <v>28</v>
      </c>
      <c r="AA317" s="12" t="s">
        <v>7586</v>
      </c>
    </row>
    <row r="318" spans="2:27" ht="25" x14ac:dyDescent="0.35">
      <c r="B318" s="38" t="s">
        <v>4047</v>
      </c>
      <c r="C318" s="10" t="s">
        <v>1977</v>
      </c>
      <c r="D318" s="10" t="s">
        <v>4048</v>
      </c>
      <c r="E318" s="10" t="s">
        <v>156</v>
      </c>
      <c r="F318" s="10" t="s">
        <v>677</v>
      </c>
      <c r="G318" s="10" t="s">
        <v>196</v>
      </c>
      <c r="H318" s="10">
        <v>30</v>
      </c>
      <c r="I318" s="10">
        <v>1</v>
      </c>
      <c r="J318" s="12">
        <v>1</v>
      </c>
      <c r="K318" s="12">
        <v>1</v>
      </c>
      <c r="L318" s="38">
        <v>1</v>
      </c>
      <c r="M318" s="12">
        <v>15</v>
      </c>
      <c r="N318" s="12">
        <v>1</v>
      </c>
      <c r="O318" s="38">
        <v>1</v>
      </c>
      <c r="P318" s="12">
        <v>1</v>
      </c>
      <c r="Q318" s="12">
        <v>1</v>
      </c>
      <c r="R318" s="46">
        <v>23</v>
      </c>
      <c r="S318" s="58">
        <v>0.188</v>
      </c>
      <c r="T318" s="10">
        <v>30</v>
      </c>
      <c r="U318" s="60">
        <v>5.64</v>
      </c>
      <c r="V318" s="10" t="s">
        <v>7379</v>
      </c>
      <c r="W318" s="60">
        <v>6.09</v>
      </c>
      <c r="X318" s="10" t="s">
        <v>8300</v>
      </c>
      <c r="Y318" s="12" t="s">
        <v>8301</v>
      </c>
      <c r="Z318" s="38">
        <v>30</v>
      </c>
      <c r="AA318" s="12" t="s">
        <v>7586</v>
      </c>
    </row>
    <row r="319" spans="2:27" ht="37.5" x14ac:dyDescent="0.35">
      <c r="B319" s="38" t="s">
        <v>4078</v>
      </c>
      <c r="C319" s="10" t="s">
        <v>679</v>
      </c>
      <c r="D319" s="10" t="s">
        <v>4079</v>
      </c>
      <c r="E319" s="10" t="s">
        <v>101</v>
      </c>
      <c r="F319" s="10" t="s">
        <v>381</v>
      </c>
      <c r="G319" s="10" t="s">
        <v>114</v>
      </c>
      <c r="H319" s="10">
        <v>60</v>
      </c>
      <c r="I319" s="12">
        <v>1</v>
      </c>
      <c r="J319" s="12">
        <v>1</v>
      </c>
      <c r="K319" s="12">
        <v>1</v>
      </c>
      <c r="L319" s="38">
        <v>1</v>
      </c>
      <c r="M319" s="12">
        <v>1</v>
      </c>
      <c r="N319" s="12">
        <v>1</v>
      </c>
      <c r="O319" s="12">
        <v>1</v>
      </c>
      <c r="P319" s="12">
        <v>1</v>
      </c>
      <c r="Q319" s="12">
        <v>1</v>
      </c>
      <c r="R319" s="46">
        <v>9</v>
      </c>
      <c r="S319" s="58">
        <v>0.38900000000000001</v>
      </c>
      <c r="T319" s="10">
        <v>60</v>
      </c>
      <c r="U319" s="60">
        <v>23.34</v>
      </c>
      <c r="V319" s="10" t="s">
        <v>7379</v>
      </c>
      <c r="W319" s="60">
        <v>25.21</v>
      </c>
      <c r="X319" s="10" t="s">
        <v>7154</v>
      </c>
      <c r="Y319" s="12" t="s">
        <v>8538</v>
      </c>
      <c r="Z319" s="38">
        <v>60</v>
      </c>
      <c r="AA319" s="12" t="s">
        <v>7394</v>
      </c>
    </row>
    <row r="320" spans="2:27" ht="50" x14ac:dyDescent="0.35">
      <c r="B320" s="38" t="s">
        <v>4090</v>
      </c>
      <c r="C320" s="10" t="s">
        <v>4091</v>
      </c>
      <c r="D320" s="10" t="s">
        <v>4092</v>
      </c>
      <c r="E320" s="10" t="s">
        <v>5</v>
      </c>
      <c r="F320" s="10" t="s">
        <v>4093</v>
      </c>
      <c r="G320" s="10" t="s">
        <v>33</v>
      </c>
      <c r="H320" s="10">
        <v>5</v>
      </c>
      <c r="I320" s="10">
        <v>1</v>
      </c>
      <c r="J320" s="12">
        <v>1</v>
      </c>
      <c r="K320" s="10">
        <v>3</v>
      </c>
      <c r="L320" s="38">
        <v>1</v>
      </c>
      <c r="M320" s="12">
        <v>1</v>
      </c>
      <c r="N320" s="12">
        <v>1</v>
      </c>
      <c r="O320" s="12">
        <v>1</v>
      </c>
      <c r="P320" s="12">
        <v>1</v>
      </c>
      <c r="Q320" s="12">
        <v>1</v>
      </c>
      <c r="R320" s="46">
        <v>11</v>
      </c>
      <c r="S320" s="58">
        <v>200.97</v>
      </c>
      <c r="T320" s="10">
        <v>5</v>
      </c>
      <c r="U320" s="60">
        <v>1004.85</v>
      </c>
      <c r="V320" s="10" t="s">
        <v>7379</v>
      </c>
      <c r="W320" s="60">
        <v>1085.24</v>
      </c>
      <c r="X320" s="10" t="s">
        <v>8542</v>
      </c>
      <c r="Y320" s="12" t="s">
        <v>8543</v>
      </c>
      <c r="Z320" s="38">
        <v>5</v>
      </c>
      <c r="AA320" s="12" t="s">
        <v>8067</v>
      </c>
    </row>
    <row r="321" spans="2:27" ht="37.5" x14ac:dyDescent="0.35">
      <c r="B321" s="38" t="s">
        <v>4106</v>
      </c>
      <c r="C321" s="10" t="s">
        <v>4107</v>
      </c>
      <c r="D321" s="10" t="s">
        <v>4108</v>
      </c>
      <c r="E321" s="10" t="s">
        <v>5</v>
      </c>
      <c r="F321" s="10" t="s">
        <v>41</v>
      </c>
      <c r="G321" s="10" t="s">
        <v>11</v>
      </c>
      <c r="H321" s="10">
        <v>10</v>
      </c>
      <c r="I321" s="10">
        <v>2</v>
      </c>
      <c r="J321" s="12">
        <v>1</v>
      </c>
      <c r="K321" s="10">
        <v>1</v>
      </c>
      <c r="L321" s="38">
        <v>1</v>
      </c>
      <c r="M321" s="12">
        <v>1</v>
      </c>
      <c r="N321" s="12">
        <v>1</v>
      </c>
      <c r="O321" s="12">
        <v>1</v>
      </c>
      <c r="P321" s="12">
        <v>1</v>
      </c>
      <c r="Q321" s="12">
        <v>1</v>
      </c>
      <c r="R321" s="46">
        <v>10</v>
      </c>
      <c r="S321" s="58">
        <v>16.086000000000002</v>
      </c>
      <c r="T321" s="10">
        <v>10</v>
      </c>
      <c r="U321" s="60">
        <v>160.86000000000001</v>
      </c>
      <c r="V321" s="10" t="s">
        <v>7379</v>
      </c>
      <c r="W321" s="60">
        <v>173.73</v>
      </c>
      <c r="X321" s="10" t="s">
        <v>8545</v>
      </c>
      <c r="Y321" s="12" t="s">
        <v>8546</v>
      </c>
      <c r="Z321" s="38">
        <v>10</v>
      </c>
      <c r="AA321" s="12" t="s">
        <v>8547</v>
      </c>
    </row>
    <row r="322" spans="2:27" ht="37.5" x14ac:dyDescent="0.35">
      <c r="B322" s="38" t="s">
        <v>4131</v>
      </c>
      <c r="C322" s="10" t="s">
        <v>107</v>
      </c>
      <c r="D322" s="10" t="s">
        <v>4132</v>
      </c>
      <c r="E322" s="10" t="s">
        <v>469</v>
      </c>
      <c r="F322" s="10" t="s">
        <v>833</v>
      </c>
      <c r="G322" s="10" t="s">
        <v>833</v>
      </c>
      <c r="H322" s="10">
        <v>1</v>
      </c>
      <c r="I322" s="10">
        <v>9</v>
      </c>
      <c r="J322" s="12">
        <v>1</v>
      </c>
      <c r="K322" s="10">
        <v>1</v>
      </c>
      <c r="L322" s="38">
        <v>1</v>
      </c>
      <c r="M322" s="12">
        <v>1</v>
      </c>
      <c r="N322" s="12">
        <v>1</v>
      </c>
      <c r="O322" s="12">
        <v>1</v>
      </c>
      <c r="P322" s="12">
        <v>1</v>
      </c>
      <c r="Q322" s="12">
        <v>1</v>
      </c>
      <c r="R322" s="46">
        <v>17</v>
      </c>
      <c r="S322" s="58">
        <v>201.14</v>
      </c>
      <c r="T322" s="10">
        <v>1</v>
      </c>
      <c r="U322" s="60">
        <v>201.14</v>
      </c>
      <c r="V322" s="10" t="s">
        <v>7421</v>
      </c>
      <c r="W322" s="60">
        <v>247.4</v>
      </c>
      <c r="X322" s="10" t="s">
        <v>6211</v>
      </c>
      <c r="Y322" s="12" t="s">
        <v>8131</v>
      </c>
      <c r="Z322" s="38">
        <v>1</v>
      </c>
      <c r="AA322" s="12" t="s">
        <v>7794</v>
      </c>
    </row>
    <row r="323" spans="2:27" ht="37.5" x14ac:dyDescent="0.35">
      <c r="B323" s="38" t="s">
        <v>4135</v>
      </c>
      <c r="C323" s="10" t="s">
        <v>918</v>
      </c>
      <c r="D323" s="10" t="s">
        <v>4136</v>
      </c>
      <c r="E323" s="10" t="s">
        <v>65</v>
      </c>
      <c r="F323" s="67">
        <v>0.04</v>
      </c>
      <c r="G323" s="10" t="s">
        <v>919</v>
      </c>
      <c r="H323" s="10">
        <v>1</v>
      </c>
      <c r="I323" s="10">
        <v>4</v>
      </c>
      <c r="J323" s="12">
        <v>1</v>
      </c>
      <c r="K323" s="10">
        <v>1</v>
      </c>
      <c r="L323" s="38">
        <v>1</v>
      </c>
      <c r="M323" s="12">
        <v>1</v>
      </c>
      <c r="N323" s="12">
        <v>1</v>
      </c>
      <c r="O323" s="12">
        <v>1</v>
      </c>
      <c r="P323" s="12">
        <v>1</v>
      </c>
      <c r="Q323" s="12">
        <v>1</v>
      </c>
      <c r="R323" s="46">
        <v>12</v>
      </c>
      <c r="S323" s="58">
        <v>8.32</v>
      </c>
      <c r="T323" s="10">
        <v>1</v>
      </c>
      <c r="U323" s="60">
        <v>8.32</v>
      </c>
      <c r="V323" s="10" t="s">
        <v>7379</v>
      </c>
      <c r="W323" s="60">
        <v>8.99</v>
      </c>
      <c r="X323" s="10" t="s">
        <v>8551</v>
      </c>
      <c r="Y323" s="12" t="s">
        <v>8552</v>
      </c>
      <c r="Z323" s="38">
        <v>1</v>
      </c>
      <c r="AA323" s="12" t="s">
        <v>4788</v>
      </c>
    </row>
    <row r="324" spans="2:27" ht="50" x14ac:dyDescent="0.35">
      <c r="B324" s="38" t="s">
        <v>4170</v>
      </c>
      <c r="C324" s="10" t="s">
        <v>4171</v>
      </c>
      <c r="D324" s="10" t="s">
        <v>4172</v>
      </c>
      <c r="E324" s="10" t="s">
        <v>273</v>
      </c>
      <c r="F324" s="10" t="s">
        <v>97</v>
      </c>
      <c r="G324" s="10" t="s">
        <v>95</v>
      </c>
      <c r="H324" s="10">
        <v>30</v>
      </c>
      <c r="I324" s="10">
        <v>1</v>
      </c>
      <c r="J324" s="12">
        <v>1</v>
      </c>
      <c r="K324" s="10">
        <v>2</v>
      </c>
      <c r="L324" s="38">
        <v>1</v>
      </c>
      <c r="M324" s="12">
        <v>1</v>
      </c>
      <c r="N324" s="12">
        <v>1</v>
      </c>
      <c r="O324" s="12">
        <v>1</v>
      </c>
      <c r="P324" s="12">
        <v>1</v>
      </c>
      <c r="Q324" s="12">
        <v>1</v>
      </c>
      <c r="R324" s="46">
        <v>10</v>
      </c>
      <c r="S324" s="58">
        <v>4.0261666666666667</v>
      </c>
      <c r="T324" s="10">
        <v>60</v>
      </c>
      <c r="U324" s="60">
        <v>241.57</v>
      </c>
      <c r="V324" s="10" t="s">
        <v>7379</v>
      </c>
      <c r="W324" s="60">
        <v>260.89999999999998</v>
      </c>
      <c r="X324" s="10" t="s">
        <v>8559</v>
      </c>
      <c r="Y324" s="12" t="s">
        <v>8560</v>
      </c>
      <c r="Z324" s="38">
        <v>60</v>
      </c>
      <c r="AA324" s="12" t="s">
        <v>7574</v>
      </c>
    </row>
    <row r="325" spans="2:27" ht="50" x14ac:dyDescent="0.35">
      <c r="B325" s="38" t="s">
        <v>4220</v>
      </c>
      <c r="C325" s="12" t="s">
        <v>4217</v>
      </c>
      <c r="D325" s="51" t="s">
        <v>4218</v>
      </c>
      <c r="E325" s="12" t="s">
        <v>3945</v>
      </c>
      <c r="F325" s="12" t="s">
        <v>4221</v>
      </c>
      <c r="G325" s="12" t="s">
        <v>114</v>
      </c>
      <c r="H325" s="12">
        <v>60</v>
      </c>
      <c r="I325" s="12">
        <v>1</v>
      </c>
      <c r="J325" s="12">
        <v>1</v>
      </c>
      <c r="K325" s="12">
        <v>1</v>
      </c>
      <c r="L325" s="38">
        <v>1</v>
      </c>
      <c r="M325" s="12">
        <v>1</v>
      </c>
      <c r="N325" s="12">
        <v>2</v>
      </c>
      <c r="O325" s="12">
        <v>1</v>
      </c>
      <c r="P325" s="12">
        <v>1</v>
      </c>
      <c r="Q325" s="12">
        <v>1</v>
      </c>
      <c r="R325" s="46">
        <v>10</v>
      </c>
      <c r="S325" s="58">
        <v>1.0353333333333332</v>
      </c>
      <c r="T325" s="10">
        <v>30</v>
      </c>
      <c r="U325" s="60">
        <v>31.06</v>
      </c>
      <c r="V325" s="10" t="s">
        <v>7379</v>
      </c>
      <c r="W325" s="60">
        <v>33.54</v>
      </c>
      <c r="X325" s="10" t="s">
        <v>8564</v>
      </c>
      <c r="Y325" s="12" t="s">
        <v>8565</v>
      </c>
      <c r="Z325" s="38">
        <v>30</v>
      </c>
      <c r="AA325" s="12" t="s">
        <v>7592</v>
      </c>
    </row>
    <row r="326" spans="2:27" ht="50" x14ac:dyDescent="0.35">
      <c r="B326" s="38" t="s">
        <v>4222</v>
      </c>
      <c r="C326" s="12" t="s">
        <v>4217</v>
      </c>
      <c r="D326" s="51" t="s">
        <v>4218</v>
      </c>
      <c r="E326" s="12" t="s">
        <v>3945</v>
      </c>
      <c r="F326" s="12" t="s">
        <v>4223</v>
      </c>
      <c r="G326" s="12" t="s">
        <v>114</v>
      </c>
      <c r="H326" s="12">
        <v>60</v>
      </c>
      <c r="I326" s="12">
        <v>1</v>
      </c>
      <c r="J326" s="12">
        <v>1</v>
      </c>
      <c r="K326" s="12">
        <v>1</v>
      </c>
      <c r="L326" s="38">
        <v>1</v>
      </c>
      <c r="M326" s="12">
        <v>1</v>
      </c>
      <c r="N326" s="12">
        <v>2</v>
      </c>
      <c r="O326" s="12">
        <v>1</v>
      </c>
      <c r="P326" s="12">
        <v>1</v>
      </c>
      <c r="Q326" s="12">
        <v>1</v>
      </c>
      <c r="R326" s="46">
        <v>10</v>
      </c>
      <c r="S326" s="58">
        <v>2.0706666666666664</v>
      </c>
      <c r="T326" s="10">
        <v>30</v>
      </c>
      <c r="U326" s="60">
        <v>62.12</v>
      </c>
      <c r="V326" s="10" t="s">
        <v>7379</v>
      </c>
      <c r="W326" s="60">
        <v>67.09</v>
      </c>
      <c r="X326" s="10" t="s">
        <v>8566</v>
      </c>
      <c r="Y326" s="12" t="s">
        <v>8567</v>
      </c>
      <c r="Z326" s="38">
        <v>30</v>
      </c>
      <c r="AA326" s="12" t="s">
        <v>7592</v>
      </c>
    </row>
    <row r="327" spans="2:27" ht="50" x14ac:dyDescent="0.35">
      <c r="B327" s="38" t="s">
        <v>4224</v>
      </c>
      <c r="C327" s="12" t="s">
        <v>4217</v>
      </c>
      <c r="D327" s="51" t="s">
        <v>4218</v>
      </c>
      <c r="E327" s="12" t="s">
        <v>3945</v>
      </c>
      <c r="F327" s="12" t="s">
        <v>4225</v>
      </c>
      <c r="G327" s="12" t="s">
        <v>114</v>
      </c>
      <c r="H327" s="12">
        <v>60</v>
      </c>
      <c r="I327" s="12">
        <v>1</v>
      </c>
      <c r="J327" s="12">
        <v>1</v>
      </c>
      <c r="K327" s="12">
        <v>1</v>
      </c>
      <c r="L327" s="38">
        <v>1</v>
      </c>
      <c r="M327" s="12">
        <v>1</v>
      </c>
      <c r="N327" s="12">
        <v>2</v>
      </c>
      <c r="O327" s="12">
        <v>1</v>
      </c>
      <c r="P327" s="12">
        <v>1</v>
      </c>
      <c r="Q327" s="12">
        <v>1</v>
      </c>
      <c r="R327" s="46">
        <v>10</v>
      </c>
      <c r="S327" s="58">
        <v>4.141</v>
      </c>
      <c r="T327" s="10">
        <v>30</v>
      </c>
      <c r="U327" s="60">
        <v>124.23</v>
      </c>
      <c r="V327" s="10" t="s">
        <v>7379</v>
      </c>
      <c r="W327" s="60">
        <v>134.16999999999999</v>
      </c>
      <c r="X327" s="10" t="s">
        <v>8568</v>
      </c>
      <c r="Y327" s="12" t="s">
        <v>8569</v>
      </c>
      <c r="Z327" s="38">
        <v>30</v>
      </c>
      <c r="AA327" s="12" t="s">
        <v>7592</v>
      </c>
    </row>
    <row r="328" spans="2:27" ht="37.5" x14ac:dyDescent="0.35">
      <c r="B328" s="38" t="s">
        <v>4243</v>
      </c>
      <c r="C328" s="25" t="s">
        <v>4255</v>
      </c>
      <c r="D328" s="25" t="s">
        <v>4256</v>
      </c>
      <c r="E328" s="25" t="s">
        <v>4257</v>
      </c>
      <c r="F328" s="25" t="s">
        <v>4258</v>
      </c>
      <c r="G328" s="25" t="s">
        <v>4250</v>
      </c>
      <c r="H328" s="25">
        <v>28</v>
      </c>
      <c r="I328" s="25"/>
      <c r="J328" s="25"/>
      <c r="K328" s="25">
        <v>5</v>
      </c>
      <c r="L328" s="12"/>
      <c r="M328" s="25">
        <v>5</v>
      </c>
      <c r="N328" s="12"/>
      <c r="O328" s="12"/>
      <c r="P328" s="12"/>
      <c r="Q328" s="12"/>
      <c r="R328" s="12">
        <v>10</v>
      </c>
      <c r="S328" s="58">
        <v>0.64624999999999999</v>
      </c>
      <c r="T328" s="10">
        <v>56</v>
      </c>
      <c r="U328" s="60">
        <v>36.19</v>
      </c>
      <c r="V328" s="10" t="s">
        <v>7379</v>
      </c>
      <c r="W328" s="60">
        <v>39.090000000000003</v>
      </c>
      <c r="X328" s="10" t="s">
        <v>8575</v>
      </c>
      <c r="Y328" s="12" t="s">
        <v>8576</v>
      </c>
      <c r="Z328" s="38">
        <v>56</v>
      </c>
      <c r="AA328" s="12" t="s">
        <v>7453</v>
      </c>
    </row>
    <row r="329" spans="2:27" ht="50" x14ac:dyDescent="0.35">
      <c r="B329" s="38" t="s">
        <v>4244</v>
      </c>
      <c r="C329" s="25" t="s">
        <v>4259</v>
      </c>
      <c r="D329" s="25" t="s">
        <v>4260</v>
      </c>
      <c r="E329" s="25" t="s">
        <v>4261</v>
      </c>
      <c r="F329" s="25"/>
      <c r="G329" s="25" t="s">
        <v>4262</v>
      </c>
      <c r="H329" s="25">
        <v>50</v>
      </c>
      <c r="I329" s="25"/>
      <c r="J329" s="25"/>
      <c r="K329" s="25">
        <v>5</v>
      </c>
      <c r="L329" s="12"/>
      <c r="M329" s="25">
        <v>5</v>
      </c>
      <c r="N329" s="12"/>
      <c r="O329" s="12"/>
      <c r="P329" s="12"/>
      <c r="Q329" s="12"/>
      <c r="R329" s="12">
        <v>10</v>
      </c>
      <c r="S329" s="58">
        <v>9.8400000000000001E-2</v>
      </c>
      <c r="T329" s="10">
        <v>50</v>
      </c>
      <c r="U329" s="60">
        <v>4.92</v>
      </c>
      <c r="V329" s="10" t="s">
        <v>7379</v>
      </c>
      <c r="W329" s="60">
        <v>5.31</v>
      </c>
      <c r="X329" s="10" t="s">
        <v>8577</v>
      </c>
      <c r="Y329" s="12" t="s">
        <v>8578</v>
      </c>
      <c r="Z329" s="38">
        <v>50</v>
      </c>
      <c r="AA329" s="12" t="s">
        <v>7789</v>
      </c>
    </row>
    <row r="330" spans="2:27" ht="25" x14ac:dyDescent="0.35">
      <c r="B330" s="38" t="s">
        <v>4245</v>
      </c>
      <c r="C330" s="25" t="s">
        <v>4263</v>
      </c>
      <c r="D330" s="25" t="s">
        <v>4264</v>
      </c>
      <c r="E330" s="25" t="s">
        <v>4261</v>
      </c>
      <c r="F330" s="25" t="s">
        <v>4265</v>
      </c>
      <c r="G330" s="25" t="s">
        <v>4266</v>
      </c>
      <c r="H330" s="25">
        <v>20</v>
      </c>
      <c r="I330" s="25"/>
      <c r="J330" s="25"/>
      <c r="K330" s="25">
        <v>2</v>
      </c>
      <c r="L330" s="12"/>
      <c r="M330" s="25">
        <v>2</v>
      </c>
      <c r="N330" s="12"/>
      <c r="O330" s="12"/>
      <c r="P330" s="12"/>
      <c r="Q330" s="12"/>
      <c r="R330" s="12">
        <v>4</v>
      </c>
      <c r="S330" s="58">
        <v>2.0295000000000001</v>
      </c>
      <c r="T330" s="10">
        <v>20</v>
      </c>
      <c r="U330" s="60">
        <v>40.590000000000003</v>
      </c>
      <c r="V330" s="10" t="s">
        <v>7379</v>
      </c>
      <c r="W330" s="60">
        <v>43.84</v>
      </c>
      <c r="X330" s="10" t="s">
        <v>7226</v>
      </c>
      <c r="Y330" s="12" t="s">
        <v>8579</v>
      </c>
      <c r="Z330" s="38">
        <v>20</v>
      </c>
      <c r="AA330" s="12" t="s">
        <v>7704</v>
      </c>
    </row>
    <row r="331" spans="2:27" ht="37.5" x14ac:dyDescent="0.35">
      <c r="B331" s="38" t="s">
        <v>4286</v>
      </c>
      <c r="C331" s="25"/>
      <c r="D331" s="25" t="s">
        <v>4268</v>
      </c>
      <c r="E331" s="25" t="s">
        <v>4261</v>
      </c>
      <c r="F331" s="25"/>
      <c r="G331" s="25" t="s">
        <v>658</v>
      </c>
      <c r="H331" s="25">
        <v>40</v>
      </c>
      <c r="I331" s="25"/>
      <c r="J331" s="25"/>
      <c r="K331" s="25">
        <v>5</v>
      </c>
      <c r="L331" s="25"/>
      <c r="M331" s="25">
        <v>5</v>
      </c>
      <c r="N331" s="12"/>
      <c r="O331" s="12"/>
      <c r="P331" s="12"/>
      <c r="Q331" s="12"/>
      <c r="R331" s="12">
        <v>10</v>
      </c>
      <c r="S331" s="58">
        <v>0.27050000000000002</v>
      </c>
      <c r="T331" s="10">
        <v>40</v>
      </c>
      <c r="U331" s="60">
        <v>10.82</v>
      </c>
      <c r="V331" s="10" t="s">
        <v>7379</v>
      </c>
      <c r="W331" s="60">
        <v>11.69</v>
      </c>
      <c r="X331" s="55" t="s">
        <v>5033</v>
      </c>
      <c r="Y331" s="12" t="s">
        <v>7633</v>
      </c>
      <c r="Z331" s="38">
        <v>40</v>
      </c>
      <c r="AA331" s="12" t="s">
        <v>7423</v>
      </c>
    </row>
    <row r="333" spans="2:27" ht="25" x14ac:dyDescent="0.35">
      <c r="B333" s="38" t="s">
        <v>2124</v>
      </c>
      <c r="C333" s="38"/>
      <c r="D333" s="38" t="s">
        <v>898</v>
      </c>
      <c r="E333" s="38" t="s">
        <v>65</v>
      </c>
      <c r="F333" s="12" t="s">
        <v>20</v>
      </c>
      <c r="G333" s="38" t="s">
        <v>21</v>
      </c>
      <c r="H333" s="38">
        <v>1</v>
      </c>
      <c r="I333" s="38">
        <v>1</v>
      </c>
      <c r="J333" s="45">
        <v>1</v>
      </c>
      <c r="K333" s="38">
        <v>1</v>
      </c>
      <c r="L333" s="38">
        <v>1</v>
      </c>
      <c r="M333" s="38">
        <v>1</v>
      </c>
      <c r="N333" s="38">
        <v>1</v>
      </c>
      <c r="O333" s="38">
        <v>1</v>
      </c>
      <c r="P333" s="38">
        <v>1</v>
      </c>
      <c r="Q333" s="38">
        <v>1</v>
      </c>
      <c r="R333" s="46">
        <v>9</v>
      </c>
      <c r="S333" s="48">
        <v>6.86</v>
      </c>
      <c r="T333" s="17">
        <v>1</v>
      </c>
      <c r="U333" s="49">
        <v>6.86</v>
      </c>
      <c r="V333" s="17" t="s">
        <v>7379</v>
      </c>
      <c r="W333" s="49">
        <v>7.41</v>
      </c>
      <c r="X333" s="17" t="s">
        <v>4404</v>
      </c>
      <c r="Y333" s="38" t="s">
        <v>7380</v>
      </c>
      <c r="Z333" s="38">
        <v>1</v>
      </c>
      <c r="AA333" s="38" t="s">
        <v>7381</v>
      </c>
    </row>
    <row r="334" spans="2:27" ht="37.5" x14ac:dyDescent="0.35">
      <c r="B334" s="38" t="s">
        <v>2140</v>
      </c>
      <c r="C334" s="38" t="s">
        <v>640</v>
      </c>
      <c r="D334" s="38" t="s">
        <v>639</v>
      </c>
      <c r="E334" s="38" t="s">
        <v>93</v>
      </c>
      <c r="F334" s="38" t="s">
        <v>183</v>
      </c>
      <c r="G334" s="38" t="s">
        <v>95</v>
      </c>
      <c r="H334" s="38">
        <v>30</v>
      </c>
      <c r="I334" s="38">
        <v>1</v>
      </c>
      <c r="J334" s="45">
        <v>1</v>
      </c>
      <c r="K334" s="38">
        <v>1</v>
      </c>
      <c r="L334" s="38">
        <v>1</v>
      </c>
      <c r="M334" s="38">
        <v>1</v>
      </c>
      <c r="N334" s="38">
        <v>1</v>
      </c>
      <c r="O334" s="38">
        <v>1</v>
      </c>
      <c r="P334" s="38">
        <v>1</v>
      </c>
      <c r="Q334" s="38">
        <v>1</v>
      </c>
      <c r="R334" s="46">
        <v>9</v>
      </c>
      <c r="S334" s="48">
        <v>0.28033333333333332</v>
      </c>
      <c r="T334" s="17">
        <v>30</v>
      </c>
      <c r="U334" s="49">
        <v>8.41</v>
      </c>
      <c r="V334" s="17" t="s">
        <v>7379</v>
      </c>
      <c r="W334" s="49">
        <v>9.08</v>
      </c>
      <c r="X334" s="17" t="s">
        <v>7385</v>
      </c>
      <c r="Y334" s="38" t="s">
        <v>7386</v>
      </c>
      <c r="Z334" s="38">
        <v>30</v>
      </c>
      <c r="AA334" s="38" t="s">
        <v>7387</v>
      </c>
    </row>
    <row r="335" spans="2:27" ht="37.5" x14ac:dyDescent="0.35">
      <c r="B335" s="38" t="s">
        <v>2126</v>
      </c>
      <c r="C335" s="38" t="s">
        <v>640</v>
      </c>
      <c r="D335" s="38" t="s">
        <v>639</v>
      </c>
      <c r="E335" s="38" t="s">
        <v>93</v>
      </c>
      <c r="F335" s="38" t="s">
        <v>144</v>
      </c>
      <c r="G335" s="38" t="s">
        <v>95</v>
      </c>
      <c r="H335" s="38">
        <v>30</v>
      </c>
      <c r="I335" s="38">
        <v>1</v>
      </c>
      <c r="J335" s="45">
        <v>1</v>
      </c>
      <c r="K335" s="38">
        <v>1</v>
      </c>
      <c r="L335" s="38">
        <v>1</v>
      </c>
      <c r="M335" s="38">
        <v>1</v>
      </c>
      <c r="N335" s="38">
        <v>1</v>
      </c>
      <c r="O335" s="38">
        <v>1</v>
      </c>
      <c r="P335" s="38">
        <v>1</v>
      </c>
      <c r="Q335" s="38">
        <v>1</v>
      </c>
      <c r="R335" s="46">
        <v>9</v>
      </c>
      <c r="S335" s="48">
        <v>0.52266666666666661</v>
      </c>
      <c r="T335" s="17">
        <v>30</v>
      </c>
      <c r="U335" s="49">
        <v>15.68</v>
      </c>
      <c r="V335" s="17" t="s">
        <v>7379</v>
      </c>
      <c r="W335" s="49">
        <v>16.93</v>
      </c>
      <c r="X335" s="17" t="s">
        <v>7388</v>
      </c>
      <c r="Y335" s="38" t="s">
        <v>7389</v>
      </c>
      <c r="Z335" s="38">
        <v>30</v>
      </c>
      <c r="AA335" s="38" t="s">
        <v>7387</v>
      </c>
    </row>
    <row r="336" spans="2:27" ht="37.5" x14ac:dyDescent="0.35">
      <c r="B336" s="38" t="s">
        <v>2142</v>
      </c>
      <c r="C336" s="38" t="s">
        <v>914</v>
      </c>
      <c r="D336" s="38" t="s">
        <v>913</v>
      </c>
      <c r="E336" s="38" t="s">
        <v>101</v>
      </c>
      <c r="F336" s="38" t="s">
        <v>736</v>
      </c>
      <c r="G336" s="38" t="s">
        <v>114</v>
      </c>
      <c r="H336" s="38">
        <v>60</v>
      </c>
      <c r="I336" s="12">
        <v>12</v>
      </c>
      <c r="J336" s="45">
        <v>12</v>
      </c>
      <c r="K336" s="12">
        <v>3</v>
      </c>
      <c r="L336" s="12">
        <v>2</v>
      </c>
      <c r="M336" s="12">
        <v>3</v>
      </c>
      <c r="N336" s="38">
        <v>1</v>
      </c>
      <c r="O336" s="38">
        <v>1</v>
      </c>
      <c r="P336" s="12">
        <v>3</v>
      </c>
      <c r="Q336" s="12">
        <v>5</v>
      </c>
      <c r="R336" s="46">
        <v>42</v>
      </c>
      <c r="S336" s="58">
        <v>0.13150000000000001</v>
      </c>
      <c r="T336" s="10">
        <v>60</v>
      </c>
      <c r="U336" s="60">
        <v>7.89</v>
      </c>
      <c r="V336" s="10" t="s">
        <v>7379</v>
      </c>
      <c r="W336" s="60">
        <v>8.52</v>
      </c>
      <c r="X336" s="10" t="s">
        <v>4424</v>
      </c>
      <c r="Y336" s="12" t="s">
        <v>7393</v>
      </c>
      <c r="Z336" s="38">
        <v>60</v>
      </c>
      <c r="AA336" s="12" t="s">
        <v>7394</v>
      </c>
    </row>
    <row r="337" spans="2:27" ht="37.5" x14ac:dyDescent="0.35">
      <c r="B337" s="38" t="s">
        <v>2128</v>
      </c>
      <c r="C337" s="38" t="s">
        <v>1007</v>
      </c>
      <c r="D337" s="38" t="s">
        <v>997</v>
      </c>
      <c r="E337" s="38" t="s">
        <v>101</v>
      </c>
      <c r="F337" s="38" t="s">
        <v>111</v>
      </c>
      <c r="G337" s="38" t="s">
        <v>95</v>
      </c>
      <c r="H337" s="38">
        <v>30</v>
      </c>
      <c r="I337" s="12">
        <v>1</v>
      </c>
      <c r="J337" s="45">
        <v>1</v>
      </c>
      <c r="K337" s="12">
        <v>56</v>
      </c>
      <c r="L337" s="12">
        <v>2</v>
      </c>
      <c r="M337" s="12">
        <v>1</v>
      </c>
      <c r="N337" s="38">
        <v>1</v>
      </c>
      <c r="O337" s="38">
        <v>1</v>
      </c>
      <c r="P337" s="12">
        <v>1</v>
      </c>
      <c r="Q337" s="12">
        <v>5</v>
      </c>
      <c r="R337" s="46">
        <v>69</v>
      </c>
      <c r="S337" s="58">
        <v>0.32300000000000001</v>
      </c>
      <c r="T337" s="10">
        <v>30</v>
      </c>
      <c r="U337" s="60">
        <v>9.69</v>
      </c>
      <c r="V337" s="10" t="s">
        <v>7379</v>
      </c>
      <c r="W337" s="60">
        <v>10.47</v>
      </c>
      <c r="X337" s="10" t="s">
        <v>4430</v>
      </c>
      <c r="Y337" s="12" t="s">
        <v>7396</v>
      </c>
      <c r="Z337" s="38">
        <v>30</v>
      </c>
      <c r="AA337" s="12" t="s">
        <v>7397</v>
      </c>
    </row>
    <row r="338" spans="2:27" ht="37.5" x14ac:dyDescent="0.35">
      <c r="B338" s="38" t="s">
        <v>2146</v>
      </c>
      <c r="C338" s="38" t="s">
        <v>418</v>
      </c>
      <c r="D338" s="38" t="s">
        <v>967</v>
      </c>
      <c r="E338" s="38" t="s">
        <v>93</v>
      </c>
      <c r="F338" s="38" t="s">
        <v>41</v>
      </c>
      <c r="G338" s="38" t="s">
        <v>105</v>
      </c>
      <c r="H338" s="38">
        <v>20</v>
      </c>
      <c r="I338" s="12">
        <v>5</v>
      </c>
      <c r="J338" s="45">
        <v>78</v>
      </c>
      <c r="K338" s="12">
        <v>1</v>
      </c>
      <c r="L338" s="38">
        <v>1</v>
      </c>
      <c r="M338" s="38">
        <v>1</v>
      </c>
      <c r="N338" s="38">
        <v>6</v>
      </c>
      <c r="O338" s="38">
        <v>2</v>
      </c>
      <c r="P338" s="12">
        <v>1</v>
      </c>
      <c r="Q338" s="12">
        <v>1</v>
      </c>
      <c r="R338" s="46">
        <v>96</v>
      </c>
      <c r="S338" s="58">
        <v>0.52750000000000008</v>
      </c>
      <c r="T338" s="10">
        <v>20</v>
      </c>
      <c r="U338" s="60">
        <v>10.55</v>
      </c>
      <c r="V338" s="10" t="s">
        <v>7379</v>
      </c>
      <c r="W338" s="60">
        <v>11.39</v>
      </c>
      <c r="X338" s="10" t="s">
        <v>4450</v>
      </c>
      <c r="Y338" s="12" t="s">
        <v>7400</v>
      </c>
      <c r="Z338" s="38">
        <v>20</v>
      </c>
      <c r="AA338" s="12" t="s">
        <v>7397</v>
      </c>
    </row>
    <row r="339" spans="2:27" ht="37.5" x14ac:dyDescent="0.35">
      <c r="B339" s="38" t="s">
        <v>2148</v>
      </c>
      <c r="C339" s="38" t="s">
        <v>418</v>
      </c>
      <c r="D339" s="38" t="s">
        <v>3488</v>
      </c>
      <c r="E339" s="38" t="s">
        <v>93</v>
      </c>
      <c r="F339" s="38" t="s">
        <v>548</v>
      </c>
      <c r="G339" s="38" t="s">
        <v>114</v>
      </c>
      <c r="H339" s="38">
        <v>60</v>
      </c>
      <c r="I339" s="38">
        <v>196</v>
      </c>
      <c r="J339" s="45">
        <v>120</v>
      </c>
      <c r="K339" s="38">
        <v>177</v>
      </c>
      <c r="L339" s="38">
        <v>148</v>
      </c>
      <c r="M339" s="38">
        <v>150</v>
      </c>
      <c r="N339" s="38">
        <v>165</v>
      </c>
      <c r="O339" s="38">
        <v>200</v>
      </c>
      <c r="P339" s="38">
        <v>70</v>
      </c>
      <c r="Q339" s="38">
        <v>290</v>
      </c>
      <c r="R339" s="46">
        <v>1516</v>
      </c>
      <c r="S339" s="48">
        <v>6.7166666666666666E-2</v>
      </c>
      <c r="T339" s="17">
        <v>60</v>
      </c>
      <c r="U339" s="49">
        <v>4.03</v>
      </c>
      <c r="V339" s="17" t="s">
        <v>7379</v>
      </c>
      <c r="W339" s="49">
        <v>4.3499999999999996</v>
      </c>
      <c r="X339" s="17" t="s">
        <v>4458</v>
      </c>
      <c r="Y339" s="38" t="s">
        <v>7401</v>
      </c>
      <c r="Z339" s="38">
        <v>60</v>
      </c>
      <c r="AA339" s="38" t="s">
        <v>7394</v>
      </c>
    </row>
    <row r="340" spans="2:27" ht="37.5" x14ac:dyDescent="0.35">
      <c r="B340" s="38" t="s">
        <v>2154</v>
      </c>
      <c r="C340" s="38" t="s">
        <v>172</v>
      </c>
      <c r="D340" s="38" t="s">
        <v>641</v>
      </c>
      <c r="E340" s="38" t="s">
        <v>101</v>
      </c>
      <c r="F340" s="38" t="s">
        <v>144</v>
      </c>
      <c r="G340" s="38" t="s">
        <v>95</v>
      </c>
      <c r="H340" s="38">
        <v>30</v>
      </c>
      <c r="I340" s="38">
        <v>5</v>
      </c>
      <c r="J340" s="45">
        <v>5</v>
      </c>
      <c r="K340" s="38">
        <v>1</v>
      </c>
      <c r="L340" s="38">
        <v>1</v>
      </c>
      <c r="M340" s="38">
        <v>12</v>
      </c>
      <c r="N340" s="38">
        <v>1</v>
      </c>
      <c r="O340" s="38">
        <v>1</v>
      </c>
      <c r="P340" s="12">
        <v>1</v>
      </c>
      <c r="Q340" s="38">
        <v>1</v>
      </c>
      <c r="R340" s="46">
        <v>28</v>
      </c>
      <c r="S340" s="48">
        <v>0.48933333333333334</v>
      </c>
      <c r="T340" s="17">
        <v>30</v>
      </c>
      <c r="U340" s="49">
        <v>14.68</v>
      </c>
      <c r="V340" s="17" t="s">
        <v>7379</v>
      </c>
      <c r="W340" s="49">
        <v>15.85</v>
      </c>
      <c r="X340" s="17" t="s">
        <v>4474</v>
      </c>
      <c r="Y340" s="38" t="s">
        <v>7407</v>
      </c>
      <c r="Z340" s="38">
        <v>30</v>
      </c>
      <c r="AA340" s="38" t="s">
        <v>7406</v>
      </c>
    </row>
    <row r="341" spans="2:27" ht="25" x14ac:dyDescent="0.35">
      <c r="B341" s="38" t="s">
        <v>2157</v>
      </c>
      <c r="C341" s="65" t="s">
        <v>172</v>
      </c>
      <c r="D341" s="38" t="s">
        <v>1197</v>
      </c>
      <c r="E341" s="38" t="s">
        <v>67</v>
      </c>
      <c r="F341" s="38" t="s">
        <v>1198</v>
      </c>
      <c r="G341" s="38" t="s">
        <v>68</v>
      </c>
      <c r="H341" s="38">
        <v>1</v>
      </c>
      <c r="I341" s="12">
        <v>36</v>
      </c>
      <c r="J341" s="45">
        <v>16</v>
      </c>
      <c r="K341" s="12">
        <v>2</v>
      </c>
      <c r="L341" s="38">
        <v>1</v>
      </c>
      <c r="M341" s="38">
        <v>1</v>
      </c>
      <c r="N341" s="38">
        <v>1</v>
      </c>
      <c r="O341" s="38">
        <v>1</v>
      </c>
      <c r="P341" s="12">
        <v>1</v>
      </c>
      <c r="Q341" s="12">
        <v>5</v>
      </c>
      <c r="R341" s="46">
        <v>64</v>
      </c>
      <c r="S341" s="48">
        <v>6.74</v>
      </c>
      <c r="T341" s="17">
        <v>1</v>
      </c>
      <c r="U341" s="49">
        <v>6.74</v>
      </c>
      <c r="V341" s="17" t="s">
        <v>7379</v>
      </c>
      <c r="W341" s="49">
        <v>7.28</v>
      </c>
      <c r="X341" s="17" t="s">
        <v>7408</v>
      </c>
      <c r="Y341" s="38" t="s">
        <v>7409</v>
      </c>
      <c r="Z341" s="38">
        <v>1</v>
      </c>
      <c r="AA341" s="38" t="s">
        <v>7410</v>
      </c>
    </row>
    <row r="342" spans="2:27" ht="37.5" x14ac:dyDescent="0.35">
      <c r="B342" s="38" t="s">
        <v>2164</v>
      </c>
      <c r="C342" s="38" t="s">
        <v>1012</v>
      </c>
      <c r="D342" s="38" t="s">
        <v>1011</v>
      </c>
      <c r="E342" s="38" t="s">
        <v>156</v>
      </c>
      <c r="F342" s="38" t="s">
        <v>1014</v>
      </c>
      <c r="G342" s="38" t="s">
        <v>406</v>
      </c>
      <c r="H342" s="38">
        <v>100</v>
      </c>
      <c r="I342" s="12">
        <v>3</v>
      </c>
      <c r="J342" s="45">
        <v>8</v>
      </c>
      <c r="K342" s="12">
        <v>1</v>
      </c>
      <c r="L342" s="38">
        <v>1</v>
      </c>
      <c r="M342" s="12">
        <v>1</v>
      </c>
      <c r="N342" s="38">
        <v>5</v>
      </c>
      <c r="O342" s="38">
        <v>1</v>
      </c>
      <c r="P342" s="12">
        <v>4</v>
      </c>
      <c r="Q342" s="12">
        <v>5</v>
      </c>
      <c r="R342" s="46">
        <v>29</v>
      </c>
      <c r="S342" s="48">
        <v>0.1338</v>
      </c>
      <c r="T342" s="17">
        <v>100</v>
      </c>
      <c r="U342" s="49">
        <v>13.38</v>
      </c>
      <c r="V342" s="17" t="s">
        <v>7379</v>
      </c>
      <c r="W342" s="49">
        <v>14.45</v>
      </c>
      <c r="X342" s="17" t="s">
        <v>4500</v>
      </c>
      <c r="Y342" s="38" t="s">
        <v>7416</v>
      </c>
      <c r="Z342" s="38">
        <v>100</v>
      </c>
      <c r="AA342" s="38" t="s">
        <v>7417</v>
      </c>
    </row>
    <row r="343" spans="2:27" ht="37.5" x14ac:dyDescent="0.35">
      <c r="B343" s="38" t="s">
        <v>2165</v>
      </c>
      <c r="C343" s="38" t="s">
        <v>1012</v>
      </c>
      <c r="D343" s="38" t="s">
        <v>1011</v>
      </c>
      <c r="E343" s="38" t="s">
        <v>156</v>
      </c>
      <c r="F343" s="38" t="s">
        <v>1013</v>
      </c>
      <c r="G343" s="38" t="s">
        <v>406</v>
      </c>
      <c r="H343" s="38">
        <v>100</v>
      </c>
      <c r="I343" s="38">
        <v>1</v>
      </c>
      <c r="J343" s="45">
        <v>4</v>
      </c>
      <c r="K343" s="38">
        <v>7</v>
      </c>
      <c r="L343" s="38">
        <v>1</v>
      </c>
      <c r="M343" s="38">
        <v>1</v>
      </c>
      <c r="N343" s="38">
        <v>2</v>
      </c>
      <c r="O343" s="38">
        <v>1</v>
      </c>
      <c r="P343" s="38">
        <v>1</v>
      </c>
      <c r="Q343" s="38">
        <v>1</v>
      </c>
      <c r="R343" s="46">
        <v>19</v>
      </c>
      <c r="S343" s="48">
        <v>8.1300000000000011E-2</v>
      </c>
      <c r="T343" s="17">
        <v>100</v>
      </c>
      <c r="U343" s="49">
        <v>8.1300000000000008</v>
      </c>
      <c r="V343" s="17" t="s">
        <v>7379</v>
      </c>
      <c r="W343" s="49">
        <v>8.7799999999999994</v>
      </c>
      <c r="X343" s="17" t="s">
        <v>4503</v>
      </c>
      <c r="Y343" s="38" t="s">
        <v>7418</v>
      </c>
      <c r="Z343" s="38">
        <v>100</v>
      </c>
      <c r="AA343" s="38" t="s">
        <v>7417</v>
      </c>
    </row>
    <row r="344" spans="2:27" ht="37.5" x14ac:dyDescent="0.35">
      <c r="B344" s="38" t="s">
        <v>2131</v>
      </c>
      <c r="C344" s="38" t="s">
        <v>1017</v>
      </c>
      <c r="D344" s="38" t="s">
        <v>1016</v>
      </c>
      <c r="E344" s="38" t="s">
        <v>121</v>
      </c>
      <c r="F344" s="38" t="s">
        <v>531</v>
      </c>
      <c r="G344" s="38" t="s">
        <v>68</v>
      </c>
      <c r="H344" s="38">
        <v>1</v>
      </c>
      <c r="I344" s="38">
        <v>33</v>
      </c>
      <c r="J344" s="45">
        <v>2</v>
      </c>
      <c r="K344" s="38">
        <v>1</v>
      </c>
      <c r="L344" s="38">
        <v>1</v>
      </c>
      <c r="M344" s="38">
        <v>1</v>
      </c>
      <c r="N344" s="38">
        <v>1</v>
      </c>
      <c r="O344" s="38">
        <v>2</v>
      </c>
      <c r="P344" s="38">
        <v>25</v>
      </c>
      <c r="Q344" s="38">
        <v>45</v>
      </c>
      <c r="R344" s="46">
        <v>111</v>
      </c>
      <c r="S344" s="58">
        <v>6.43</v>
      </c>
      <c r="T344" s="10">
        <v>1</v>
      </c>
      <c r="U344" s="60">
        <v>6.43</v>
      </c>
      <c r="V344" s="10" t="s">
        <v>7379</v>
      </c>
      <c r="W344" s="60">
        <v>6.94</v>
      </c>
      <c r="X344" s="10" t="s">
        <v>4509</v>
      </c>
      <c r="Y344" s="12" t="s">
        <v>7420</v>
      </c>
      <c r="Z344" s="38">
        <v>1</v>
      </c>
      <c r="AA344" s="12" t="s">
        <v>7419</v>
      </c>
    </row>
    <row r="345" spans="2:27" ht="37.5" x14ac:dyDescent="0.35">
      <c r="B345" s="38" t="s">
        <v>2171</v>
      </c>
      <c r="C345" s="38" t="s">
        <v>1031</v>
      </c>
      <c r="D345" s="38" t="s">
        <v>1021</v>
      </c>
      <c r="E345" s="38" t="s">
        <v>363</v>
      </c>
      <c r="F345" s="38" t="s">
        <v>2096</v>
      </c>
      <c r="G345" s="38" t="s">
        <v>105</v>
      </c>
      <c r="H345" s="38">
        <v>20</v>
      </c>
      <c r="I345" s="12">
        <v>1</v>
      </c>
      <c r="J345" s="45">
        <v>5</v>
      </c>
      <c r="K345" s="12">
        <v>1</v>
      </c>
      <c r="L345" s="38">
        <v>1</v>
      </c>
      <c r="M345" s="38">
        <v>1</v>
      </c>
      <c r="N345" s="38">
        <v>1</v>
      </c>
      <c r="O345" s="38">
        <v>1</v>
      </c>
      <c r="P345" s="12">
        <v>1</v>
      </c>
      <c r="Q345" s="12">
        <v>25</v>
      </c>
      <c r="R345" s="46">
        <v>37</v>
      </c>
      <c r="S345" s="48">
        <v>0.44000000000000006</v>
      </c>
      <c r="T345" s="17">
        <v>20</v>
      </c>
      <c r="U345" s="49">
        <v>8.8000000000000007</v>
      </c>
      <c r="V345" s="17" t="s">
        <v>7379</v>
      </c>
      <c r="W345" s="49">
        <v>9.5</v>
      </c>
      <c r="X345" s="17" t="s">
        <v>4522</v>
      </c>
      <c r="Y345" s="38" t="s">
        <v>7424</v>
      </c>
      <c r="Z345" s="38">
        <v>20</v>
      </c>
      <c r="AA345" s="38" t="s">
        <v>7425</v>
      </c>
    </row>
    <row r="346" spans="2:27" ht="37.5" x14ac:dyDescent="0.35">
      <c r="B346" s="38" t="s">
        <v>2139</v>
      </c>
      <c r="C346" s="38" t="s">
        <v>1036</v>
      </c>
      <c r="D346" s="38" t="s">
        <v>1026</v>
      </c>
      <c r="E346" s="38" t="s">
        <v>156</v>
      </c>
      <c r="F346" s="38" t="s">
        <v>223</v>
      </c>
      <c r="G346" s="38" t="s">
        <v>157</v>
      </c>
      <c r="H346" s="38">
        <v>20</v>
      </c>
      <c r="I346" s="38">
        <v>1</v>
      </c>
      <c r="J346" s="45">
        <v>1</v>
      </c>
      <c r="K346" s="38">
        <v>5</v>
      </c>
      <c r="L346" s="38">
        <v>1</v>
      </c>
      <c r="M346" s="38">
        <v>1</v>
      </c>
      <c r="N346" s="38">
        <v>1</v>
      </c>
      <c r="O346" s="38">
        <v>1</v>
      </c>
      <c r="P346" s="38">
        <v>1</v>
      </c>
      <c r="Q346" s="38">
        <v>15</v>
      </c>
      <c r="R346" s="46">
        <v>27</v>
      </c>
      <c r="S346" s="48">
        <v>0.83050000000000002</v>
      </c>
      <c r="T346" s="17">
        <v>20</v>
      </c>
      <c r="U346" s="49">
        <v>16.61</v>
      </c>
      <c r="V346" s="17" t="s">
        <v>7379</v>
      </c>
      <c r="W346" s="49">
        <v>17.940000000000001</v>
      </c>
      <c r="X346" s="17" t="s">
        <v>4546</v>
      </c>
      <c r="Y346" s="38" t="s">
        <v>7442</v>
      </c>
      <c r="Z346" s="38">
        <v>20</v>
      </c>
      <c r="AA346" s="38" t="s">
        <v>7443</v>
      </c>
    </row>
    <row r="347" spans="2:27" ht="37.5" x14ac:dyDescent="0.35">
      <c r="B347" s="38" t="s">
        <v>2184</v>
      </c>
      <c r="C347" s="38" t="s">
        <v>351</v>
      </c>
      <c r="D347" s="38" t="s">
        <v>1028</v>
      </c>
      <c r="E347" s="38" t="s">
        <v>156</v>
      </c>
      <c r="F347" s="38" t="s">
        <v>97</v>
      </c>
      <c r="G347" s="38" t="s">
        <v>1027</v>
      </c>
      <c r="H347" s="38">
        <v>50</v>
      </c>
      <c r="I347" s="38">
        <v>3</v>
      </c>
      <c r="J347" s="45">
        <v>1</v>
      </c>
      <c r="K347" s="38">
        <v>4</v>
      </c>
      <c r="L347" s="38">
        <v>1</v>
      </c>
      <c r="M347" s="38">
        <v>1</v>
      </c>
      <c r="N347" s="38">
        <v>5</v>
      </c>
      <c r="O347" s="38">
        <v>1</v>
      </c>
      <c r="P347" s="38">
        <v>1</v>
      </c>
      <c r="Q347" s="38">
        <v>1</v>
      </c>
      <c r="R347" s="46">
        <v>18</v>
      </c>
      <c r="S347" s="58">
        <v>0.28439999999999999</v>
      </c>
      <c r="T347" s="10">
        <v>50</v>
      </c>
      <c r="U347" s="60">
        <v>14.22</v>
      </c>
      <c r="V347" s="10" t="s">
        <v>7379</v>
      </c>
      <c r="W347" s="60">
        <v>15.36</v>
      </c>
      <c r="X347" s="10" t="s">
        <v>4558</v>
      </c>
      <c r="Y347" s="12" t="s">
        <v>7447</v>
      </c>
      <c r="Z347" s="38">
        <v>50</v>
      </c>
      <c r="AA347" s="12" t="s">
        <v>7448</v>
      </c>
    </row>
    <row r="348" spans="2:27" ht="50" x14ac:dyDescent="0.35">
      <c r="B348" s="38" t="s">
        <v>2187</v>
      </c>
      <c r="C348" s="38" t="s">
        <v>203</v>
      </c>
      <c r="D348" s="38" t="s">
        <v>645</v>
      </c>
      <c r="E348" s="38" t="s">
        <v>65</v>
      </c>
      <c r="F348" s="38" t="s">
        <v>646</v>
      </c>
      <c r="G348" s="38" t="s">
        <v>20</v>
      </c>
      <c r="H348" s="38">
        <v>1</v>
      </c>
      <c r="I348" s="38">
        <v>3</v>
      </c>
      <c r="J348" s="45">
        <v>45</v>
      </c>
      <c r="K348" s="38">
        <v>6</v>
      </c>
      <c r="L348" s="38">
        <v>1</v>
      </c>
      <c r="M348" s="12">
        <v>27</v>
      </c>
      <c r="N348" s="38">
        <v>1</v>
      </c>
      <c r="O348" s="38">
        <v>1</v>
      </c>
      <c r="P348" s="38">
        <v>37</v>
      </c>
      <c r="Q348" s="38">
        <v>25</v>
      </c>
      <c r="R348" s="46">
        <v>146</v>
      </c>
      <c r="S348" s="58">
        <v>18.829999999999998</v>
      </c>
      <c r="T348" s="10">
        <v>1</v>
      </c>
      <c r="U348" s="60">
        <v>18.829999999999998</v>
      </c>
      <c r="V348" s="10" t="s">
        <v>7379</v>
      </c>
      <c r="W348" s="60">
        <v>20.34</v>
      </c>
      <c r="X348" s="10" t="s">
        <v>4569</v>
      </c>
      <c r="Y348" s="12" t="s">
        <v>7450</v>
      </c>
      <c r="Z348" s="38">
        <v>1</v>
      </c>
      <c r="AA348" s="12" t="s">
        <v>7451</v>
      </c>
    </row>
    <row r="349" spans="2:27" ht="37.5" x14ac:dyDescent="0.35">
      <c r="B349" s="38" t="s">
        <v>2188</v>
      </c>
      <c r="C349" s="38" t="s">
        <v>203</v>
      </c>
      <c r="D349" s="38" t="s">
        <v>1037</v>
      </c>
      <c r="E349" s="38" t="s">
        <v>101</v>
      </c>
      <c r="F349" s="38" t="s">
        <v>389</v>
      </c>
      <c r="G349" s="38" t="s">
        <v>143</v>
      </c>
      <c r="H349" s="38">
        <v>10</v>
      </c>
      <c r="I349" s="38">
        <v>1</v>
      </c>
      <c r="J349" s="45">
        <v>1</v>
      </c>
      <c r="K349" s="38">
        <v>1</v>
      </c>
      <c r="L349" s="38">
        <v>1</v>
      </c>
      <c r="M349" s="38">
        <v>1</v>
      </c>
      <c r="N349" s="38">
        <v>1</v>
      </c>
      <c r="O349" s="38">
        <v>20</v>
      </c>
      <c r="P349" s="38">
        <v>1</v>
      </c>
      <c r="Q349" s="38">
        <v>1</v>
      </c>
      <c r="R349" s="46">
        <v>28</v>
      </c>
      <c r="S349" s="48">
        <v>0.16899999999999998</v>
      </c>
      <c r="T349" s="17">
        <v>10</v>
      </c>
      <c r="U349" s="49">
        <v>1.69</v>
      </c>
      <c r="V349" s="17" t="s">
        <v>7379</v>
      </c>
      <c r="W349" s="49">
        <v>1.83</v>
      </c>
      <c r="X349" s="17" t="s">
        <v>4572</v>
      </c>
      <c r="Y349" s="38" t="s">
        <v>7452</v>
      </c>
      <c r="Z349" s="38">
        <v>10</v>
      </c>
      <c r="AA349" s="38" t="s">
        <v>7453</v>
      </c>
    </row>
    <row r="350" spans="2:27" ht="50" x14ac:dyDescent="0.35">
      <c r="B350" s="38" t="s">
        <v>2195</v>
      </c>
      <c r="C350" s="12" t="s">
        <v>279</v>
      </c>
      <c r="D350" s="12" t="s">
        <v>2039</v>
      </c>
      <c r="E350" s="12" t="s">
        <v>5</v>
      </c>
      <c r="F350" s="12" t="s">
        <v>2040</v>
      </c>
      <c r="G350" s="12" t="s">
        <v>2041</v>
      </c>
      <c r="H350" s="12">
        <v>10</v>
      </c>
      <c r="I350" s="38">
        <v>31</v>
      </c>
      <c r="J350" s="45">
        <v>240</v>
      </c>
      <c r="K350" s="12">
        <v>6</v>
      </c>
      <c r="L350" s="38">
        <v>15</v>
      </c>
      <c r="M350" s="38">
        <v>35</v>
      </c>
      <c r="N350" s="38">
        <v>120</v>
      </c>
      <c r="O350" s="38">
        <v>15</v>
      </c>
      <c r="P350" s="12">
        <v>3</v>
      </c>
      <c r="Q350" s="38">
        <v>50</v>
      </c>
      <c r="R350" s="46">
        <v>515</v>
      </c>
      <c r="S350" s="58">
        <v>1.64</v>
      </c>
      <c r="T350" s="10">
        <v>10</v>
      </c>
      <c r="U350" s="60">
        <v>16.399999999999999</v>
      </c>
      <c r="V350" s="10" t="s">
        <v>7379</v>
      </c>
      <c r="W350" s="60">
        <v>17.71</v>
      </c>
      <c r="X350" s="10" t="s">
        <v>4592</v>
      </c>
      <c r="Y350" s="12" t="s">
        <v>7459</v>
      </c>
      <c r="Z350" s="38">
        <v>10</v>
      </c>
      <c r="AA350" s="12" t="s">
        <v>7460</v>
      </c>
    </row>
    <row r="351" spans="2:27" ht="37.5" x14ac:dyDescent="0.35">
      <c r="B351" s="38" t="s">
        <v>2196</v>
      </c>
      <c r="C351" s="12" t="s">
        <v>279</v>
      </c>
      <c r="D351" s="12" t="s">
        <v>1999</v>
      </c>
      <c r="E351" s="12" t="s">
        <v>93</v>
      </c>
      <c r="F351" s="12" t="s">
        <v>183</v>
      </c>
      <c r="G351" s="12" t="s">
        <v>114</v>
      </c>
      <c r="H351" s="12">
        <v>60</v>
      </c>
      <c r="I351" s="12">
        <v>3</v>
      </c>
      <c r="J351" s="45">
        <v>5</v>
      </c>
      <c r="K351" s="38">
        <v>5</v>
      </c>
      <c r="L351" s="12">
        <v>2</v>
      </c>
      <c r="M351" s="12">
        <v>2</v>
      </c>
      <c r="N351" s="38">
        <v>28</v>
      </c>
      <c r="O351" s="38">
        <v>1</v>
      </c>
      <c r="P351" s="38">
        <v>1</v>
      </c>
      <c r="Q351" s="12">
        <v>40</v>
      </c>
      <c r="R351" s="46">
        <v>87</v>
      </c>
      <c r="S351" s="48">
        <v>0.26483333333333337</v>
      </c>
      <c r="T351" s="17">
        <v>60</v>
      </c>
      <c r="U351" s="49">
        <v>15.89</v>
      </c>
      <c r="V351" s="17" t="s">
        <v>7379</v>
      </c>
      <c r="W351" s="49">
        <v>17.16</v>
      </c>
      <c r="X351" s="17" t="s">
        <v>4595</v>
      </c>
      <c r="Y351" s="38" t="s">
        <v>7461</v>
      </c>
      <c r="Z351" s="38">
        <v>60</v>
      </c>
      <c r="AA351" s="38" t="s">
        <v>7397</v>
      </c>
    </row>
    <row r="352" spans="2:27" ht="37.5" x14ac:dyDescent="0.35">
      <c r="B352" s="38" t="s">
        <v>2200</v>
      </c>
      <c r="C352" s="38" t="s">
        <v>133</v>
      </c>
      <c r="D352" s="38" t="s">
        <v>1928</v>
      </c>
      <c r="E352" s="38" t="s">
        <v>101</v>
      </c>
      <c r="F352" s="38" t="s">
        <v>57</v>
      </c>
      <c r="G352" s="38" t="s">
        <v>95</v>
      </c>
      <c r="H352" s="38">
        <v>30</v>
      </c>
      <c r="I352" s="38">
        <v>65</v>
      </c>
      <c r="J352" s="45">
        <v>85</v>
      </c>
      <c r="K352" s="38">
        <v>20</v>
      </c>
      <c r="L352" s="38">
        <v>47</v>
      </c>
      <c r="M352" s="38">
        <v>138</v>
      </c>
      <c r="N352" s="38">
        <v>35</v>
      </c>
      <c r="O352" s="38">
        <v>50</v>
      </c>
      <c r="P352" s="38">
        <v>20</v>
      </c>
      <c r="Q352" s="38">
        <v>70</v>
      </c>
      <c r="R352" s="46">
        <v>530</v>
      </c>
      <c r="S352" s="48">
        <v>5.8666666666666666E-2</v>
      </c>
      <c r="T352" s="17">
        <v>30</v>
      </c>
      <c r="U352" s="49">
        <v>1.76</v>
      </c>
      <c r="V352" s="17" t="s">
        <v>7379</v>
      </c>
      <c r="W352" s="49">
        <v>1.9</v>
      </c>
      <c r="X352" s="17" t="s">
        <v>4606</v>
      </c>
      <c r="Y352" s="38" t="s">
        <v>7467</v>
      </c>
      <c r="Z352" s="38">
        <v>30</v>
      </c>
      <c r="AA352" s="38" t="s">
        <v>7383</v>
      </c>
    </row>
    <row r="353" spans="2:27" ht="37.5" x14ac:dyDescent="0.35">
      <c r="B353" s="38" t="s">
        <v>2137</v>
      </c>
      <c r="C353" s="38" t="s">
        <v>133</v>
      </c>
      <c r="D353" s="38" t="s">
        <v>1928</v>
      </c>
      <c r="E353" s="38" t="s">
        <v>101</v>
      </c>
      <c r="F353" s="38" t="s">
        <v>117</v>
      </c>
      <c r="G353" s="38" t="s">
        <v>95</v>
      </c>
      <c r="H353" s="38">
        <v>30</v>
      </c>
      <c r="I353" s="38">
        <v>95</v>
      </c>
      <c r="J353" s="45">
        <v>135</v>
      </c>
      <c r="K353" s="38">
        <v>198</v>
      </c>
      <c r="L353" s="38">
        <v>64</v>
      </c>
      <c r="M353" s="38">
        <v>147</v>
      </c>
      <c r="N353" s="38">
        <v>45</v>
      </c>
      <c r="O353" s="38">
        <v>60</v>
      </c>
      <c r="P353" s="38">
        <v>72</v>
      </c>
      <c r="Q353" s="38">
        <v>100</v>
      </c>
      <c r="R353" s="46">
        <v>916</v>
      </c>
      <c r="S353" s="48">
        <v>4.0666666666666663E-2</v>
      </c>
      <c r="T353" s="17">
        <v>30</v>
      </c>
      <c r="U353" s="49">
        <v>1.22</v>
      </c>
      <c r="V353" s="17" t="s">
        <v>7379</v>
      </c>
      <c r="W353" s="49">
        <v>1.32</v>
      </c>
      <c r="X353" s="17" t="s">
        <v>4607</v>
      </c>
      <c r="Y353" s="38" t="s">
        <v>7468</v>
      </c>
      <c r="Z353" s="38">
        <v>30</v>
      </c>
      <c r="AA353" s="38" t="s">
        <v>7383</v>
      </c>
    </row>
    <row r="354" spans="2:27" ht="37.5" x14ac:dyDescent="0.35">
      <c r="B354" s="38" t="s">
        <v>2210</v>
      </c>
      <c r="C354" s="38" t="s">
        <v>1830</v>
      </c>
      <c r="D354" s="38" t="s">
        <v>1211</v>
      </c>
      <c r="E354" s="38" t="s">
        <v>121</v>
      </c>
      <c r="F354" s="38" t="s">
        <v>122</v>
      </c>
      <c r="G354" s="38" t="s">
        <v>1148</v>
      </c>
      <c r="H354" s="38">
        <v>1</v>
      </c>
      <c r="I354" s="12">
        <v>7</v>
      </c>
      <c r="J354" s="45">
        <v>5</v>
      </c>
      <c r="K354" s="12">
        <v>1</v>
      </c>
      <c r="L354" s="38">
        <v>1</v>
      </c>
      <c r="M354" s="38">
        <v>1</v>
      </c>
      <c r="N354" s="38">
        <v>1</v>
      </c>
      <c r="O354" s="38">
        <v>1</v>
      </c>
      <c r="P354" s="12">
        <v>25</v>
      </c>
      <c r="Q354" s="12">
        <v>1</v>
      </c>
      <c r="R354" s="46">
        <v>43</v>
      </c>
      <c r="S354" s="58">
        <v>2.14</v>
      </c>
      <c r="T354" s="10">
        <v>1</v>
      </c>
      <c r="U354" s="60">
        <v>2.14</v>
      </c>
      <c r="V354" s="10" t="s">
        <v>7379</v>
      </c>
      <c r="W354" s="60">
        <v>2.31</v>
      </c>
      <c r="X354" s="10" t="s">
        <v>7471</v>
      </c>
      <c r="Y354" s="12" t="s">
        <v>7472</v>
      </c>
      <c r="Z354" s="38">
        <v>1</v>
      </c>
      <c r="AA354" s="12" t="s">
        <v>7406</v>
      </c>
    </row>
    <row r="355" spans="2:27" ht="37.5" x14ac:dyDescent="0.35">
      <c r="B355" s="38" t="s">
        <v>2213</v>
      </c>
      <c r="C355" s="38" t="s">
        <v>128</v>
      </c>
      <c r="D355" s="38" t="s">
        <v>1053</v>
      </c>
      <c r="E355" s="38" t="s">
        <v>156</v>
      </c>
      <c r="F355" s="38" t="s">
        <v>41</v>
      </c>
      <c r="G355" s="38" t="s">
        <v>185</v>
      </c>
      <c r="H355" s="38">
        <v>16</v>
      </c>
      <c r="I355" s="12">
        <v>1</v>
      </c>
      <c r="J355" s="45">
        <v>1</v>
      </c>
      <c r="K355" s="12">
        <v>1</v>
      </c>
      <c r="L355" s="38">
        <v>1</v>
      </c>
      <c r="M355" s="38">
        <v>1</v>
      </c>
      <c r="N355" s="38">
        <v>1</v>
      </c>
      <c r="O355" s="38">
        <v>1</v>
      </c>
      <c r="P355" s="12">
        <v>1</v>
      </c>
      <c r="Q355" s="12">
        <v>1</v>
      </c>
      <c r="R355" s="46">
        <v>9</v>
      </c>
      <c r="S355" s="48">
        <v>0.45500000000000002</v>
      </c>
      <c r="T355" s="17">
        <v>16</v>
      </c>
      <c r="U355" s="49">
        <v>7.28</v>
      </c>
      <c r="V355" s="17" t="s">
        <v>7379</v>
      </c>
      <c r="W355" s="49">
        <v>7.86</v>
      </c>
      <c r="X355" s="17" t="s">
        <v>7475</v>
      </c>
      <c r="Y355" s="38" t="s">
        <v>7476</v>
      </c>
      <c r="Z355" s="38">
        <v>16</v>
      </c>
      <c r="AA355" s="38" t="s">
        <v>7474</v>
      </c>
    </row>
    <row r="356" spans="2:27" ht="50" x14ac:dyDescent="0.35">
      <c r="B356" s="38" t="s">
        <v>2217</v>
      </c>
      <c r="C356" s="38" t="s">
        <v>131</v>
      </c>
      <c r="D356" s="38" t="s">
        <v>2086</v>
      </c>
      <c r="E356" s="38" t="s">
        <v>1793</v>
      </c>
      <c r="F356" s="38" t="s">
        <v>174</v>
      </c>
      <c r="G356" s="38" t="s">
        <v>1794</v>
      </c>
      <c r="H356" s="38">
        <v>1</v>
      </c>
      <c r="I356" s="38">
        <v>1</v>
      </c>
      <c r="J356" s="45">
        <v>10</v>
      </c>
      <c r="K356" s="38">
        <v>1</v>
      </c>
      <c r="L356" s="38">
        <v>1</v>
      </c>
      <c r="M356" s="38">
        <v>1</v>
      </c>
      <c r="N356" s="38">
        <v>1</v>
      </c>
      <c r="O356" s="38">
        <v>1</v>
      </c>
      <c r="P356" s="38">
        <v>1</v>
      </c>
      <c r="Q356" s="38">
        <v>1</v>
      </c>
      <c r="R356" s="46">
        <v>18</v>
      </c>
      <c r="S356" s="48">
        <v>21.01</v>
      </c>
      <c r="T356" s="17">
        <v>1</v>
      </c>
      <c r="U356" s="49">
        <v>21.01</v>
      </c>
      <c r="V356" s="17" t="s">
        <v>7379</v>
      </c>
      <c r="W356" s="49">
        <v>22.69</v>
      </c>
      <c r="X356" s="17" t="s">
        <v>4648</v>
      </c>
      <c r="Y356" s="38" t="s">
        <v>7479</v>
      </c>
      <c r="Z356" s="38">
        <v>1</v>
      </c>
      <c r="AA356" s="38" t="s">
        <v>7474</v>
      </c>
    </row>
    <row r="357" spans="2:27" ht="37.5" x14ac:dyDescent="0.35">
      <c r="B357" s="38" t="s">
        <v>2218</v>
      </c>
      <c r="C357" s="38" t="s">
        <v>131</v>
      </c>
      <c r="D357" s="38" t="s">
        <v>116</v>
      </c>
      <c r="E357" s="38" t="s">
        <v>101</v>
      </c>
      <c r="F357" s="38" t="s">
        <v>42</v>
      </c>
      <c r="G357" s="38" t="s">
        <v>130</v>
      </c>
      <c r="H357" s="38">
        <v>14</v>
      </c>
      <c r="I357" s="12">
        <v>214</v>
      </c>
      <c r="J357" s="45">
        <v>450</v>
      </c>
      <c r="K357" s="12">
        <v>70</v>
      </c>
      <c r="L357" s="12">
        <v>47</v>
      </c>
      <c r="M357" s="12">
        <v>200</v>
      </c>
      <c r="N357" s="38">
        <v>1055</v>
      </c>
      <c r="O357" s="38">
        <v>100</v>
      </c>
      <c r="P357" s="12">
        <v>130</v>
      </c>
      <c r="Q357" s="12">
        <v>220</v>
      </c>
      <c r="R357" s="46">
        <v>2486</v>
      </c>
      <c r="S357" s="48">
        <v>1.0985714285714285</v>
      </c>
      <c r="T357" s="17">
        <v>14</v>
      </c>
      <c r="U357" s="49">
        <v>15.38</v>
      </c>
      <c r="V357" s="17" t="s">
        <v>7379</v>
      </c>
      <c r="W357" s="49">
        <v>16.61</v>
      </c>
      <c r="X357" s="17" t="s">
        <v>7477</v>
      </c>
      <c r="Y357" s="38" t="s">
        <v>7478</v>
      </c>
      <c r="Z357" s="38">
        <v>14</v>
      </c>
      <c r="AA357" s="38" t="s">
        <v>7474</v>
      </c>
    </row>
    <row r="358" spans="2:27" ht="25" x14ac:dyDescent="0.35">
      <c r="B358" s="38" t="s">
        <v>2222</v>
      </c>
      <c r="C358" s="38" t="s">
        <v>574</v>
      </c>
      <c r="D358" s="38" t="s">
        <v>574</v>
      </c>
      <c r="E358" s="38" t="s">
        <v>5</v>
      </c>
      <c r="F358" s="38" t="s">
        <v>402</v>
      </c>
      <c r="G358" s="38" t="s">
        <v>19</v>
      </c>
      <c r="H358" s="38">
        <v>1</v>
      </c>
      <c r="I358" s="38">
        <v>180</v>
      </c>
      <c r="J358" s="45">
        <v>10</v>
      </c>
      <c r="K358" s="38">
        <v>1</v>
      </c>
      <c r="L358" s="38">
        <v>1</v>
      </c>
      <c r="M358" s="38">
        <v>1</v>
      </c>
      <c r="N358" s="38">
        <v>1</v>
      </c>
      <c r="O358" s="38">
        <v>1</v>
      </c>
      <c r="P358" s="38">
        <v>1</v>
      </c>
      <c r="Q358" s="38">
        <v>280</v>
      </c>
      <c r="R358" s="46">
        <v>476</v>
      </c>
      <c r="S358" s="48">
        <v>11.69</v>
      </c>
      <c r="T358" s="17">
        <v>1</v>
      </c>
      <c r="U358" s="49">
        <v>11.69</v>
      </c>
      <c r="V358" s="17" t="s">
        <v>7379</v>
      </c>
      <c r="W358" s="49">
        <v>12.63</v>
      </c>
      <c r="X358" s="17" t="s">
        <v>4656</v>
      </c>
      <c r="Y358" s="38" t="s">
        <v>7482</v>
      </c>
      <c r="Z358" s="38">
        <v>1</v>
      </c>
      <c r="AA358" s="38" t="s">
        <v>7474</v>
      </c>
    </row>
    <row r="359" spans="2:27" ht="50" x14ac:dyDescent="0.35">
      <c r="B359" s="38" t="s">
        <v>2226</v>
      </c>
      <c r="C359" s="38" t="s">
        <v>1879</v>
      </c>
      <c r="D359" s="38" t="s">
        <v>1878</v>
      </c>
      <c r="E359" s="38" t="s">
        <v>5</v>
      </c>
      <c r="F359" s="38" t="s">
        <v>1880</v>
      </c>
      <c r="G359" s="38" t="s">
        <v>215</v>
      </c>
      <c r="H359" s="38">
        <v>1</v>
      </c>
      <c r="I359" s="38">
        <v>78</v>
      </c>
      <c r="J359" s="45">
        <v>88</v>
      </c>
      <c r="K359" s="38">
        <v>1</v>
      </c>
      <c r="L359" s="38">
        <v>1</v>
      </c>
      <c r="M359" s="38">
        <v>87</v>
      </c>
      <c r="N359" s="38">
        <v>1</v>
      </c>
      <c r="O359" s="38">
        <v>10</v>
      </c>
      <c r="P359" s="38">
        <v>1</v>
      </c>
      <c r="Q359" s="38">
        <v>44</v>
      </c>
      <c r="R359" s="46">
        <v>311</v>
      </c>
      <c r="S359" s="48">
        <v>259.27999999999997</v>
      </c>
      <c r="T359" s="17">
        <v>1</v>
      </c>
      <c r="U359" s="49">
        <v>259.27999999999997</v>
      </c>
      <c r="V359" s="17" t="s">
        <v>7379</v>
      </c>
      <c r="W359" s="49">
        <v>280.02</v>
      </c>
      <c r="X359" s="17" t="s">
        <v>4665</v>
      </c>
      <c r="Y359" s="38" t="s">
        <v>7486</v>
      </c>
      <c r="Z359" s="38">
        <v>1</v>
      </c>
      <c r="AA359" s="38" t="s">
        <v>7413</v>
      </c>
    </row>
    <row r="360" spans="2:27" ht="37.5" x14ac:dyDescent="0.35">
      <c r="B360" s="38" t="s">
        <v>2232</v>
      </c>
      <c r="C360" s="38" t="s">
        <v>1055</v>
      </c>
      <c r="D360" s="38" t="s">
        <v>1055</v>
      </c>
      <c r="E360" s="38" t="s">
        <v>5</v>
      </c>
      <c r="F360" s="38" t="s">
        <v>375</v>
      </c>
      <c r="G360" s="38" t="s">
        <v>1054</v>
      </c>
      <c r="H360" s="38">
        <v>100</v>
      </c>
      <c r="I360" s="38">
        <v>14</v>
      </c>
      <c r="J360" s="45">
        <v>20</v>
      </c>
      <c r="K360" s="38">
        <v>1</v>
      </c>
      <c r="L360" s="38">
        <v>1</v>
      </c>
      <c r="M360" s="38">
        <v>3</v>
      </c>
      <c r="N360" s="38">
        <v>1</v>
      </c>
      <c r="O360" s="38">
        <v>1</v>
      </c>
      <c r="P360" s="38">
        <v>1</v>
      </c>
      <c r="Q360" s="38">
        <v>1</v>
      </c>
      <c r="R360" s="46">
        <v>43</v>
      </c>
      <c r="S360" s="48">
        <v>0.35009999999999997</v>
      </c>
      <c r="T360" s="17">
        <v>100</v>
      </c>
      <c r="U360" s="49">
        <v>35.01</v>
      </c>
      <c r="V360" s="17" t="s">
        <v>7379</v>
      </c>
      <c r="W360" s="49">
        <v>37.81</v>
      </c>
      <c r="X360" s="17" t="s">
        <v>4681</v>
      </c>
      <c r="Y360" s="38" t="s">
        <v>7489</v>
      </c>
      <c r="Z360" s="38">
        <v>100</v>
      </c>
      <c r="AA360" s="38" t="s">
        <v>7397</v>
      </c>
    </row>
    <row r="361" spans="2:27" ht="37.5" x14ac:dyDescent="0.35">
      <c r="B361" s="38" t="s">
        <v>2233</v>
      </c>
      <c r="C361" s="38" t="s">
        <v>1055</v>
      </c>
      <c r="D361" s="38" t="s">
        <v>1055</v>
      </c>
      <c r="E361" s="38" t="s">
        <v>5</v>
      </c>
      <c r="F361" s="38" t="s">
        <v>27</v>
      </c>
      <c r="G361" s="38" t="s">
        <v>1054</v>
      </c>
      <c r="H361" s="38">
        <v>100</v>
      </c>
      <c r="I361" s="38">
        <v>71</v>
      </c>
      <c r="J361" s="45">
        <v>35</v>
      </c>
      <c r="K361" s="38">
        <v>36</v>
      </c>
      <c r="L361" s="38">
        <v>9</v>
      </c>
      <c r="M361" s="38">
        <v>12</v>
      </c>
      <c r="N361" s="38">
        <v>1</v>
      </c>
      <c r="O361" s="38">
        <v>1</v>
      </c>
      <c r="P361" s="38">
        <v>1</v>
      </c>
      <c r="Q361" s="38">
        <v>50</v>
      </c>
      <c r="R361" s="46">
        <v>216</v>
      </c>
      <c r="S361" s="48">
        <v>0.46250000000000002</v>
      </c>
      <c r="T361" s="17">
        <v>100</v>
      </c>
      <c r="U361" s="49">
        <v>46.25</v>
      </c>
      <c r="V361" s="17" t="s">
        <v>7379</v>
      </c>
      <c r="W361" s="49">
        <v>49.95</v>
      </c>
      <c r="X361" s="17" t="s">
        <v>4685</v>
      </c>
      <c r="Y361" s="38" t="s">
        <v>7490</v>
      </c>
      <c r="Z361" s="38">
        <v>100</v>
      </c>
      <c r="AA361" s="38" t="s">
        <v>7397</v>
      </c>
    </row>
    <row r="362" spans="2:27" ht="37.5" x14ac:dyDescent="0.35">
      <c r="B362" s="38" t="s">
        <v>2236</v>
      </c>
      <c r="C362" s="12" t="s">
        <v>421</v>
      </c>
      <c r="D362" s="12" t="s">
        <v>1001</v>
      </c>
      <c r="E362" s="12" t="s">
        <v>5</v>
      </c>
      <c r="F362" s="12" t="s">
        <v>3500</v>
      </c>
      <c r="G362" s="12" t="s">
        <v>33</v>
      </c>
      <c r="H362" s="12">
        <v>5</v>
      </c>
      <c r="I362" s="12">
        <v>261</v>
      </c>
      <c r="J362" s="45">
        <v>5</v>
      </c>
      <c r="K362" s="12">
        <v>1</v>
      </c>
      <c r="L362" s="38">
        <v>1</v>
      </c>
      <c r="M362" s="38">
        <v>1</v>
      </c>
      <c r="N362" s="38">
        <v>1</v>
      </c>
      <c r="O362" s="38">
        <v>6</v>
      </c>
      <c r="P362" s="12">
        <v>1</v>
      </c>
      <c r="Q362" s="12">
        <v>1</v>
      </c>
      <c r="R362" s="46">
        <v>278</v>
      </c>
      <c r="S362" s="58">
        <v>4.5310000000000006</v>
      </c>
      <c r="T362" s="10">
        <v>10</v>
      </c>
      <c r="U362" s="60">
        <v>45.31</v>
      </c>
      <c r="V362" s="10" t="s">
        <v>7379</v>
      </c>
      <c r="W362" s="60">
        <v>48.93</v>
      </c>
      <c r="X362" s="10" t="s">
        <v>4693</v>
      </c>
      <c r="Y362" s="12" t="s">
        <v>7493</v>
      </c>
      <c r="Z362" s="38">
        <v>10</v>
      </c>
      <c r="AA362" s="12" t="s">
        <v>7470</v>
      </c>
    </row>
    <row r="363" spans="2:27" ht="37.5" x14ac:dyDescent="0.35">
      <c r="B363" s="38" t="s">
        <v>2238</v>
      </c>
      <c r="C363" s="38" t="s">
        <v>421</v>
      </c>
      <c r="D363" s="38" t="s">
        <v>3501</v>
      </c>
      <c r="E363" s="38" t="s">
        <v>5</v>
      </c>
      <c r="F363" s="38" t="s">
        <v>272</v>
      </c>
      <c r="G363" s="38" t="s">
        <v>59</v>
      </c>
      <c r="H363" s="38">
        <v>10</v>
      </c>
      <c r="I363" s="12">
        <v>1</v>
      </c>
      <c r="J363" s="45">
        <v>70</v>
      </c>
      <c r="K363" s="12">
        <v>149</v>
      </c>
      <c r="L363" s="38">
        <v>1</v>
      </c>
      <c r="M363" s="12">
        <v>19</v>
      </c>
      <c r="N363" s="38">
        <v>10</v>
      </c>
      <c r="O363" s="38">
        <v>1</v>
      </c>
      <c r="P363" s="12">
        <v>9</v>
      </c>
      <c r="Q363" s="12">
        <v>10</v>
      </c>
      <c r="R363" s="46">
        <v>270</v>
      </c>
      <c r="S363" s="58">
        <v>4.5310000000000006</v>
      </c>
      <c r="T363" s="10">
        <v>10</v>
      </c>
      <c r="U363" s="60">
        <v>45.31</v>
      </c>
      <c r="V363" s="10" t="s">
        <v>7379</v>
      </c>
      <c r="W363" s="60">
        <v>48.93</v>
      </c>
      <c r="X363" s="10" t="s">
        <v>4693</v>
      </c>
      <c r="Y363" s="12" t="s">
        <v>7493</v>
      </c>
      <c r="Z363" s="38">
        <v>10</v>
      </c>
      <c r="AA363" s="12" t="s">
        <v>7470</v>
      </c>
    </row>
    <row r="364" spans="2:27" ht="37.5" x14ac:dyDescent="0.35">
      <c r="B364" s="38" t="s">
        <v>2240</v>
      </c>
      <c r="C364" s="38" t="s">
        <v>1838</v>
      </c>
      <c r="D364" s="38" t="s">
        <v>1137</v>
      </c>
      <c r="E364" s="38" t="s">
        <v>1127</v>
      </c>
      <c r="F364" s="38" t="s">
        <v>2096</v>
      </c>
      <c r="G364" s="38" t="s">
        <v>1138</v>
      </c>
      <c r="H364" s="38">
        <v>12</v>
      </c>
      <c r="I364" s="12">
        <v>24</v>
      </c>
      <c r="J364" s="45">
        <v>7</v>
      </c>
      <c r="K364" s="12">
        <v>1</v>
      </c>
      <c r="L364" s="38">
        <v>1</v>
      </c>
      <c r="M364" s="12">
        <v>2</v>
      </c>
      <c r="N364" s="38">
        <v>1</v>
      </c>
      <c r="O364" s="38">
        <v>1</v>
      </c>
      <c r="P364" s="12">
        <v>6</v>
      </c>
      <c r="Q364" s="12">
        <v>1</v>
      </c>
      <c r="R364" s="46">
        <v>44</v>
      </c>
      <c r="S364" s="48">
        <v>0.26214285714285712</v>
      </c>
      <c r="T364" s="17">
        <v>14</v>
      </c>
      <c r="U364" s="49">
        <v>3.67</v>
      </c>
      <c r="V364" s="17" t="s">
        <v>7379</v>
      </c>
      <c r="W364" s="49">
        <v>3.96</v>
      </c>
      <c r="X364" s="17" t="s">
        <v>4704</v>
      </c>
      <c r="Y364" s="38" t="s">
        <v>7494</v>
      </c>
      <c r="Z364" s="38">
        <v>14</v>
      </c>
      <c r="AA364" s="38" t="s">
        <v>7470</v>
      </c>
    </row>
    <row r="365" spans="2:27" ht="37.5" x14ac:dyDescent="0.35">
      <c r="B365" s="38" t="s">
        <v>2242</v>
      </c>
      <c r="C365" s="38" t="s">
        <v>889</v>
      </c>
      <c r="D365" s="38" t="s">
        <v>888</v>
      </c>
      <c r="E365" s="38" t="s">
        <v>93</v>
      </c>
      <c r="F365" s="38" t="s">
        <v>890</v>
      </c>
      <c r="G365" s="38" t="s">
        <v>158</v>
      </c>
      <c r="H365" s="38">
        <v>50</v>
      </c>
      <c r="I365" s="12">
        <v>10</v>
      </c>
      <c r="J365" s="45">
        <v>12</v>
      </c>
      <c r="K365" s="12">
        <v>1</v>
      </c>
      <c r="L365" s="12">
        <v>59</v>
      </c>
      <c r="M365" s="12">
        <v>5</v>
      </c>
      <c r="N365" s="38">
        <v>55</v>
      </c>
      <c r="O365" s="38">
        <v>20</v>
      </c>
      <c r="P365" s="12">
        <v>23</v>
      </c>
      <c r="Q365" s="12">
        <v>2</v>
      </c>
      <c r="R365" s="46">
        <v>187</v>
      </c>
      <c r="S365" s="58">
        <v>0.48899999999999999</v>
      </c>
      <c r="T365" s="10">
        <v>50</v>
      </c>
      <c r="U365" s="60">
        <v>24.45</v>
      </c>
      <c r="V365" s="10" t="s">
        <v>7379</v>
      </c>
      <c r="W365" s="60">
        <v>26.41</v>
      </c>
      <c r="X365" s="10" t="s">
        <v>4709</v>
      </c>
      <c r="Y365" s="12" t="s">
        <v>7495</v>
      </c>
      <c r="Z365" s="38">
        <v>50</v>
      </c>
      <c r="AA365" s="12" t="s">
        <v>7448</v>
      </c>
    </row>
    <row r="366" spans="2:27" ht="50" x14ac:dyDescent="0.35">
      <c r="B366" s="38" t="s">
        <v>2243</v>
      </c>
      <c r="C366" s="38" t="s">
        <v>1867</v>
      </c>
      <c r="D366" s="38" t="s">
        <v>1772</v>
      </c>
      <c r="E366" s="38" t="s">
        <v>93</v>
      </c>
      <c r="F366" s="38" t="s">
        <v>2096</v>
      </c>
      <c r="G366" s="38" t="s">
        <v>169</v>
      </c>
      <c r="H366" s="38">
        <v>28</v>
      </c>
      <c r="I366" s="12">
        <v>9</v>
      </c>
      <c r="J366" s="45">
        <v>1</v>
      </c>
      <c r="K366" s="12">
        <v>1</v>
      </c>
      <c r="L366" s="38">
        <v>1</v>
      </c>
      <c r="M366" s="38">
        <v>1</v>
      </c>
      <c r="N366" s="38">
        <v>1</v>
      </c>
      <c r="O366" s="38">
        <v>1</v>
      </c>
      <c r="P366" s="12">
        <v>1</v>
      </c>
      <c r="Q366" s="12">
        <v>1</v>
      </c>
      <c r="R366" s="46">
        <v>17</v>
      </c>
      <c r="S366" s="58">
        <v>0.64642857142857146</v>
      </c>
      <c r="T366" s="10">
        <v>28</v>
      </c>
      <c r="U366" s="60">
        <v>18.100000000000001</v>
      </c>
      <c r="V366" s="10" t="s">
        <v>7379</v>
      </c>
      <c r="W366" s="60">
        <v>19.55</v>
      </c>
      <c r="X366" s="10" t="s">
        <v>4713</v>
      </c>
      <c r="Y366" s="12" t="s">
        <v>7496</v>
      </c>
      <c r="Z366" s="38">
        <v>28</v>
      </c>
      <c r="AA366" s="12" t="s">
        <v>7497</v>
      </c>
    </row>
    <row r="367" spans="2:27" ht="50" x14ac:dyDescent="0.35">
      <c r="B367" s="38" t="s">
        <v>2244</v>
      </c>
      <c r="C367" s="38" t="s">
        <v>938</v>
      </c>
      <c r="D367" s="38" t="s">
        <v>936</v>
      </c>
      <c r="E367" s="38" t="s">
        <v>93</v>
      </c>
      <c r="F367" s="38" t="s">
        <v>2096</v>
      </c>
      <c r="G367" s="38" t="s">
        <v>937</v>
      </c>
      <c r="H367" s="38">
        <v>125</v>
      </c>
      <c r="I367" s="38">
        <v>26</v>
      </c>
      <c r="J367" s="45">
        <v>6</v>
      </c>
      <c r="K367" s="38">
        <v>21</v>
      </c>
      <c r="L367" s="38">
        <v>1</v>
      </c>
      <c r="M367" s="38">
        <v>1</v>
      </c>
      <c r="N367" s="38">
        <v>1</v>
      </c>
      <c r="O367" s="38">
        <v>1</v>
      </c>
      <c r="P367" s="38">
        <v>44</v>
      </c>
      <c r="Q367" s="38">
        <v>15</v>
      </c>
      <c r="R367" s="46">
        <v>116</v>
      </c>
      <c r="S367" s="58">
        <v>4.9919999999999999E-2</v>
      </c>
      <c r="T367" s="10">
        <v>125</v>
      </c>
      <c r="U367" s="60">
        <v>6.24</v>
      </c>
      <c r="V367" s="10" t="s">
        <v>7379</v>
      </c>
      <c r="W367" s="60">
        <v>6.74</v>
      </c>
      <c r="X367" s="10" t="s">
        <v>4717</v>
      </c>
      <c r="Y367" s="12" t="s">
        <v>7498</v>
      </c>
      <c r="Z367" s="38">
        <v>125</v>
      </c>
      <c r="AA367" s="12" t="s">
        <v>7383</v>
      </c>
    </row>
    <row r="368" spans="2:27" ht="37.5" x14ac:dyDescent="0.35">
      <c r="B368" s="38" t="s">
        <v>2247</v>
      </c>
      <c r="C368" s="38" t="s">
        <v>949</v>
      </c>
      <c r="D368" s="38" t="s">
        <v>3502</v>
      </c>
      <c r="E368" s="38" t="s">
        <v>93</v>
      </c>
      <c r="F368" s="38" t="s">
        <v>141</v>
      </c>
      <c r="G368" s="38" t="s">
        <v>95</v>
      </c>
      <c r="H368" s="38">
        <v>30</v>
      </c>
      <c r="I368" s="12">
        <v>72</v>
      </c>
      <c r="J368" s="45">
        <v>45</v>
      </c>
      <c r="K368" s="12">
        <v>18</v>
      </c>
      <c r="L368" s="12">
        <v>34</v>
      </c>
      <c r="M368" s="12">
        <v>27</v>
      </c>
      <c r="N368" s="38">
        <v>110</v>
      </c>
      <c r="O368" s="38">
        <v>20</v>
      </c>
      <c r="P368" s="12">
        <v>33</v>
      </c>
      <c r="Q368" s="12">
        <v>80</v>
      </c>
      <c r="R368" s="46">
        <v>439</v>
      </c>
      <c r="S368" s="48">
        <v>0.18466666666666667</v>
      </c>
      <c r="T368" s="17">
        <v>30</v>
      </c>
      <c r="U368" s="49">
        <v>5.54</v>
      </c>
      <c r="V368" s="17" t="s">
        <v>7379</v>
      </c>
      <c r="W368" s="49">
        <v>5.98</v>
      </c>
      <c r="X368" s="17" t="s">
        <v>7499</v>
      </c>
      <c r="Y368" s="38" t="s">
        <v>7500</v>
      </c>
      <c r="Z368" s="38">
        <v>30</v>
      </c>
      <c r="AA368" s="38" t="s">
        <v>7415</v>
      </c>
    </row>
    <row r="369" spans="2:27" ht="37.5" x14ac:dyDescent="0.35">
      <c r="B369" s="38" t="s">
        <v>2248</v>
      </c>
      <c r="C369" s="38" t="s">
        <v>949</v>
      </c>
      <c r="D369" s="38" t="s">
        <v>3503</v>
      </c>
      <c r="E369" s="38" t="s">
        <v>93</v>
      </c>
      <c r="F369" s="38" t="s">
        <v>187</v>
      </c>
      <c r="G369" s="38" t="s">
        <v>95</v>
      </c>
      <c r="H369" s="38">
        <v>30</v>
      </c>
      <c r="I369" s="12">
        <v>127</v>
      </c>
      <c r="J369" s="45">
        <v>85</v>
      </c>
      <c r="K369" s="12">
        <v>5</v>
      </c>
      <c r="L369" s="12">
        <v>24</v>
      </c>
      <c r="M369" s="12">
        <v>172</v>
      </c>
      <c r="N369" s="38">
        <v>40</v>
      </c>
      <c r="O369" s="38">
        <v>25</v>
      </c>
      <c r="P369" s="12">
        <v>24</v>
      </c>
      <c r="Q369" s="12">
        <v>40</v>
      </c>
      <c r="R369" s="46">
        <v>542</v>
      </c>
      <c r="S369" s="48">
        <v>0.10600000000000001</v>
      </c>
      <c r="T369" s="17">
        <v>30</v>
      </c>
      <c r="U369" s="49">
        <v>3.18</v>
      </c>
      <c r="V369" s="17" t="s">
        <v>7379</v>
      </c>
      <c r="W369" s="49">
        <v>3.43</v>
      </c>
      <c r="X369" s="17" t="s">
        <v>7501</v>
      </c>
      <c r="Y369" s="38" t="s">
        <v>7502</v>
      </c>
      <c r="Z369" s="38">
        <v>30</v>
      </c>
      <c r="AA369" s="38" t="s">
        <v>7415</v>
      </c>
    </row>
    <row r="370" spans="2:27" ht="50" x14ac:dyDescent="0.35">
      <c r="B370" s="38" t="s">
        <v>2250</v>
      </c>
      <c r="C370" s="38" t="s">
        <v>461</v>
      </c>
      <c r="D370" s="38" t="s">
        <v>3504</v>
      </c>
      <c r="E370" s="12" t="s">
        <v>5</v>
      </c>
      <c r="F370" s="12" t="s">
        <v>3506</v>
      </c>
      <c r="G370" s="12" t="s">
        <v>2014</v>
      </c>
      <c r="H370" s="12">
        <v>1</v>
      </c>
      <c r="I370" s="12">
        <v>2</v>
      </c>
      <c r="J370" s="45">
        <v>1</v>
      </c>
      <c r="K370" s="12">
        <v>1</v>
      </c>
      <c r="L370" s="38">
        <v>1</v>
      </c>
      <c r="M370" s="12">
        <v>8</v>
      </c>
      <c r="N370" s="38">
        <v>1</v>
      </c>
      <c r="O370" s="38">
        <v>1</v>
      </c>
      <c r="P370" s="12">
        <v>1</v>
      </c>
      <c r="Q370" s="12">
        <v>5</v>
      </c>
      <c r="R370" s="46">
        <v>21</v>
      </c>
      <c r="S370" s="48">
        <v>25</v>
      </c>
      <c r="T370" s="17">
        <v>1</v>
      </c>
      <c r="U370" s="49">
        <v>25</v>
      </c>
      <c r="V370" s="17" t="s">
        <v>7379</v>
      </c>
      <c r="W370" s="49">
        <v>27</v>
      </c>
      <c r="X370" s="17" t="s">
        <v>4726</v>
      </c>
      <c r="Y370" s="38" t="s">
        <v>7505</v>
      </c>
      <c r="Z370" s="38">
        <v>1</v>
      </c>
      <c r="AA370" s="38" t="s">
        <v>7504</v>
      </c>
    </row>
    <row r="371" spans="2:27" ht="37.5" x14ac:dyDescent="0.35">
      <c r="B371" s="38" t="s">
        <v>2254</v>
      </c>
      <c r="C371" s="38" t="s">
        <v>940</v>
      </c>
      <c r="D371" s="38" t="s">
        <v>939</v>
      </c>
      <c r="E371" s="38" t="s">
        <v>423</v>
      </c>
      <c r="F371" s="38" t="s">
        <v>375</v>
      </c>
      <c r="G371" s="38" t="s">
        <v>1043</v>
      </c>
      <c r="H371" s="38">
        <v>1</v>
      </c>
      <c r="I371" s="38">
        <v>5</v>
      </c>
      <c r="J371" s="45">
        <v>4</v>
      </c>
      <c r="K371" s="38">
        <v>8</v>
      </c>
      <c r="L371" s="38">
        <v>1</v>
      </c>
      <c r="M371" s="38">
        <v>1</v>
      </c>
      <c r="N371" s="38">
        <v>1</v>
      </c>
      <c r="O371" s="38">
        <v>65</v>
      </c>
      <c r="P371" s="38">
        <v>1</v>
      </c>
      <c r="Q371" s="38">
        <v>1</v>
      </c>
      <c r="R371" s="46">
        <v>87</v>
      </c>
      <c r="S371" s="48">
        <v>10.82</v>
      </c>
      <c r="T371" s="17">
        <v>1</v>
      </c>
      <c r="U371" s="49">
        <v>10.82</v>
      </c>
      <c r="V371" s="17" t="s">
        <v>7379</v>
      </c>
      <c r="W371" s="49">
        <v>11.69</v>
      </c>
      <c r="X371" s="17" t="s">
        <v>4735</v>
      </c>
      <c r="Y371" s="38" t="s">
        <v>7507</v>
      </c>
      <c r="Z371" s="38">
        <v>1</v>
      </c>
      <c r="AA371" s="38" t="s">
        <v>7394</v>
      </c>
    </row>
    <row r="372" spans="2:27" ht="37.5" x14ac:dyDescent="0.35">
      <c r="B372" s="38" t="s">
        <v>2256</v>
      </c>
      <c r="C372" s="38" t="s">
        <v>787</v>
      </c>
      <c r="D372" s="38" t="s">
        <v>1931</v>
      </c>
      <c r="E372" s="38" t="s">
        <v>101</v>
      </c>
      <c r="F372" s="38" t="s">
        <v>150</v>
      </c>
      <c r="G372" s="38" t="s">
        <v>158</v>
      </c>
      <c r="H372" s="38">
        <v>50</v>
      </c>
      <c r="I372" s="38">
        <v>1</v>
      </c>
      <c r="J372" s="45">
        <v>1</v>
      </c>
      <c r="K372" s="38">
        <v>3</v>
      </c>
      <c r="L372" s="38">
        <v>1</v>
      </c>
      <c r="M372" s="38">
        <v>1</v>
      </c>
      <c r="N372" s="38">
        <v>1</v>
      </c>
      <c r="O372" s="38">
        <v>1</v>
      </c>
      <c r="P372" s="38">
        <v>1</v>
      </c>
      <c r="Q372" s="38">
        <v>1</v>
      </c>
      <c r="R372" s="46">
        <v>11</v>
      </c>
      <c r="S372" s="48">
        <v>0.42020000000000002</v>
      </c>
      <c r="T372" s="17">
        <v>50</v>
      </c>
      <c r="U372" s="49">
        <v>21.01</v>
      </c>
      <c r="V372" s="17" t="s">
        <v>7379</v>
      </c>
      <c r="W372" s="49">
        <v>22.69</v>
      </c>
      <c r="X372" s="17" t="s">
        <v>4740</v>
      </c>
      <c r="Y372" s="38" t="s">
        <v>7509</v>
      </c>
      <c r="Z372" s="38">
        <v>50</v>
      </c>
      <c r="AA372" s="38" t="s">
        <v>7510</v>
      </c>
    </row>
    <row r="373" spans="2:27" ht="37.5" x14ac:dyDescent="0.35">
      <c r="B373" s="38" t="s">
        <v>2257</v>
      </c>
      <c r="C373" s="38" t="s">
        <v>193</v>
      </c>
      <c r="D373" s="38" t="s">
        <v>627</v>
      </c>
      <c r="E373" s="38" t="s">
        <v>93</v>
      </c>
      <c r="F373" s="38" t="s">
        <v>111</v>
      </c>
      <c r="G373" s="38" t="s">
        <v>100</v>
      </c>
      <c r="H373" s="38">
        <v>6</v>
      </c>
      <c r="I373" s="38">
        <v>1</v>
      </c>
      <c r="J373" s="45">
        <v>8</v>
      </c>
      <c r="K373" s="38">
        <v>1</v>
      </c>
      <c r="L373" s="38">
        <v>1</v>
      </c>
      <c r="M373" s="38">
        <v>1</v>
      </c>
      <c r="N373" s="38">
        <v>1</v>
      </c>
      <c r="O373" s="38">
        <v>1</v>
      </c>
      <c r="P373" s="38">
        <v>1</v>
      </c>
      <c r="Q373" s="38">
        <v>5</v>
      </c>
      <c r="R373" s="46">
        <v>20</v>
      </c>
      <c r="S373" s="48">
        <v>0.93166666666666664</v>
      </c>
      <c r="T373" s="17">
        <v>6</v>
      </c>
      <c r="U373" s="49">
        <v>5.59</v>
      </c>
      <c r="V373" s="17" t="s">
        <v>7379</v>
      </c>
      <c r="W373" s="49">
        <v>6.04</v>
      </c>
      <c r="X373" s="17" t="s">
        <v>4743</v>
      </c>
      <c r="Y373" s="38" t="s">
        <v>7511</v>
      </c>
      <c r="Z373" s="38">
        <v>6</v>
      </c>
      <c r="AA373" s="38" t="s">
        <v>7512</v>
      </c>
    </row>
    <row r="374" spans="2:27" ht="37.5" x14ac:dyDescent="0.35">
      <c r="B374" s="38" t="s">
        <v>2258</v>
      </c>
      <c r="C374" s="38" t="s">
        <v>193</v>
      </c>
      <c r="D374" s="38" t="s">
        <v>627</v>
      </c>
      <c r="E374" s="38" t="s">
        <v>93</v>
      </c>
      <c r="F374" s="38" t="s">
        <v>41</v>
      </c>
      <c r="G374" s="38" t="s">
        <v>628</v>
      </c>
      <c r="H374" s="38">
        <v>3</v>
      </c>
      <c r="I374" s="12">
        <v>13</v>
      </c>
      <c r="J374" s="45">
        <v>25</v>
      </c>
      <c r="K374" s="12">
        <v>1</v>
      </c>
      <c r="L374" s="12">
        <v>18</v>
      </c>
      <c r="M374" s="12">
        <v>36</v>
      </c>
      <c r="N374" s="38">
        <v>3</v>
      </c>
      <c r="O374" s="38">
        <v>1</v>
      </c>
      <c r="P374" s="12">
        <v>17</v>
      </c>
      <c r="Q374" s="12">
        <v>10</v>
      </c>
      <c r="R374" s="46">
        <v>124</v>
      </c>
      <c r="S374" s="48">
        <v>1.7266666666666666</v>
      </c>
      <c r="T374" s="17">
        <v>3</v>
      </c>
      <c r="U374" s="49">
        <v>5.18</v>
      </c>
      <c r="V374" s="17" t="s">
        <v>7379</v>
      </c>
      <c r="W374" s="49">
        <v>5.59</v>
      </c>
      <c r="X374" s="17" t="s">
        <v>4745</v>
      </c>
      <c r="Y374" s="38" t="s">
        <v>7513</v>
      </c>
      <c r="Z374" s="38">
        <v>3</v>
      </c>
      <c r="AA374" s="38" t="s">
        <v>7512</v>
      </c>
    </row>
    <row r="375" spans="2:27" ht="37.5" x14ac:dyDescent="0.35">
      <c r="B375" s="38" t="s">
        <v>2266</v>
      </c>
      <c r="C375" s="38" t="s">
        <v>1077</v>
      </c>
      <c r="D375" s="38" t="s">
        <v>1074</v>
      </c>
      <c r="E375" s="38" t="s">
        <v>101</v>
      </c>
      <c r="F375" s="38" t="s">
        <v>97</v>
      </c>
      <c r="G375" s="38" t="s">
        <v>114</v>
      </c>
      <c r="H375" s="38">
        <v>60</v>
      </c>
      <c r="I375" s="38">
        <v>6</v>
      </c>
      <c r="J375" s="45">
        <v>1</v>
      </c>
      <c r="K375" s="38">
        <v>1</v>
      </c>
      <c r="L375" s="38">
        <v>1</v>
      </c>
      <c r="M375" s="38">
        <v>1</v>
      </c>
      <c r="N375" s="38">
        <v>1</v>
      </c>
      <c r="O375" s="38">
        <v>1</v>
      </c>
      <c r="P375" s="38">
        <v>1</v>
      </c>
      <c r="Q375" s="38">
        <v>1</v>
      </c>
      <c r="R375" s="46">
        <v>14</v>
      </c>
      <c r="S375" s="48">
        <v>0.71416666666666673</v>
      </c>
      <c r="T375" s="17">
        <v>60</v>
      </c>
      <c r="U375" s="49">
        <v>42.85</v>
      </c>
      <c r="V375" s="17" t="s">
        <v>7379</v>
      </c>
      <c r="W375" s="49">
        <v>46.28</v>
      </c>
      <c r="X375" s="17" t="s">
        <v>4768</v>
      </c>
      <c r="Y375" s="38" t="s">
        <v>7518</v>
      </c>
      <c r="Z375" s="38">
        <v>60</v>
      </c>
      <c r="AA375" s="38" t="s">
        <v>7448</v>
      </c>
    </row>
    <row r="376" spans="2:27" ht="37.5" x14ac:dyDescent="0.35">
      <c r="B376" s="38" t="s">
        <v>2267</v>
      </c>
      <c r="C376" s="38" t="s">
        <v>979</v>
      </c>
      <c r="D376" s="38" t="s">
        <v>978</v>
      </c>
      <c r="E376" s="38" t="s">
        <v>363</v>
      </c>
      <c r="F376" s="38" t="s">
        <v>150</v>
      </c>
      <c r="G376" s="38" t="s">
        <v>392</v>
      </c>
      <c r="H376" s="38">
        <v>100</v>
      </c>
      <c r="I376" s="38">
        <v>5</v>
      </c>
      <c r="J376" s="45">
        <v>4</v>
      </c>
      <c r="K376" s="38">
        <v>1</v>
      </c>
      <c r="L376" s="38">
        <v>1</v>
      </c>
      <c r="M376" s="38">
        <v>1</v>
      </c>
      <c r="N376" s="38">
        <v>1</v>
      </c>
      <c r="O376" s="38">
        <v>1</v>
      </c>
      <c r="P376" s="38">
        <v>1</v>
      </c>
      <c r="Q376" s="38">
        <v>1</v>
      </c>
      <c r="R376" s="46">
        <v>16</v>
      </c>
      <c r="S376" s="48">
        <v>0.45090000000000002</v>
      </c>
      <c r="T376" s="17">
        <v>100</v>
      </c>
      <c r="U376" s="49">
        <v>45.09</v>
      </c>
      <c r="V376" s="17" t="s">
        <v>7379</v>
      </c>
      <c r="W376" s="49">
        <v>48.7</v>
      </c>
      <c r="X376" s="17" t="s">
        <v>4771</v>
      </c>
      <c r="Y376" s="38" t="s">
        <v>7519</v>
      </c>
      <c r="Z376" s="38">
        <v>100</v>
      </c>
      <c r="AA376" s="38" t="s">
        <v>7520</v>
      </c>
    </row>
    <row r="377" spans="2:27" ht="37.5" x14ac:dyDescent="0.35">
      <c r="B377" s="38" t="s">
        <v>2268</v>
      </c>
      <c r="C377" s="38" t="s">
        <v>981</v>
      </c>
      <c r="D377" s="38" t="s">
        <v>980</v>
      </c>
      <c r="E377" s="38" t="s">
        <v>156</v>
      </c>
      <c r="F377" s="38" t="s">
        <v>1059</v>
      </c>
      <c r="G377" s="38" t="s">
        <v>406</v>
      </c>
      <c r="H377" s="38">
        <v>100</v>
      </c>
      <c r="I377" s="38">
        <v>5</v>
      </c>
      <c r="J377" s="45">
        <v>48</v>
      </c>
      <c r="K377" s="38">
        <v>5</v>
      </c>
      <c r="L377" s="38">
        <v>6</v>
      </c>
      <c r="M377" s="38">
        <v>6</v>
      </c>
      <c r="N377" s="38">
        <v>1</v>
      </c>
      <c r="O377" s="38">
        <v>2</v>
      </c>
      <c r="P377" s="38">
        <v>35</v>
      </c>
      <c r="Q377" s="38">
        <v>15</v>
      </c>
      <c r="R377" s="46">
        <v>123</v>
      </c>
      <c r="S377" s="48">
        <v>0.20149999999999998</v>
      </c>
      <c r="T377" s="17">
        <v>100</v>
      </c>
      <c r="U377" s="49">
        <v>20.149999999999999</v>
      </c>
      <c r="V377" s="17" t="s">
        <v>7379</v>
      </c>
      <c r="W377" s="49">
        <v>21.76</v>
      </c>
      <c r="X377" s="17" t="s">
        <v>4775</v>
      </c>
      <c r="Y377" s="38" t="s">
        <v>7521</v>
      </c>
      <c r="Z377" s="38">
        <v>100</v>
      </c>
      <c r="AA377" s="38" t="s">
        <v>7522</v>
      </c>
    </row>
    <row r="378" spans="2:27" ht="37.5" x14ac:dyDescent="0.35">
      <c r="B378" s="38" t="s">
        <v>2269</v>
      </c>
      <c r="C378" s="38" t="s">
        <v>981</v>
      </c>
      <c r="D378" s="38" t="s">
        <v>980</v>
      </c>
      <c r="E378" s="38" t="s">
        <v>156</v>
      </c>
      <c r="F378" s="38" t="s">
        <v>541</v>
      </c>
      <c r="G378" s="38" t="s">
        <v>406</v>
      </c>
      <c r="H378" s="38">
        <v>100</v>
      </c>
      <c r="I378" s="38">
        <v>16</v>
      </c>
      <c r="J378" s="45">
        <v>62</v>
      </c>
      <c r="K378" s="38">
        <v>10</v>
      </c>
      <c r="L378" s="38">
        <v>1</v>
      </c>
      <c r="M378" s="38">
        <v>10</v>
      </c>
      <c r="N378" s="38">
        <v>1</v>
      </c>
      <c r="O378" s="38">
        <v>3</v>
      </c>
      <c r="P378" s="38">
        <v>2</v>
      </c>
      <c r="Q378" s="38">
        <v>1</v>
      </c>
      <c r="R378" s="46">
        <v>106</v>
      </c>
      <c r="S378" s="48">
        <v>0.40289999999999998</v>
      </c>
      <c r="T378" s="17">
        <v>100</v>
      </c>
      <c r="U378" s="49">
        <v>40.29</v>
      </c>
      <c r="V378" s="17" t="s">
        <v>7379</v>
      </c>
      <c r="W378" s="49">
        <v>43.51</v>
      </c>
      <c r="X378" s="17" t="s">
        <v>4779</v>
      </c>
      <c r="Y378" s="38" t="s">
        <v>7523</v>
      </c>
      <c r="Z378" s="38">
        <v>100</v>
      </c>
      <c r="AA378" s="38" t="s">
        <v>7522</v>
      </c>
    </row>
    <row r="379" spans="2:27" ht="37.5" x14ac:dyDescent="0.35">
      <c r="B379" s="38" t="s">
        <v>2270</v>
      </c>
      <c r="C379" s="38" t="s">
        <v>981</v>
      </c>
      <c r="D379" s="38" t="s">
        <v>980</v>
      </c>
      <c r="E379" s="38" t="s">
        <v>101</v>
      </c>
      <c r="F379" s="38" t="s">
        <v>111</v>
      </c>
      <c r="G379" s="38" t="s">
        <v>392</v>
      </c>
      <c r="H379" s="38">
        <v>100</v>
      </c>
      <c r="I379" s="38">
        <v>1</v>
      </c>
      <c r="J379" s="45">
        <v>1</v>
      </c>
      <c r="K379" s="38">
        <v>1</v>
      </c>
      <c r="L379" s="38">
        <v>1</v>
      </c>
      <c r="M379" s="38">
        <v>5</v>
      </c>
      <c r="N379" s="38">
        <v>1</v>
      </c>
      <c r="O379" s="38">
        <v>3</v>
      </c>
      <c r="P379" s="38">
        <v>1</v>
      </c>
      <c r="Q379" s="38">
        <v>1</v>
      </c>
      <c r="R379" s="46">
        <v>15</v>
      </c>
      <c r="S379" s="48">
        <v>0.76890000000000003</v>
      </c>
      <c r="T379" s="17">
        <v>100</v>
      </c>
      <c r="U379" s="49">
        <v>76.89</v>
      </c>
      <c r="V379" s="17" t="s">
        <v>7379</v>
      </c>
      <c r="W379" s="49">
        <v>83.04</v>
      </c>
      <c r="X379" s="17" t="s">
        <v>4781</v>
      </c>
      <c r="Y379" s="38" t="s">
        <v>7524</v>
      </c>
      <c r="Z379" s="38">
        <v>100</v>
      </c>
      <c r="AA379" s="38" t="s">
        <v>7522</v>
      </c>
    </row>
    <row r="380" spans="2:27" ht="37.5" x14ac:dyDescent="0.35">
      <c r="B380" s="38" t="s">
        <v>2271</v>
      </c>
      <c r="C380" s="38" t="s">
        <v>981</v>
      </c>
      <c r="D380" s="38" t="s">
        <v>1075</v>
      </c>
      <c r="E380" s="38" t="s">
        <v>156</v>
      </c>
      <c r="F380" s="38" t="s">
        <v>541</v>
      </c>
      <c r="G380" s="71" t="s">
        <v>406</v>
      </c>
      <c r="H380" s="71" t="s">
        <v>3507</v>
      </c>
      <c r="I380" s="38">
        <v>9</v>
      </c>
      <c r="J380" s="45">
        <v>56</v>
      </c>
      <c r="K380" s="38">
        <v>9</v>
      </c>
      <c r="L380" s="38">
        <v>1</v>
      </c>
      <c r="M380" s="38">
        <v>13</v>
      </c>
      <c r="N380" s="38">
        <v>1</v>
      </c>
      <c r="O380" s="38">
        <v>2</v>
      </c>
      <c r="P380" s="38">
        <v>50</v>
      </c>
      <c r="Q380" s="38">
        <v>10</v>
      </c>
      <c r="R380" s="46">
        <v>151</v>
      </c>
      <c r="S380" s="58">
        <v>0.40289999999999998</v>
      </c>
      <c r="T380" s="10">
        <v>100</v>
      </c>
      <c r="U380" s="60">
        <v>40.29</v>
      </c>
      <c r="V380" s="10" t="s">
        <v>7379</v>
      </c>
      <c r="W380" s="60">
        <v>43.51</v>
      </c>
      <c r="X380" s="10" t="s">
        <v>4784</v>
      </c>
      <c r="Y380" s="12" t="s">
        <v>7525</v>
      </c>
      <c r="Z380" s="38">
        <v>100</v>
      </c>
      <c r="AA380" s="12" t="s">
        <v>7522</v>
      </c>
    </row>
    <row r="381" spans="2:27" ht="37.5" x14ac:dyDescent="0.35">
      <c r="B381" s="38" t="s">
        <v>2277</v>
      </c>
      <c r="C381" s="38" t="s">
        <v>410</v>
      </c>
      <c r="D381" s="38" t="s">
        <v>3508</v>
      </c>
      <c r="E381" s="38" t="s">
        <v>101</v>
      </c>
      <c r="F381" s="38" t="s">
        <v>1069</v>
      </c>
      <c r="G381" s="38" t="s">
        <v>114</v>
      </c>
      <c r="H381" s="38">
        <v>60</v>
      </c>
      <c r="I381" s="38">
        <v>3</v>
      </c>
      <c r="J381" s="45">
        <v>3</v>
      </c>
      <c r="K381" s="38">
        <v>8</v>
      </c>
      <c r="L381" s="38">
        <v>3</v>
      </c>
      <c r="M381" s="38">
        <v>6</v>
      </c>
      <c r="N381" s="38">
        <v>3</v>
      </c>
      <c r="O381" s="38">
        <v>1</v>
      </c>
      <c r="P381" s="38">
        <v>4</v>
      </c>
      <c r="Q381" s="38">
        <v>5</v>
      </c>
      <c r="R381" s="46">
        <v>36</v>
      </c>
      <c r="S381" s="48">
        <v>0.15383333333333335</v>
      </c>
      <c r="T381" s="17">
        <v>60</v>
      </c>
      <c r="U381" s="49">
        <v>9.23</v>
      </c>
      <c r="V381" s="17" t="s">
        <v>7379</v>
      </c>
      <c r="W381" s="49">
        <v>9.9700000000000006</v>
      </c>
      <c r="X381" s="17" t="s">
        <v>4798</v>
      </c>
      <c r="Y381" s="38" t="s">
        <v>7530</v>
      </c>
      <c r="Z381" s="38">
        <v>60</v>
      </c>
      <c r="AA381" s="38" t="s">
        <v>7531</v>
      </c>
    </row>
    <row r="382" spans="2:27" ht="37.5" x14ac:dyDescent="0.35">
      <c r="B382" s="38" t="s">
        <v>2278</v>
      </c>
      <c r="C382" s="38" t="s">
        <v>410</v>
      </c>
      <c r="D382" s="38" t="s">
        <v>3508</v>
      </c>
      <c r="E382" s="38" t="s">
        <v>101</v>
      </c>
      <c r="F382" s="38" t="s">
        <v>1717</v>
      </c>
      <c r="G382" s="38" t="s">
        <v>114</v>
      </c>
      <c r="H382" s="38">
        <v>60</v>
      </c>
      <c r="I382" s="38">
        <v>19</v>
      </c>
      <c r="J382" s="45">
        <v>24</v>
      </c>
      <c r="K382" s="38">
        <v>13</v>
      </c>
      <c r="L382" s="38">
        <v>33</v>
      </c>
      <c r="M382" s="38">
        <v>36</v>
      </c>
      <c r="N382" s="38">
        <v>4</v>
      </c>
      <c r="O382" s="38">
        <v>7</v>
      </c>
      <c r="P382" s="38">
        <v>4</v>
      </c>
      <c r="Q382" s="38">
        <v>45</v>
      </c>
      <c r="R382" s="46">
        <v>185</v>
      </c>
      <c r="S382" s="48">
        <v>0.20500000000000002</v>
      </c>
      <c r="T382" s="17">
        <v>60</v>
      </c>
      <c r="U382" s="49">
        <v>12.3</v>
      </c>
      <c r="V382" s="17" t="s">
        <v>7379</v>
      </c>
      <c r="W382" s="49">
        <v>13.28</v>
      </c>
      <c r="X382" s="17" t="s">
        <v>4801</v>
      </c>
      <c r="Y382" s="38" t="s">
        <v>7532</v>
      </c>
      <c r="Z382" s="38">
        <v>60</v>
      </c>
      <c r="AA382" s="38" t="s">
        <v>7453</v>
      </c>
    </row>
    <row r="383" spans="2:27" ht="37.5" x14ac:dyDescent="0.35">
      <c r="B383" s="38" t="s">
        <v>2279</v>
      </c>
      <c r="C383" s="38" t="s">
        <v>410</v>
      </c>
      <c r="D383" s="38" t="s">
        <v>409</v>
      </c>
      <c r="E383" s="38" t="s">
        <v>101</v>
      </c>
      <c r="F383" s="38" t="s">
        <v>411</v>
      </c>
      <c r="G383" s="38" t="s">
        <v>392</v>
      </c>
      <c r="H383" s="38">
        <v>100</v>
      </c>
      <c r="I383" s="38">
        <v>10</v>
      </c>
      <c r="J383" s="45">
        <v>20</v>
      </c>
      <c r="K383" s="38">
        <v>1</v>
      </c>
      <c r="L383" s="38">
        <v>1</v>
      </c>
      <c r="M383" s="38">
        <v>1</v>
      </c>
      <c r="N383" s="38">
        <v>7</v>
      </c>
      <c r="O383" s="38">
        <v>10</v>
      </c>
      <c r="P383" s="38">
        <v>2</v>
      </c>
      <c r="Q383" s="38">
        <v>10</v>
      </c>
      <c r="R383" s="46">
        <v>62</v>
      </c>
      <c r="S383" s="48">
        <v>0.12300000000000001</v>
      </c>
      <c r="T383" s="17">
        <v>100</v>
      </c>
      <c r="U383" s="49">
        <v>12.3</v>
      </c>
      <c r="V383" s="17" t="s">
        <v>7379</v>
      </c>
      <c r="W383" s="49">
        <v>13.28</v>
      </c>
      <c r="X383" s="17" t="s">
        <v>4803</v>
      </c>
      <c r="Y383" s="38" t="s">
        <v>7533</v>
      </c>
      <c r="Z383" s="38">
        <v>100</v>
      </c>
      <c r="AA383" s="38" t="s">
        <v>7415</v>
      </c>
    </row>
    <row r="384" spans="2:27" ht="50" x14ac:dyDescent="0.35">
      <c r="B384" s="38" t="s">
        <v>2280</v>
      </c>
      <c r="C384" s="38" t="s">
        <v>1844</v>
      </c>
      <c r="D384" s="38" t="s">
        <v>1071</v>
      </c>
      <c r="E384" s="38" t="s">
        <v>5</v>
      </c>
      <c r="F384" s="38" t="s">
        <v>1076</v>
      </c>
      <c r="G384" s="38" t="s">
        <v>33</v>
      </c>
      <c r="H384" s="38">
        <v>5</v>
      </c>
      <c r="I384" s="38">
        <v>86</v>
      </c>
      <c r="J384" s="45">
        <v>68</v>
      </c>
      <c r="K384" s="38">
        <v>6</v>
      </c>
      <c r="L384" s="38">
        <v>1</v>
      </c>
      <c r="M384" s="38">
        <v>1</v>
      </c>
      <c r="N384" s="38">
        <v>1</v>
      </c>
      <c r="O384" s="38">
        <v>1</v>
      </c>
      <c r="P384" s="38">
        <v>1</v>
      </c>
      <c r="Q384" s="38">
        <v>10</v>
      </c>
      <c r="R384" s="46">
        <v>175</v>
      </c>
      <c r="S384" s="48">
        <v>10.25</v>
      </c>
      <c r="T384" s="17">
        <v>5</v>
      </c>
      <c r="U384" s="49">
        <v>51.25</v>
      </c>
      <c r="V384" s="17" t="s">
        <v>7379</v>
      </c>
      <c r="W384" s="49">
        <v>55.35</v>
      </c>
      <c r="X384" s="17" t="s">
        <v>4805</v>
      </c>
      <c r="Y384" s="38" t="s">
        <v>7534</v>
      </c>
      <c r="Z384" s="38">
        <v>5</v>
      </c>
      <c r="AA384" s="38" t="s">
        <v>4810</v>
      </c>
    </row>
    <row r="385" spans="2:27" ht="37.5" x14ac:dyDescent="0.35">
      <c r="B385" s="38" t="s">
        <v>2281</v>
      </c>
      <c r="C385" s="38" t="s">
        <v>1084</v>
      </c>
      <c r="D385" s="38" t="s">
        <v>1082</v>
      </c>
      <c r="E385" s="38" t="s">
        <v>5</v>
      </c>
      <c r="F385" s="38" t="s">
        <v>1081</v>
      </c>
      <c r="G385" s="38" t="s">
        <v>584</v>
      </c>
      <c r="H385" s="38">
        <v>1</v>
      </c>
      <c r="I385" s="38">
        <v>30</v>
      </c>
      <c r="J385" s="45">
        <v>1</v>
      </c>
      <c r="K385" s="38">
        <v>1</v>
      </c>
      <c r="L385" s="38">
        <v>1</v>
      </c>
      <c r="M385" s="38">
        <v>85</v>
      </c>
      <c r="N385" s="38">
        <v>1</v>
      </c>
      <c r="O385" s="38">
        <v>1</v>
      </c>
      <c r="P385" s="38">
        <v>1</v>
      </c>
      <c r="Q385" s="38">
        <v>1</v>
      </c>
      <c r="R385" s="46">
        <v>122</v>
      </c>
      <c r="S385" s="48">
        <v>16.91</v>
      </c>
      <c r="T385" s="17">
        <v>1</v>
      </c>
      <c r="U385" s="49">
        <v>16.91</v>
      </c>
      <c r="V385" s="17" t="s">
        <v>7379</v>
      </c>
      <c r="W385" s="49">
        <v>18.260000000000002</v>
      </c>
      <c r="X385" s="17" t="s">
        <v>4808</v>
      </c>
      <c r="Y385" s="38" t="s">
        <v>7535</v>
      </c>
      <c r="Z385" s="38">
        <v>1</v>
      </c>
      <c r="AA385" s="38" t="s">
        <v>4810</v>
      </c>
    </row>
    <row r="386" spans="2:27" ht="37.5" x14ac:dyDescent="0.35">
      <c r="B386" s="38" t="s">
        <v>2282</v>
      </c>
      <c r="C386" s="38" t="s">
        <v>1874</v>
      </c>
      <c r="D386" s="38" t="s">
        <v>1070</v>
      </c>
      <c r="E386" s="38" t="s">
        <v>121</v>
      </c>
      <c r="F386" s="38" t="s">
        <v>451</v>
      </c>
      <c r="G386" s="38" t="s">
        <v>3509</v>
      </c>
      <c r="H386" s="38">
        <v>1</v>
      </c>
      <c r="I386" s="38">
        <v>63</v>
      </c>
      <c r="J386" s="45">
        <v>16</v>
      </c>
      <c r="K386" s="38">
        <v>13</v>
      </c>
      <c r="L386" s="38">
        <v>1</v>
      </c>
      <c r="M386" s="38">
        <v>1</v>
      </c>
      <c r="N386" s="38">
        <v>5</v>
      </c>
      <c r="O386" s="38">
        <v>1</v>
      </c>
      <c r="P386" s="38">
        <v>25</v>
      </c>
      <c r="Q386" s="38">
        <v>5</v>
      </c>
      <c r="R386" s="46">
        <v>130</v>
      </c>
      <c r="S386" s="48">
        <v>14.86</v>
      </c>
      <c r="T386" s="17">
        <v>1</v>
      </c>
      <c r="U386" s="49">
        <v>14.86</v>
      </c>
      <c r="V386" s="17" t="s">
        <v>7379</v>
      </c>
      <c r="W386" s="49">
        <v>16.05</v>
      </c>
      <c r="X386" s="17" t="s">
        <v>4811</v>
      </c>
      <c r="Y386" s="38" t="s">
        <v>7536</v>
      </c>
      <c r="Z386" s="38">
        <v>1</v>
      </c>
      <c r="AA386" s="38" t="s">
        <v>4810</v>
      </c>
    </row>
    <row r="387" spans="2:27" ht="37.5" x14ac:dyDescent="0.35">
      <c r="B387" s="38" t="s">
        <v>2289</v>
      </c>
      <c r="C387" s="38" t="s">
        <v>1085</v>
      </c>
      <c r="D387" s="38" t="s">
        <v>1551</v>
      </c>
      <c r="E387" s="38" t="s">
        <v>101</v>
      </c>
      <c r="F387" s="38" t="s">
        <v>288</v>
      </c>
      <c r="G387" s="38" t="s">
        <v>158</v>
      </c>
      <c r="H387" s="38">
        <v>50</v>
      </c>
      <c r="I387" s="38">
        <v>7</v>
      </c>
      <c r="J387" s="45">
        <v>1</v>
      </c>
      <c r="K387" s="38">
        <v>1</v>
      </c>
      <c r="L387" s="38">
        <v>1</v>
      </c>
      <c r="M387" s="38">
        <v>1</v>
      </c>
      <c r="N387" s="38">
        <v>1</v>
      </c>
      <c r="O387" s="38">
        <v>25</v>
      </c>
      <c r="P387" s="38">
        <v>17</v>
      </c>
      <c r="Q387" s="38">
        <v>23</v>
      </c>
      <c r="R387" s="46">
        <v>77</v>
      </c>
      <c r="S387" s="48">
        <v>0.1948</v>
      </c>
      <c r="T387" s="17">
        <v>50</v>
      </c>
      <c r="U387" s="49">
        <v>9.74</v>
      </c>
      <c r="V387" s="17" t="s">
        <v>7379</v>
      </c>
      <c r="W387" s="49">
        <v>10.52</v>
      </c>
      <c r="X387" s="17" t="s">
        <v>4833</v>
      </c>
      <c r="Y387" s="38" t="s">
        <v>7542</v>
      </c>
      <c r="Z387" s="38">
        <v>50</v>
      </c>
      <c r="AA387" s="38" t="s">
        <v>7543</v>
      </c>
    </row>
    <row r="388" spans="2:27" ht="37.5" x14ac:dyDescent="0.35">
      <c r="B388" s="38" t="s">
        <v>2290</v>
      </c>
      <c r="C388" s="38" t="s">
        <v>1085</v>
      </c>
      <c r="D388" s="38" t="s">
        <v>1551</v>
      </c>
      <c r="E388" s="38" t="s">
        <v>5</v>
      </c>
      <c r="F388" s="38" t="s">
        <v>1555</v>
      </c>
      <c r="G388" s="38" t="s">
        <v>33</v>
      </c>
      <c r="H388" s="38">
        <v>5</v>
      </c>
      <c r="I388" s="12">
        <v>1</v>
      </c>
      <c r="J388" s="45">
        <v>1</v>
      </c>
      <c r="K388" s="12">
        <v>1</v>
      </c>
      <c r="L388" s="38">
        <v>1</v>
      </c>
      <c r="M388" s="38">
        <v>1</v>
      </c>
      <c r="N388" s="38">
        <v>1</v>
      </c>
      <c r="O388" s="38">
        <v>1</v>
      </c>
      <c r="P388" s="12">
        <v>1</v>
      </c>
      <c r="Q388" s="12">
        <v>6</v>
      </c>
      <c r="R388" s="46">
        <v>14</v>
      </c>
      <c r="S388" s="48">
        <v>5.74</v>
      </c>
      <c r="T388" s="17">
        <v>5</v>
      </c>
      <c r="U388" s="49">
        <v>28.7</v>
      </c>
      <c r="V388" s="17" t="s">
        <v>7379</v>
      </c>
      <c r="W388" s="49">
        <v>31</v>
      </c>
      <c r="X388" s="17" t="s">
        <v>4836</v>
      </c>
      <c r="Y388" s="38" t="s">
        <v>7544</v>
      </c>
      <c r="Z388" s="38">
        <v>5</v>
      </c>
      <c r="AA388" s="38" t="s">
        <v>7543</v>
      </c>
    </row>
    <row r="389" spans="2:27" ht="37.5" x14ac:dyDescent="0.35">
      <c r="B389" s="38" t="s">
        <v>2300</v>
      </c>
      <c r="C389" s="38" t="s">
        <v>785</v>
      </c>
      <c r="D389" s="38" t="s">
        <v>1743</v>
      </c>
      <c r="E389" s="38" t="s">
        <v>5</v>
      </c>
      <c r="F389" s="38" t="s">
        <v>1744</v>
      </c>
      <c r="G389" s="38" t="s">
        <v>19</v>
      </c>
      <c r="H389" s="38">
        <v>1</v>
      </c>
      <c r="I389" s="38">
        <v>2</v>
      </c>
      <c r="J389" s="45">
        <v>1</v>
      </c>
      <c r="K389" s="38">
        <v>1</v>
      </c>
      <c r="L389" s="38">
        <v>1</v>
      </c>
      <c r="M389" s="38">
        <v>1</v>
      </c>
      <c r="N389" s="38">
        <v>1</v>
      </c>
      <c r="O389" s="38">
        <v>1</v>
      </c>
      <c r="P389" s="38">
        <v>1</v>
      </c>
      <c r="Q389" s="38">
        <v>1</v>
      </c>
      <c r="R389" s="46">
        <v>10</v>
      </c>
      <c r="S389" s="48">
        <v>581.78</v>
      </c>
      <c r="T389" s="17">
        <v>1</v>
      </c>
      <c r="U389" s="49">
        <v>581.78</v>
      </c>
      <c r="V389" s="17" t="s">
        <v>7379</v>
      </c>
      <c r="W389" s="49">
        <v>628.32000000000005</v>
      </c>
      <c r="X389" s="17" t="s">
        <v>4857</v>
      </c>
      <c r="Y389" s="38" t="s">
        <v>7553</v>
      </c>
      <c r="Z389" s="38">
        <v>1</v>
      </c>
      <c r="AA389" s="38" t="s">
        <v>7554</v>
      </c>
    </row>
    <row r="390" spans="2:27" ht="37.5" x14ac:dyDescent="0.35">
      <c r="B390" s="38" t="s">
        <v>2302</v>
      </c>
      <c r="C390" s="38" t="s">
        <v>1086</v>
      </c>
      <c r="D390" s="38" t="s">
        <v>1083</v>
      </c>
      <c r="E390" s="38" t="s">
        <v>423</v>
      </c>
      <c r="F390" s="38" t="s">
        <v>1087</v>
      </c>
      <c r="G390" s="38" t="s">
        <v>1443</v>
      </c>
      <c r="H390" s="38">
        <v>1</v>
      </c>
      <c r="I390" s="38">
        <v>1</v>
      </c>
      <c r="J390" s="45">
        <v>6</v>
      </c>
      <c r="K390" s="38">
        <v>15</v>
      </c>
      <c r="L390" s="38">
        <v>2</v>
      </c>
      <c r="M390" s="38">
        <v>1</v>
      </c>
      <c r="N390" s="38">
        <v>1</v>
      </c>
      <c r="O390" s="38">
        <v>1</v>
      </c>
      <c r="P390" s="38">
        <v>1</v>
      </c>
      <c r="Q390" s="38">
        <v>1</v>
      </c>
      <c r="R390" s="46">
        <v>29</v>
      </c>
      <c r="S390" s="48">
        <v>19.989999999999998</v>
      </c>
      <c r="T390" s="17">
        <v>1</v>
      </c>
      <c r="U390" s="49">
        <v>19.989999999999998</v>
      </c>
      <c r="V390" s="17" t="s">
        <v>7379</v>
      </c>
      <c r="W390" s="49">
        <v>21.59</v>
      </c>
      <c r="X390" s="17" t="s">
        <v>7555</v>
      </c>
      <c r="Y390" s="38" t="s">
        <v>7556</v>
      </c>
      <c r="Z390" s="38">
        <v>1</v>
      </c>
      <c r="AA390" s="38" t="s">
        <v>7300</v>
      </c>
    </row>
    <row r="391" spans="2:27" ht="37.5" x14ac:dyDescent="0.35">
      <c r="B391" s="38" t="s">
        <v>2303</v>
      </c>
      <c r="C391" s="12" t="s">
        <v>3519</v>
      </c>
      <c r="D391" s="10" t="s">
        <v>3520</v>
      </c>
      <c r="E391" s="12" t="s">
        <v>423</v>
      </c>
      <c r="F391" s="12" t="s">
        <v>3521</v>
      </c>
      <c r="G391" s="12" t="s">
        <v>375</v>
      </c>
      <c r="H391" s="12">
        <v>1</v>
      </c>
      <c r="I391" s="12">
        <v>1</v>
      </c>
      <c r="J391" s="45">
        <v>2</v>
      </c>
      <c r="K391" s="12">
        <v>1</v>
      </c>
      <c r="L391" s="38">
        <v>1</v>
      </c>
      <c r="M391" s="38">
        <v>1</v>
      </c>
      <c r="N391" s="38">
        <v>1</v>
      </c>
      <c r="O391" s="38">
        <v>1</v>
      </c>
      <c r="P391" s="38">
        <v>1</v>
      </c>
      <c r="Q391" s="12">
        <v>5</v>
      </c>
      <c r="R391" s="46">
        <v>14</v>
      </c>
      <c r="S391" s="48">
        <v>20.91</v>
      </c>
      <c r="T391" s="17">
        <v>1</v>
      </c>
      <c r="U391" s="49">
        <v>20.91</v>
      </c>
      <c r="V391" s="17" t="s">
        <v>7379</v>
      </c>
      <c r="W391" s="49">
        <v>22.58</v>
      </c>
      <c r="X391" s="17" t="s">
        <v>4864</v>
      </c>
      <c r="Y391" s="38" t="s">
        <v>7557</v>
      </c>
      <c r="Z391" s="38">
        <v>1</v>
      </c>
      <c r="AA391" s="38" t="s">
        <v>7554</v>
      </c>
    </row>
    <row r="392" spans="2:27" ht="37.5" x14ac:dyDescent="0.35">
      <c r="B392" s="38" t="s">
        <v>2304</v>
      </c>
      <c r="C392" s="38" t="s">
        <v>1721</v>
      </c>
      <c r="D392" s="38" t="s">
        <v>1718</v>
      </c>
      <c r="E392" s="38" t="s">
        <v>1720</v>
      </c>
      <c r="F392" s="38" t="s">
        <v>1719</v>
      </c>
      <c r="G392" s="38" t="s">
        <v>1443</v>
      </c>
      <c r="H392" s="38">
        <v>1</v>
      </c>
      <c r="I392" s="38">
        <v>1</v>
      </c>
      <c r="J392" s="45">
        <v>2</v>
      </c>
      <c r="K392" s="38">
        <v>1</v>
      </c>
      <c r="L392" s="38">
        <v>4</v>
      </c>
      <c r="M392" s="38">
        <v>2</v>
      </c>
      <c r="N392" s="38">
        <v>12</v>
      </c>
      <c r="O392" s="38">
        <v>1</v>
      </c>
      <c r="P392" s="38">
        <v>4</v>
      </c>
      <c r="Q392" s="38">
        <v>1</v>
      </c>
      <c r="R392" s="46">
        <v>28</v>
      </c>
      <c r="S392" s="58">
        <v>21.53</v>
      </c>
      <c r="T392" s="10">
        <v>1</v>
      </c>
      <c r="U392" s="60">
        <v>21.53</v>
      </c>
      <c r="V392" s="10" t="s">
        <v>7379</v>
      </c>
      <c r="W392" s="60">
        <v>23.25</v>
      </c>
      <c r="X392" s="10" t="s">
        <v>4866</v>
      </c>
      <c r="Y392" s="12" t="s">
        <v>7558</v>
      </c>
      <c r="Z392" s="38">
        <v>1</v>
      </c>
      <c r="AA392" s="12" t="s">
        <v>7397</v>
      </c>
    </row>
    <row r="393" spans="2:27" ht="37.5" x14ac:dyDescent="0.35">
      <c r="B393" s="38" t="s">
        <v>2311</v>
      </c>
      <c r="C393" s="38" t="s">
        <v>1642</v>
      </c>
      <c r="D393" s="38" t="s">
        <v>1641</v>
      </c>
      <c r="E393" s="38" t="s">
        <v>101</v>
      </c>
      <c r="F393" s="38" t="s">
        <v>170</v>
      </c>
      <c r="G393" s="38" t="s">
        <v>95</v>
      </c>
      <c r="H393" s="38">
        <v>30</v>
      </c>
      <c r="I393" s="38">
        <v>1</v>
      </c>
      <c r="J393" s="45">
        <v>27</v>
      </c>
      <c r="K393" s="38">
        <v>1</v>
      </c>
      <c r="L393" s="38">
        <v>1</v>
      </c>
      <c r="M393" s="38">
        <v>4</v>
      </c>
      <c r="N393" s="38">
        <v>1</v>
      </c>
      <c r="O393" s="38">
        <v>1</v>
      </c>
      <c r="P393" s="38">
        <v>1</v>
      </c>
      <c r="Q393" s="38">
        <v>8</v>
      </c>
      <c r="R393" s="46">
        <v>45</v>
      </c>
      <c r="S393" s="48">
        <v>0.38566666666666666</v>
      </c>
      <c r="T393" s="17">
        <v>30</v>
      </c>
      <c r="U393" s="49">
        <v>11.57</v>
      </c>
      <c r="V393" s="17" t="s">
        <v>7379</v>
      </c>
      <c r="W393" s="49">
        <v>12.5</v>
      </c>
      <c r="X393" s="17" t="s">
        <v>4880</v>
      </c>
      <c r="Y393" s="38" t="s">
        <v>7561</v>
      </c>
      <c r="Z393" s="38">
        <v>30</v>
      </c>
      <c r="AA393" s="38" t="s">
        <v>4882</v>
      </c>
    </row>
    <row r="394" spans="2:27" ht="50" x14ac:dyDescent="0.35">
      <c r="B394" s="38" t="s">
        <v>2313</v>
      </c>
      <c r="C394" s="72" t="s">
        <v>676</v>
      </c>
      <c r="D394" s="38" t="s">
        <v>1643</v>
      </c>
      <c r="E394" s="38" t="s">
        <v>600</v>
      </c>
      <c r="F394" s="38" t="s">
        <v>1644</v>
      </c>
      <c r="G394" s="38" t="s">
        <v>25</v>
      </c>
      <c r="H394" s="38">
        <v>20</v>
      </c>
      <c r="I394" s="12">
        <v>1</v>
      </c>
      <c r="J394" s="45">
        <v>230</v>
      </c>
      <c r="K394" s="12">
        <v>10</v>
      </c>
      <c r="L394" s="38">
        <v>1</v>
      </c>
      <c r="M394" s="38">
        <v>1</v>
      </c>
      <c r="N394" s="38">
        <v>1</v>
      </c>
      <c r="O394" s="38">
        <v>1</v>
      </c>
      <c r="P394" s="38">
        <v>1</v>
      </c>
      <c r="Q394" s="12">
        <v>15</v>
      </c>
      <c r="R394" s="46">
        <v>261</v>
      </c>
      <c r="S394" s="48">
        <v>1.1789999999999998</v>
      </c>
      <c r="T394" s="17">
        <v>20</v>
      </c>
      <c r="U394" s="49">
        <v>23.58</v>
      </c>
      <c r="V394" s="17" t="s">
        <v>7379</v>
      </c>
      <c r="W394" s="49">
        <v>25.47</v>
      </c>
      <c r="X394" s="17" t="s">
        <v>7563</v>
      </c>
      <c r="Y394" s="38" t="s">
        <v>7564</v>
      </c>
      <c r="Z394" s="38">
        <v>20</v>
      </c>
      <c r="AA394" s="38" t="s">
        <v>7470</v>
      </c>
    </row>
    <row r="395" spans="2:27" ht="37.5" x14ac:dyDescent="0.35">
      <c r="B395" s="38" t="s">
        <v>2314</v>
      </c>
      <c r="C395" s="72" t="s">
        <v>676</v>
      </c>
      <c r="D395" s="38" t="s">
        <v>675</v>
      </c>
      <c r="E395" s="38" t="s">
        <v>1799</v>
      </c>
      <c r="F395" s="38" t="s">
        <v>381</v>
      </c>
      <c r="G395" s="38" t="s">
        <v>678</v>
      </c>
      <c r="H395" s="38">
        <v>60</v>
      </c>
      <c r="I395" s="38">
        <v>7</v>
      </c>
      <c r="J395" s="45">
        <v>20</v>
      </c>
      <c r="K395" s="38">
        <v>1</v>
      </c>
      <c r="L395" s="38">
        <v>1</v>
      </c>
      <c r="M395" s="38">
        <v>11</v>
      </c>
      <c r="N395" s="38">
        <v>1</v>
      </c>
      <c r="O395" s="38">
        <v>1</v>
      </c>
      <c r="P395" s="38">
        <v>1</v>
      </c>
      <c r="Q395" s="38">
        <v>1</v>
      </c>
      <c r="R395" s="46">
        <v>44</v>
      </c>
      <c r="S395" s="48">
        <v>0.24583333333333332</v>
      </c>
      <c r="T395" s="17">
        <v>60</v>
      </c>
      <c r="U395" s="49">
        <v>14.75</v>
      </c>
      <c r="V395" s="17" t="s">
        <v>7379</v>
      </c>
      <c r="W395" s="49">
        <v>15.93</v>
      </c>
      <c r="X395" s="17" t="s">
        <v>4889</v>
      </c>
      <c r="Y395" s="38" t="s">
        <v>7565</v>
      </c>
      <c r="Z395" s="38">
        <v>60</v>
      </c>
      <c r="AA395" s="38" t="s">
        <v>7492</v>
      </c>
    </row>
    <row r="396" spans="2:27" ht="37.5" x14ac:dyDescent="0.35">
      <c r="B396" s="38" t="s">
        <v>2315</v>
      </c>
      <c r="C396" s="38" t="s">
        <v>676</v>
      </c>
      <c r="D396" s="38" t="s">
        <v>675</v>
      </c>
      <c r="E396" s="38" t="s">
        <v>1799</v>
      </c>
      <c r="F396" s="38" t="s">
        <v>677</v>
      </c>
      <c r="G396" s="38" t="s">
        <v>678</v>
      </c>
      <c r="H396" s="38">
        <v>60</v>
      </c>
      <c r="I396" s="38">
        <v>27</v>
      </c>
      <c r="J396" s="45">
        <v>20</v>
      </c>
      <c r="K396" s="38">
        <v>1</v>
      </c>
      <c r="L396" s="38">
        <v>1</v>
      </c>
      <c r="M396" s="38">
        <v>9</v>
      </c>
      <c r="N396" s="38">
        <v>1</v>
      </c>
      <c r="O396" s="38">
        <v>1</v>
      </c>
      <c r="P396" s="38">
        <v>1</v>
      </c>
      <c r="Q396" s="38">
        <v>1</v>
      </c>
      <c r="R396" s="46">
        <v>62</v>
      </c>
      <c r="S396" s="48">
        <v>0.49183333333333334</v>
      </c>
      <c r="T396" s="17">
        <v>60</v>
      </c>
      <c r="U396" s="49">
        <v>29.51</v>
      </c>
      <c r="V396" s="17" t="s">
        <v>7379</v>
      </c>
      <c r="W396" s="49">
        <v>31.87</v>
      </c>
      <c r="X396" s="17" t="s">
        <v>4892</v>
      </c>
      <c r="Y396" s="38" t="s">
        <v>7566</v>
      </c>
      <c r="Z396" s="38">
        <v>60</v>
      </c>
      <c r="AA396" s="38" t="s">
        <v>7492</v>
      </c>
    </row>
    <row r="397" spans="2:27" ht="37.5" x14ac:dyDescent="0.35">
      <c r="B397" s="38" t="s">
        <v>2316</v>
      </c>
      <c r="C397" s="38" t="s">
        <v>676</v>
      </c>
      <c r="D397" s="38" t="s">
        <v>1643</v>
      </c>
      <c r="E397" s="38" t="s">
        <v>600</v>
      </c>
      <c r="F397" s="38" t="s">
        <v>803</v>
      </c>
      <c r="G397" s="38" t="s">
        <v>25</v>
      </c>
      <c r="H397" s="38">
        <v>20</v>
      </c>
      <c r="I397" s="38">
        <v>15</v>
      </c>
      <c r="J397" s="45">
        <v>30</v>
      </c>
      <c r="K397" s="38">
        <v>4</v>
      </c>
      <c r="L397" s="38">
        <v>1</v>
      </c>
      <c r="M397" s="38">
        <v>1</v>
      </c>
      <c r="N397" s="38">
        <v>7</v>
      </c>
      <c r="O397" s="38">
        <v>1</v>
      </c>
      <c r="P397" s="38">
        <v>1</v>
      </c>
      <c r="Q397" s="38">
        <v>50</v>
      </c>
      <c r="R397" s="46">
        <v>110</v>
      </c>
      <c r="S397" s="48">
        <v>0.97399999999999998</v>
      </c>
      <c r="T397" s="17">
        <v>20</v>
      </c>
      <c r="U397" s="49">
        <v>19.48</v>
      </c>
      <c r="V397" s="17" t="s">
        <v>7379</v>
      </c>
      <c r="W397" s="49">
        <v>21.04</v>
      </c>
      <c r="X397" s="17" t="s">
        <v>7567</v>
      </c>
      <c r="Y397" s="38" t="s">
        <v>7568</v>
      </c>
      <c r="Z397" s="38">
        <v>20</v>
      </c>
      <c r="AA397" s="38" t="s">
        <v>7300</v>
      </c>
    </row>
    <row r="398" spans="2:27" ht="37.5" x14ac:dyDescent="0.35">
      <c r="B398" s="38" t="s">
        <v>2318</v>
      </c>
      <c r="C398" s="12" t="s">
        <v>676</v>
      </c>
      <c r="D398" s="12" t="s">
        <v>1645</v>
      </c>
      <c r="E398" s="12" t="s">
        <v>2114</v>
      </c>
      <c r="F398" s="12" t="s">
        <v>2115</v>
      </c>
      <c r="G398" s="12" t="s">
        <v>25</v>
      </c>
      <c r="H398" s="12">
        <v>20</v>
      </c>
      <c r="I398" s="12">
        <v>95</v>
      </c>
      <c r="J398" s="45">
        <v>170</v>
      </c>
      <c r="K398" s="12">
        <v>1</v>
      </c>
      <c r="L398" s="12">
        <v>21</v>
      </c>
      <c r="M398" s="12">
        <v>117</v>
      </c>
      <c r="N398" s="38">
        <v>2</v>
      </c>
      <c r="O398" s="38">
        <v>20</v>
      </c>
      <c r="P398" s="12">
        <v>63</v>
      </c>
      <c r="Q398" s="12">
        <v>180</v>
      </c>
      <c r="R398" s="46">
        <v>669</v>
      </c>
      <c r="S398" s="48">
        <v>1.0249999999999999</v>
      </c>
      <c r="T398" s="17">
        <v>20</v>
      </c>
      <c r="U398" s="49">
        <v>20.5</v>
      </c>
      <c r="V398" s="17" t="s">
        <v>7379</v>
      </c>
      <c r="W398" s="49">
        <v>22.14</v>
      </c>
      <c r="X398" s="17" t="s">
        <v>7569</v>
      </c>
      <c r="Y398" s="38" t="s">
        <v>7570</v>
      </c>
      <c r="Z398" s="38">
        <v>20</v>
      </c>
      <c r="AA398" s="38" t="s">
        <v>7300</v>
      </c>
    </row>
    <row r="399" spans="2:27" ht="50" x14ac:dyDescent="0.35">
      <c r="B399" s="38" t="s">
        <v>2320</v>
      </c>
      <c r="C399" s="38" t="s">
        <v>1334</v>
      </c>
      <c r="D399" s="38" t="s">
        <v>1332</v>
      </c>
      <c r="E399" s="38" t="s">
        <v>5</v>
      </c>
      <c r="F399" s="38" t="s">
        <v>23</v>
      </c>
      <c r="G399" s="38" t="s">
        <v>59</v>
      </c>
      <c r="H399" s="38">
        <v>10</v>
      </c>
      <c r="I399" s="38">
        <v>11</v>
      </c>
      <c r="J399" s="45">
        <v>1</v>
      </c>
      <c r="K399" s="38">
        <v>12</v>
      </c>
      <c r="L399" s="38">
        <v>5</v>
      </c>
      <c r="M399" s="38">
        <v>1</v>
      </c>
      <c r="N399" s="38">
        <v>4</v>
      </c>
      <c r="O399" s="38">
        <v>1</v>
      </c>
      <c r="P399" s="38">
        <v>1</v>
      </c>
      <c r="Q399" s="38">
        <v>20</v>
      </c>
      <c r="R399" s="46">
        <v>56</v>
      </c>
      <c r="S399" s="48">
        <v>4.5200000000000005</v>
      </c>
      <c r="T399" s="17">
        <v>10</v>
      </c>
      <c r="U399" s="49">
        <v>45.2</v>
      </c>
      <c r="V399" s="17" t="s">
        <v>7379</v>
      </c>
      <c r="W399" s="49">
        <v>48.82</v>
      </c>
      <c r="X399" s="17" t="s">
        <v>4898</v>
      </c>
      <c r="Y399" s="38" t="s">
        <v>7571</v>
      </c>
      <c r="Z399" s="38">
        <v>10</v>
      </c>
      <c r="AA399" s="38" t="s">
        <v>7394</v>
      </c>
    </row>
    <row r="400" spans="2:27" ht="37.5" x14ac:dyDescent="0.35">
      <c r="B400" s="38" t="s">
        <v>2321</v>
      </c>
      <c r="C400" s="12" t="s">
        <v>1334</v>
      </c>
      <c r="D400" s="12" t="s">
        <v>2000</v>
      </c>
      <c r="E400" s="12" t="s">
        <v>5</v>
      </c>
      <c r="F400" s="12" t="s">
        <v>2019</v>
      </c>
      <c r="G400" s="12" t="s">
        <v>79</v>
      </c>
      <c r="H400" s="12">
        <v>5</v>
      </c>
      <c r="I400" s="38">
        <v>2</v>
      </c>
      <c r="J400" s="45">
        <v>112</v>
      </c>
      <c r="K400" s="38">
        <v>4</v>
      </c>
      <c r="L400" s="38">
        <v>2</v>
      </c>
      <c r="M400" s="38">
        <v>2</v>
      </c>
      <c r="N400" s="38">
        <v>2</v>
      </c>
      <c r="O400" s="38">
        <v>2</v>
      </c>
      <c r="P400" s="38">
        <v>2</v>
      </c>
      <c r="Q400" s="38">
        <v>30</v>
      </c>
      <c r="R400" s="46">
        <f t="shared" ref="R400" si="2">SUM(I400:Q400)</f>
        <v>158</v>
      </c>
      <c r="S400" s="48">
        <v>9.3620000000000001</v>
      </c>
      <c r="T400" s="17">
        <v>5</v>
      </c>
      <c r="U400" s="49">
        <v>46.81</v>
      </c>
      <c r="V400" s="17" t="s">
        <v>7379</v>
      </c>
      <c r="W400" s="49">
        <v>50.55</v>
      </c>
      <c r="X400" s="17" t="s">
        <v>4901</v>
      </c>
      <c r="Y400" s="38" t="s">
        <v>7572</v>
      </c>
      <c r="Z400" s="38">
        <v>5</v>
      </c>
      <c r="AA400" s="38" t="s">
        <v>7394</v>
      </c>
    </row>
    <row r="401" spans="2:27" ht="50" x14ac:dyDescent="0.35">
      <c r="B401" s="38" t="s">
        <v>2323</v>
      </c>
      <c r="C401" s="38" t="s">
        <v>679</v>
      </c>
      <c r="D401" s="38" t="s">
        <v>1379</v>
      </c>
      <c r="E401" s="38" t="s">
        <v>514</v>
      </c>
      <c r="F401" s="38" t="s">
        <v>1381</v>
      </c>
      <c r="G401" s="38" t="s">
        <v>516</v>
      </c>
      <c r="H401" s="38">
        <v>5</v>
      </c>
      <c r="I401" s="38">
        <v>2</v>
      </c>
      <c r="J401" s="45">
        <v>2</v>
      </c>
      <c r="K401" s="38">
        <v>1</v>
      </c>
      <c r="L401" s="38">
        <v>3</v>
      </c>
      <c r="M401" s="38">
        <v>1</v>
      </c>
      <c r="N401" s="38">
        <v>8</v>
      </c>
      <c r="O401" s="38">
        <v>10</v>
      </c>
      <c r="P401" s="38">
        <v>1</v>
      </c>
      <c r="Q401" s="38">
        <v>11</v>
      </c>
      <c r="R401" s="46">
        <v>39</v>
      </c>
      <c r="S401" s="58">
        <v>16.399999999999999</v>
      </c>
      <c r="T401" s="10">
        <v>5</v>
      </c>
      <c r="U401" s="60">
        <v>82</v>
      </c>
      <c r="V401" s="10" t="s">
        <v>7379</v>
      </c>
      <c r="W401" s="60">
        <v>88.56</v>
      </c>
      <c r="X401" s="10" t="s">
        <v>4904</v>
      </c>
      <c r="Y401" s="12" t="s">
        <v>7573</v>
      </c>
      <c r="Z401" s="38">
        <v>5</v>
      </c>
      <c r="AA401" s="12" t="s">
        <v>7574</v>
      </c>
    </row>
    <row r="402" spans="2:27" ht="50" x14ac:dyDescent="0.35">
      <c r="B402" s="38" t="s">
        <v>2324</v>
      </c>
      <c r="C402" s="38" t="s">
        <v>679</v>
      </c>
      <c r="D402" s="38" t="s">
        <v>1379</v>
      </c>
      <c r="E402" s="38" t="s">
        <v>514</v>
      </c>
      <c r="F402" s="38" t="s">
        <v>1388</v>
      </c>
      <c r="G402" s="38" t="s">
        <v>516</v>
      </c>
      <c r="H402" s="38">
        <v>5</v>
      </c>
      <c r="I402" s="38">
        <v>15</v>
      </c>
      <c r="J402" s="45">
        <v>10</v>
      </c>
      <c r="K402" s="38">
        <v>3</v>
      </c>
      <c r="L402" s="38">
        <v>1</v>
      </c>
      <c r="M402" s="38">
        <v>1</v>
      </c>
      <c r="N402" s="38">
        <v>25</v>
      </c>
      <c r="O402" s="38">
        <v>10</v>
      </c>
      <c r="P402" s="38">
        <v>28</v>
      </c>
      <c r="Q402" s="38">
        <v>13</v>
      </c>
      <c r="R402" s="46">
        <v>106</v>
      </c>
      <c r="S402" s="48">
        <v>7.75</v>
      </c>
      <c r="T402" s="17">
        <v>5</v>
      </c>
      <c r="U402" s="49">
        <v>38.75</v>
      </c>
      <c r="V402" s="17" t="s">
        <v>7379</v>
      </c>
      <c r="W402" s="49">
        <v>41.85</v>
      </c>
      <c r="X402" s="17" t="s">
        <v>4908</v>
      </c>
      <c r="Y402" s="38" t="s">
        <v>7575</v>
      </c>
      <c r="Z402" s="38">
        <v>5</v>
      </c>
      <c r="AA402" s="38" t="s">
        <v>7574</v>
      </c>
    </row>
    <row r="403" spans="2:27" ht="75" x14ac:dyDescent="0.35">
      <c r="B403" s="38" t="s">
        <v>2325</v>
      </c>
      <c r="C403" s="38" t="s">
        <v>679</v>
      </c>
      <c r="D403" s="38" t="s">
        <v>1379</v>
      </c>
      <c r="E403" s="38" t="s">
        <v>514</v>
      </c>
      <c r="F403" s="38" t="s">
        <v>1380</v>
      </c>
      <c r="G403" s="38" t="s">
        <v>516</v>
      </c>
      <c r="H403" s="38">
        <v>5</v>
      </c>
      <c r="I403" s="38">
        <v>5</v>
      </c>
      <c r="J403" s="45">
        <v>15</v>
      </c>
      <c r="K403" s="38">
        <v>3</v>
      </c>
      <c r="L403" s="38">
        <v>3</v>
      </c>
      <c r="M403" s="38">
        <v>1</v>
      </c>
      <c r="N403" s="38">
        <v>15</v>
      </c>
      <c r="O403" s="38">
        <v>10</v>
      </c>
      <c r="P403" s="38">
        <v>8</v>
      </c>
      <c r="Q403" s="38">
        <v>10</v>
      </c>
      <c r="R403" s="46">
        <v>70</v>
      </c>
      <c r="S403" s="48">
        <v>12.096</v>
      </c>
      <c r="T403" s="17">
        <v>5</v>
      </c>
      <c r="U403" s="49">
        <v>60.48</v>
      </c>
      <c r="V403" s="17" t="s">
        <v>7379</v>
      </c>
      <c r="W403" s="49">
        <v>65.319999999999993</v>
      </c>
      <c r="X403" s="17" t="s">
        <v>4910</v>
      </c>
      <c r="Y403" s="38" t="s">
        <v>7576</v>
      </c>
      <c r="Z403" s="38">
        <v>5</v>
      </c>
      <c r="AA403" s="38" t="s">
        <v>7574</v>
      </c>
    </row>
    <row r="404" spans="2:27" ht="50" x14ac:dyDescent="0.35">
      <c r="B404" s="38" t="s">
        <v>2334</v>
      </c>
      <c r="C404" s="38" t="s">
        <v>1335</v>
      </c>
      <c r="D404" s="10" t="s">
        <v>3523</v>
      </c>
      <c r="E404" s="38" t="s">
        <v>5</v>
      </c>
      <c r="F404" s="10" t="s">
        <v>3524</v>
      </c>
      <c r="G404" s="38" t="s">
        <v>59</v>
      </c>
      <c r="H404" s="38">
        <v>10</v>
      </c>
      <c r="I404" s="38">
        <v>195</v>
      </c>
      <c r="J404" s="45">
        <v>210</v>
      </c>
      <c r="K404" s="38">
        <v>88</v>
      </c>
      <c r="L404" s="38">
        <v>25</v>
      </c>
      <c r="M404" s="38">
        <v>26</v>
      </c>
      <c r="N404" s="38">
        <v>100</v>
      </c>
      <c r="O404" s="38">
        <v>1</v>
      </c>
      <c r="P404" s="38">
        <v>1</v>
      </c>
      <c r="Q404" s="38">
        <v>290</v>
      </c>
      <c r="R404" s="46">
        <v>936</v>
      </c>
      <c r="S404" s="48">
        <v>7.5280000000000005</v>
      </c>
      <c r="T404" s="17">
        <v>10</v>
      </c>
      <c r="U404" s="49">
        <v>75.28</v>
      </c>
      <c r="V404" s="17" t="s">
        <v>7379</v>
      </c>
      <c r="W404" s="49">
        <v>81.3</v>
      </c>
      <c r="X404" s="17" t="s">
        <v>4932</v>
      </c>
      <c r="Y404" s="38" t="s">
        <v>7578</v>
      </c>
      <c r="Z404" s="38">
        <v>10</v>
      </c>
      <c r="AA404" s="38" t="s">
        <v>7394</v>
      </c>
    </row>
    <row r="405" spans="2:27" ht="37.5" x14ac:dyDescent="0.35">
      <c r="B405" s="38" t="s">
        <v>2337</v>
      </c>
      <c r="C405" s="38" t="s">
        <v>354</v>
      </c>
      <c r="D405" s="38" t="s">
        <v>353</v>
      </c>
      <c r="E405" s="38" t="s">
        <v>5</v>
      </c>
      <c r="F405" s="38" t="s">
        <v>270</v>
      </c>
      <c r="G405" s="38" t="s">
        <v>59</v>
      </c>
      <c r="H405" s="38">
        <v>10</v>
      </c>
      <c r="I405" s="38">
        <v>1</v>
      </c>
      <c r="J405" s="45">
        <v>7</v>
      </c>
      <c r="K405" s="38">
        <v>12</v>
      </c>
      <c r="L405" s="38">
        <v>1</v>
      </c>
      <c r="M405" s="12">
        <v>26</v>
      </c>
      <c r="N405" s="38">
        <v>1</v>
      </c>
      <c r="O405" s="38">
        <v>1</v>
      </c>
      <c r="P405" s="38">
        <v>1</v>
      </c>
      <c r="Q405" s="38">
        <v>1</v>
      </c>
      <c r="R405" s="46">
        <v>51</v>
      </c>
      <c r="S405" s="58">
        <v>2.7</v>
      </c>
      <c r="T405" s="10">
        <v>10</v>
      </c>
      <c r="U405" s="60">
        <v>27</v>
      </c>
      <c r="V405" s="10" t="s">
        <v>7379</v>
      </c>
      <c r="W405" s="60">
        <v>29.16</v>
      </c>
      <c r="X405" s="10" t="s">
        <v>7579</v>
      </c>
      <c r="Y405" s="12" t="s">
        <v>7580</v>
      </c>
      <c r="Z405" s="38">
        <v>10</v>
      </c>
      <c r="AA405" s="12" t="s">
        <v>7581</v>
      </c>
    </row>
    <row r="406" spans="2:27" ht="37.5" x14ac:dyDescent="0.35">
      <c r="B406" s="38" t="s">
        <v>2338</v>
      </c>
      <c r="C406" s="38" t="s">
        <v>472</v>
      </c>
      <c r="D406" s="38" t="s">
        <v>471</v>
      </c>
      <c r="E406" s="38" t="s">
        <v>65</v>
      </c>
      <c r="F406" s="69" t="s">
        <v>473</v>
      </c>
      <c r="G406" s="38" t="s">
        <v>21</v>
      </c>
      <c r="H406" s="38">
        <v>1</v>
      </c>
      <c r="I406" s="38">
        <v>1</v>
      </c>
      <c r="J406" s="45">
        <v>1</v>
      </c>
      <c r="K406" s="38">
        <v>9</v>
      </c>
      <c r="L406" s="38">
        <v>1</v>
      </c>
      <c r="M406" s="38">
        <v>1</v>
      </c>
      <c r="N406" s="38">
        <v>1</v>
      </c>
      <c r="O406" s="38">
        <v>1</v>
      </c>
      <c r="P406" s="38">
        <v>1</v>
      </c>
      <c r="Q406" s="38">
        <v>1</v>
      </c>
      <c r="R406" s="46">
        <v>17</v>
      </c>
      <c r="S406" s="48">
        <v>32.799999999999997</v>
      </c>
      <c r="T406" s="17">
        <v>1</v>
      </c>
      <c r="U406" s="49">
        <v>32.799999999999997</v>
      </c>
      <c r="V406" s="17" t="s">
        <v>7379</v>
      </c>
      <c r="W406" s="49">
        <v>35.42</v>
      </c>
      <c r="X406" s="17" t="s">
        <v>7582</v>
      </c>
      <c r="Y406" s="38" t="s">
        <v>7583</v>
      </c>
      <c r="Z406" s="38">
        <v>1</v>
      </c>
      <c r="AA406" s="38" t="s">
        <v>7584</v>
      </c>
    </row>
    <row r="407" spans="2:27" ht="37.5" x14ac:dyDescent="0.35">
      <c r="B407" s="38" t="s">
        <v>2339</v>
      </c>
      <c r="C407" s="38" t="s">
        <v>1336</v>
      </c>
      <c r="D407" s="38" t="s">
        <v>3525</v>
      </c>
      <c r="E407" s="38" t="s">
        <v>101</v>
      </c>
      <c r="F407" s="38" t="s">
        <v>1069</v>
      </c>
      <c r="G407" s="38" t="s">
        <v>169</v>
      </c>
      <c r="H407" s="38">
        <v>28</v>
      </c>
      <c r="I407" s="38">
        <v>5</v>
      </c>
      <c r="J407" s="45">
        <v>2</v>
      </c>
      <c r="K407" s="38">
        <v>4</v>
      </c>
      <c r="L407" s="38">
        <v>2</v>
      </c>
      <c r="M407" s="38">
        <v>6</v>
      </c>
      <c r="N407" s="38">
        <v>1</v>
      </c>
      <c r="O407" s="38">
        <v>1</v>
      </c>
      <c r="P407" s="38">
        <v>1</v>
      </c>
      <c r="Q407" s="38">
        <v>6</v>
      </c>
      <c r="R407" s="46">
        <v>28</v>
      </c>
      <c r="S407" s="58">
        <v>0.25642857142857139</v>
      </c>
      <c r="T407" s="10">
        <v>28</v>
      </c>
      <c r="U407" s="60">
        <v>7.18</v>
      </c>
      <c r="V407" s="10" t="s">
        <v>7379</v>
      </c>
      <c r="W407" s="60">
        <v>7.75</v>
      </c>
      <c r="X407" s="10" t="s">
        <v>4942</v>
      </c>
      <c r="Y407" s="12" t="s">
        <v>7585</v>
      </c>
      <c r="Z407" s="38">
        <v>28</v>
      </c>
      <c r="AA407" s="12" t="s">
        <v>7586</v>
      </c>
    </row>
    <row r="408" spans="2:27" ht="37.5" x14ac:dyDescent="0.35">
      <c r="B408" s="38" t="s">
        <v>2340</v>
      </c>
      <c r="C408" s="38" t="s">
        <v>1336</v>
      </c>
      <c r="D408" s="38" t="s">
        <v>3525</v>
      </c>
      <c r="E408" s="38" t="s">
        <v>101</v>
      </c>
      <c r="F408" s="38" t="s">
        <v>411</v>
      </c>
      <c r="G408" s="38" t="s">
        <v>169</v>
      </c>
      <c r="H408" s="38">
        <v>28</v>
      </c>
      <c r="I408" s="38">
        <v>20</v>
      </c>
      <c r="J408" s="45">
        <v>3</v>
      </c>
      <c r="K408" s="38">
        <v>1</v>
      </c>
      <c r="L408" s="38">
        <v>6</v>
      </c>
      <c r="M408" s="38">
        <v>7</v>
      </c>
      <c r="N408" s="38">
        <v>1</v>
      </c>
      <c r="O408" s="38">
        <v>1</v>
      </c>
      <c r="P408" s="38">
        <v>1</v>
      </c>
      <c r="Q408" s="38">
        <v>6</v>
      </c>
      <c r="R408" s="46">
        <v>46</v>
      </c>
      <c r="S408" s="48">
        <v>0.25642857142857139</v>
      </c>
      <c r="T408" s="17">
        <v>28</v>
      </c>
      <c r="U408" s="49">
        <v>7.18</v>
      </c>
      <c r="V408" s="17" t="s">
        <v>7379</v>
      </c>
      <c r="W408" s="49">
        <v>7.75</v>
      </c>
      <c r="X408" s="17" t="s">
        <v>4945</v>
      </c>
      <c r="Y408" s="38" t="s">
        <v>7587</v>
      </c>
      <c r="Z408" s="38">
        <v>28</v>
      </c>
      <c r="AA408" s="38" t="s">
        <v>7586</v>
      </c>
    </row>
    <row r="409" spans="2:27" ht="50" x14ac:dyDescent="0.35">
      <c r="B409" s="38" t="s">
        <v>2342</v>
      </c>
      <c r="C409" s="38" t="s">
        <v>357</v>
      </c>
      <c r="D409" s="38" t="s">
        <v>357</v>
      </c>
      <c r="E409" s="38" t="s">
        <v>101</v>
      </c>
      <c r="F409" s="38" t="s">
        <v>241</v>
      </c>
      <c r="G409" s="38" t="s">
        <v>95</v>
      </c>
      <c r="H409" s="38">
        <v>30</v>
      </c>
      <c r="I409" s="38">
        <v>71</v>
      </c>
      <c r="J409" s="45">
        <v>75</v>
      </c>
      <c r="K409" s="38">
        <v>40</v>
      </c>
      <c r="L409" s="38">
        <v>17</v>
      </c>
      <c r="M409" s="38">
        <v>31</v>
      </c>
      <c r="N409" s="38">
        <v>9</v>
      </c>
      <c r="O409" s="38">
        <v>1</v>
      </c>
      <c r="P409" s="38">
        <v>11</v>
      </c>
      <c r="Q409" s="38">
        <v>62</v>
      </c>
      <c r="R409" s="46">
        <v>317</v>
      </c>
      <c r="S409" s="48">
        <v>8.2666666666666666E-2</v>
      </c>
      <c r="T409" s="17">
        <v>30</v>
      </c>
      <c r="U409" s="49">
        <v>2.48</v>
      </c>
      <c r="V409" s="17" t="s">
        <v>7379</v>
      </c>
      <c r="W409" s="49">
        <v>2.68</v>
      </c>
      <c r="X409" s="17" t="s">
        <v>4949</v>
      </c>
      <c r="Y409" s="38" t="s">
        <v>7588</v>
      </c>
      <c r="Z409" s="38">
        <v>30</v>
      </c>
      <c r="AA409" s="38" t="s">
        <v>7383</v>
      </c>
    </row>
    <row r="410" spans="2:27" ht="37.5" x14ac:dyDescent="0.35">
      <c r="B410" s="38" t="s">
        <v>2344</v>
      </c>
      <c r="C410" s="38" t="s">
        <v>687</v>
      </c>
      <c r="D410" s="38" t="s">
        <v>686</v>
      </c>
      <c r="E410" s="38" t="s">
        <v>101</v>
      </c>
      <c r="F410" s="38" t="s">
        <v>184</v>
      </c>
      <c r="G410" s="38" t="s">
        <v>158</v>
      </c>
      <c r="H410" s="38">
        <v>50</v>
      </c>
      <c r="I410" s="12">
        <v>4</v>
      </c>
      <c r="J410" s="45">
        <v>12</v>
      </c>
      <c r="K410" s="12">
        <v>1</v>
      </c>
      <c r="L410" s="38">
        <v>1</v>
      </c>
      <c r="M410" s="12">
        <v>6</v>
      </c>
      <c r="N410" s="38">
        <v>1</v>
      </c>
      <c r="O410" s="38">
        <v>5</v>
      </c>
      <c r="P410" s="12">
        <v>1</v>
      </c>
      <c r="Q410" s="12">
        <v>25</v>
      </c>
      <c r="R410" s="46">
        <v>56</v>
      </c>
      <c r="S410" s="48">
        <v>0.22420000000000001</v>
      </c>
      <c r="T410" s="17">
        <v>50</v>
      </c>
      <c r="U410" s="49">
        <v>11.21</v>
      </c>
      <c r="V410" s="17" t="s">
        <v>7379</v>
      </c>
      <c r="W410" s="49">
        <v>12.11</v>
      </c>
      <c r="X410" s="17" t="s">
        <v>4954</v>
      </c>
      <c r="Y410" s="38" t="s">
        <v>7591</v>
      </c>
      <c r="Z410" s="38">
        <v>50</v>
      </c>
      <c r="AA410" s="38" t="s">
        <v>7592</v>
      </c>
    </row>
    <row r="411" spans="2:27" ht="37.5" x14ac:dyDescent="0.35">
      <c r="B411" s="38" t="s">
        <v>2345</v>
      </c>
      <c r="C411" s="38" t="s">
        <v>687</v>
      </c>
      <c r="D411" s="38" t="s">
        <v>686</v>
      </c>
      <c r="E411" s="38" t="s">
        <v>101</v>
      </c>
      <c r="F411" s="38" t="s">
        <v>266</v>
      </c>
      <c r="G411" s="38" t="s">
        <v>158</v>
      </c>
      <c r="H411" s="38">
        <v>50</v>
      </c>
      <c r="I411" s="12">
        <v>5</v>
      </c>
      <c r="J411" s="45">
        <v>28</v>
      </c>
      <c r="K411" s="12">
        <v>1</v>
      </c>
      <c r="L411" s="38">
        <v>1</v>
      </c>
      <c r="M411" s="38">
        <v>1</v>
      </c>
      <c r="N411" s="38">
        <v>1</v>
      </c>
      <c r="O411" s="38">
        <v>1</v>
      </c>
      <c r="P411" s="12">
        <v>1</v>
      </c>
      <c r="Q411" s="12">
        <v>1</v>
      </c>
      <c r="R411" s="46">
        <v>40</v>
      </c>
      <c r="S411" s="58">
        <v>0.4486</v>
      </c>
      <c r="T411" s="10">
        <v>50</v>
      </c>
      <c r="U411" s="60">
        <v>22.43</v>
      </c>
      <c r="V411" s="10" t="s">
        <v>7379</v>
      </c>
      <c r="W411" s="60">
        <v>24.22</v>
      </c>
      <c r="X411" s="10" t="s">
        <v>4957</v>
      </c>
      <c r="Y411" s="12" t="s">
        <v>7593</v>
      </c>
      <c r="Z411" s="38">
        <v>50</v>
      </c>
      <c r="AA411" s="12" t="s">
        <v>7592</v>
      </c>
    </row>
    <row r="412" spans="2:27" ht="37.5" x14ac:dyDescent="0.35">
      <c r="B412" s="38" t="s">
        <v>2348</v>
      </c>
      <c r="C412" s="38" t="s">
        <v>1544</v>
      </c>
      <c r="D412" s="38" t="s">
        <v>1533</v>
      </c>
      <c r="E412" s="38" t="s">
        <v>5</v>
      </c>
      <c r="F412" s="38" t="s">
        <v>1523</v>
      </c>
      <c r="G412" s="38" t="s">
        <v>33</v>
      </c>
      <c r="H412" s="38">
        <v>5</v>
      </c>
      <c r="I412" s="38">
        <v>7</v>
      </c>
      <c r="J412" s="45">
        <v>15</v>
      </c>
      <c r="K412" s="38">
        <v>1</v>
      </c>
      <c r="L412" s="38">
        <v>1</v>
      </c>
      <c r="M412" s="38">
        <v>5</v>
      </c>
      <c r="N412" s="38">
        <v>1</v>
      </c>
      <c r="O412" s="38">
        <v>10</v>
      </c>
      <c r="P412" s="38">
        <v>1</v>
      </c>
      <c r="Q412" s="38">
        <v>10</v>
      </c>
      <c r="R412" s="46">
        <v>51</v>
      </c>
      <c r="S412" s="48">
        <v>106.9</v>
      </c>
      <c r="T412" s="17">
        <v>5</v>
      </c>
      <c r="U412" s="49">
        <v>534.5</v>
      </c>
      <c r="V412" s="17" t="s">
        <v>7379</v>
      </c>
      <c r="W412" s="49">
        <v>577.26</v>
      </c>
      <c r="X412" s="17" t="s">
        <v>4963</v>
      </c>
      <c r="Y412" s="38" t="s">
        <v>7596</v>
      </c>
      <c r="Z412" s="38">
        <v>5</v>
      </c>
      <c r="AA412" s="38" t="s">
        <v>7597</v>
      </c>
    </row>
    <row r="413" spans="2:27" ht="37.5" x14ac:dyDescent="0.35">
      <c r="B413" s="38" t="s">
        <v>2350</v>
      </c>
      <c r="C413" s="38" t="s">
        <v>1340</v>
      </c>
      <c r="D413" s="38" t="s">
        <v>1340</v>
      </c>
      <c r="E413" s="38" t="s">
        <v>101</v>
      </c>
      <c r="F413" s="38" t="s">
        <v>1553</v>
      </c>
      <c r="G413" s="38" t="s">
        <v>157</v>
      </c>
      <c r="H413" s="38">
        <v>20</v>
      </c>
      <c r="I413" s="38">
        <v>1</v>
      </c>
      <c r="J413" s="45">
        <v>8</v>
      </c>
      <c r="K413" s="38">
        <v>1</v>
      </c>
      <c r="L413" s="38">
        <v>1</v>
      </c>
      <c r="M413" s="38">
        <v>1</v>
      </c>
      <c r="N413" s="38">
        <v>1</v>
      </c>
      <c r="O413" s="38">
        <v>1</v>
      </c>
      <c r="P413" s="38">
        <v>2</v>
      </c>
      <c r="Q413" s="38">
        <v>10</v>
      </c>
      <c r="R413" s="46">
        <v>26</v>
      </c>
      <c r="S413" s="48">
        <v>0.2555</v>
      </c>
      <c r="T413" s="17">
        <v>20</v>
      </c>
      <c r="U413" s="49">
        <v>5.1100000000000003</v>
      </c>
      <c r="V413" s="17" t="s">
        <v>7379</v>
      </c>
      <c r="W413" s="49">
        <v>5.52</v>
      </c>
      <c r="X413" s="17" t="s">
        <v>4967</v>
      </c>
      <c r="Y413" s="38" t="s">
        <v>7598</v>
      </c>
      <c r="Z413" s="38">
        <v>20</v>
      </c>
      <c r="AA413" s="38" t="s">
        <v>7599</v>
      </c>
    </row>
    <row r="414" spans="2:27" ht="37.5" x14ac:dyDescent="0.35">
      <c r="B414" s="38" t="s">
        <v>2353</v>
      </c>
      <c r="C414" s="38" t="s">
        <v>359</v>
      </c>
      <c r="D414" s="38" t="s">
        <v>3528</v>
      </c>
      <c r="E414" s="38" t="s">
        <v>93</v>
      </c>
      <c r="F414" s="38" t="s">
        <v>241</v>
      </c>
      <c r="G414" s="38" t="s">
        <v>95</v>
      </c>
      <c r="H414" s="38">
        <v>30</v>
      </c>
      <c r="I414" s="38">
        <v>80</v>
      </c>
      <c r="J414" s="45">
        <v>55</v>
      </c>
      <c r="K414" s="38">
        <v>31</v>
      </c>
      <c r="L414" s="38">
        <v>50</v>
      </c>
      <c r="M414" s="38">
        <v>28</v>
      </c>
      <c r="N414" s="38">
        <v>95</v>
      </c>
      <c r="O414" s="38">
        <v>10</v>
      </c>
      <c r="P414" s="38">
        <v>50</v>
      </c>
      <c r="Q414" s="38">
        <v>45</v>
      </c>
      <c r="R414" s="46">
        <v>444</v>
      </c>
      <c r="S414" s="48">
        <v>0.10600000000000001</v>
      </c>
      <c r="T414" s="17">
        <v>30</v>
      </c>
      <c r="U414" s="49">
        <v>3.18</v>
      </c>
      <c r="V414" s="17" t="s">
        <v>7379</v>
      </c>
      <c r="W414" s="49">
        <v>3.43</v>
      </c>
      <c r="X414" s="17" t="s">
        <v>7602</v>
      </c>
      <c r="Y414" s="38" t="s">
        <v>7603</v>
      </c>
      <c r="Z414" s="38">
        <v>30</v>
      </c>
      <c r="AA414" s="38" t="s">
        <v>7586</v>
      </c>
    </row>
    <row r="415" spans="2:27" ht="37.5" x14ac:dyDescent="0.35">
      <c r="B415" s="38" t="s">
        <v>2354</v>
      </c>
      <c r="C415" s="38" t="s">
        <v>359</v>
      </c>
      <c r="D415" s="38" t="s">
        <v>359</v>
      </c>
      <c r="E415" s="38" t="s">
        <v>273</v>
      </c>
      <c r="F415" s="38" t="s">
        <v>360</v>
      </c>
      <c r="G415" s="38" t="s">
        <v>95</v>
      </c>
      <c r="H415" s="38">
        <v>30</v>
      </c>
      <c r="I415" s="38">
        <v>161</v>
      </c>
      <c r="J415" s="45">
        <v>145</v>
      </c>
      <c r="K415" s="38">
        <v>92</v>
      </c>
      <c r="L415" s="38">
        <v>50</v>
      </c>
      <c r="M415" s="38">
        <v>167</v>
      </c>
      <c r="N415" s="38">
        <v>45</v>
      </c>
      <c r="O415" s="38">
        <v>40</v>
      </c>
      <c r="P415" s="38">
        <v>89</v>
      </c>
      <c r="Q415" s="38">
        <v>15</v>
      </c>
      <c r="R415" s="46">
        <v>804</v>
      </c>
      <c r="S415" s="48">
        <v>0.10266666666666667</v>
      </c>
      <c r="T415" s="17">
        <v>30</v>
      </c>
      <c r="U415" s="49">
        <v>3.08</v>
      </c>
      <c r="V415" s="17" t="s">
        <v>7379</v>
      </c>
      <c r="W415" s="49">
        <v>3.33</v>
      </c>
      <c r="X415" s="17" t="s">
        <v>7604</v>
      </c>
      <c r="Y415" s="38" t="s">
        <v>7605</v>
      </c>
      <c r="Z415" s="38">
        <v>30</v>
      </c>
      <c r="AA415" s="38" t="s">
        <v>7586</v>
      </c>
    </row>
    <row r="416" spans="2:27" ht="37.5" x14ac:dyDescent="0.35">
      <c r="B416" s="38" t="s">
        <v>2355</v>
      </c>
      <c r="C416" s="38" t="s">
        <v>359</v>
      </c>
      <c r="D416" s="38" t="s">
        <v>1481</v>
      </c>
      <c r="E416" s="38" t="s">
        <v>101</v>
      </c>
      <c r="F416" s="38" t="s">
        <v>1534</v>
      </c>
      <c r="G416" s="38" t="s">
        <v>95</v>
      </c>
      <c r="H416" s="38">
        <v>30</v>
      </c>
      <c r="I416" s="12">
        <v>138</v>
      </c>
      <c r="J416" s="45">
        <v>18</v>
      </c>
      <c r="K416" s="12">
        <v>1</v>
      </c>
      <c r="L416" s="12">
        <v>5</v>
      </c>
      <c r="M416" s="12">
        <v>38</v>
      </c>
      <c r="N416" s="38">
        <v>1</v>
      </c>
      <c r="O416" s="38">
        <v>1</v>
      </c>
      <c r="P416" s="12">
        <v>1</v>
      </c>
      <c r="Q416" s="12">
        <v>10</v>
      </c>
      <c r="R416" s="46">
        <v>213</v>
      </c>
      <c r="S416" s="48">
        <v>0.23233333333333334</v>
      </c>
      <c r="T416" s="17">
        <v>30</v>
      </c>
      <c r="U416" s="49">
        <v>6.97</v>
      </c>
      <c r="V416" s="17" t="s">
        <v>7379</v>
      </c>
      <c r="W416" s="49">
        <v>7.53</v>
      </c>
      <c r="X416" s="17" t="s">
        <v>4975</v>
      </c>
      <c r="Y416" s="38" t="s">
        <v>7606</v>
      </c>
      <c r="Z416" s="38">
        <v>30</v>
      </c>
      <c r="AA416" s="38" t="s">
        <v>7470</v>
      </c>
    </row>
    <row r="417" spans="2:27" ht="25" x14ac:dyDescent="0.35">
      <c r="B417" s="38" t="s">
        <v>2357</v>
      </c>
      <c r="C417" s="38" t="s">
        <v>683</v>
      </c>
      <c r="D417" s="38" t="s">
        <v>1935</v>
      </c>
      <c r="E417" s="38" t="s">
        <v>5</v>
      </c>
      <c r="F417" s="38" t="s">
        <v>42</v>
      </c>
      <c r="G417" s="38" t="s">
        <v>19</v>
      </c>
      <c r="H417" s="38">
        <v>1</v>
      </c>
      <c r="I417" s="38">
        <v>925</v>
      </c>
      <c r="J417" s="45">
        <v>3390</v>
      </c>
      <c r="K417" s="38">
        <v>210</v>
      </c>
      <c r="L417" s="38">
        <v>470</v>
      </c>
      <c r="M417" s="38">
        <v>1283</v>
      </c>
      <c r="N417" s="38">
        <v>1</v>
      </c>
      <c r="O417" s="38">
        <v>600</v>
      </c>
      <c r="P417" s="12">
        <v>1</v>
      </c>
      <c r="Q417" s="38">
        <v>3740</v>
      </c>
      <c r="R417" s="46">
        <v>10620</v>
      </c>
      <c r="S417" s="58">
        <v>5.0199999999999996</v>
      </c>
      <c r="T417" s="10">
        <v>1</v>
      </c>
      <c r="U417" s="60">
        <v>5.0199999999999996</v>
      </c>
      <c r="V417" s="10" t="s">
        <v>7379</v>
      </c>
      <c r="W417" s="60">
        <v>5.42</v>
      </c>
      <c r="X417" s="10" t="s">
        <v>4977</v>
      </c>
      <c r="Y417" s="12" t="s">
        <v>7607</v>
      </c>
      <c r="Z417" s="38">
        <v>1</v>
      </c>
      <c r="AA417" s="12" t="s">
        <v>7397</v>
      </c>
    </row>
    <row r="418" spans="2:27" ht="25" x14ac:dyDescent="0.35">
      <c r="B418" s="38" t="s">
        <v>2363</v>
      </c>
      <c r="C418" s="38" t="s">
        <v>688</v>
      </c>
      <c r="D418" s="38" t="s">
        <v>1936</v>
      </c>
      <c r="E418" s="38" t="s">
        <v>5</v>
      </c>
      <c r="F418" s="38" t="s">
        <v>42</v>
      </c>
      <c r="G418" s="38" t="s">
        <v>19</v>
      </c>
      <c r="H418" s="38">
        <v>1</v>
      </c>
      <c r="I418" s="38">
        <v>2080</v>
      </c>
      <c r="J418" s="45">
        <v>2500</v>
      </c>
      <c r="K418" s="38">
        <v>1560</v>
      </c>
      <c r="L418" s="38">
        <v>525</v>
      </c>
      <c r="M418" s="38">
        <v>2746</v>
      </c>
      <c r="N418" s="38">
        <v>70</v>
      </c>
      <c r="O418" s="38">
        <v>15</v>
      </c>
      <c r="P418" s="38">
        <v>1540</v>
      </c>
      <c r="Q418" s="38">
        <v>5170</v>
      </c>
      <c r="R418" s="46">
        <v>16206</v>
      </c>
      <c r="S418" s="48">
        <v>2.88</v>
      </c>
      <c r="T418" s="17">
        <v>1</v>
      </c>
      <c r="U418" s="49">
        <v>2.88</v>
      </c>
      <c r="V418" s="17" t="s">
        <v>7379</v>
      </c>
      <c r="W418" s="49">
        <v>3.11</v>
      </c>
      <c r="X418" s="17" t="s">
        <v>4985</v>
      </c>
      <c r="Y418" s="38" t="s">
        <v>7612</v>
      </c>
      <c r="Z418" s="38">
        <v>1</v>
      </c>
      <c r="AA418" s="38" t="s">
        <v>7397</v>
      </c>
    </row>
    <row r="419" spans="2:27" ht="37.5" x14ac:dyDescent="0.35">
      <c r="B419" s="38" t="s">
        <v>2365</v>
      </c>
      <c r="C419" s="38" t="s">
        <v>689</v>
      </c>
      <c r="D419" s="38" t="s">
        <v>1937</v>
      </c>
      <c r="E419" s="38" t="s">
        <v>5</v>
      </c>
      <c r="F419" s="38" t="s">
        <v>12</v>
      </c>
      <c r="G419" s="38" t="s">
        <v>19</v>
      </c>
      <c r="H419" s="38">
        <v>1</v>
      </c>
      <c r="I419" s="38">
        <v>450</v>
      </c>
      <c r="J419" s="45">
        <v>700</v>
      </c>
      <c r="K419" s="38">
        <v>170</v>
      </c>
      <c r="L419" s="38">
        <v>1</v>
      </c>
      <c r="M419" s="38">
        <v>1</v>
      </c>
      <c r="N419" s="38">
        <v>1</v>
      </c>
      <c r="O419" s="38">
        <v>2300</v>
      </c>
      <c r="P419" s="38">
        <v>1</v>
      </c>
      <c r="Q419" s="38">
        <v>50</v>
      </c>
      <c r="R419" s="46">
        <v>3674</v>
      </c>
      <c r="S419" s="48">
        <v>3.09</v>
      </c>
      <c r="T419" s="17">
        <v>1</v>
      </c>
      <c r="U419" s="49">
        <v>3.09</v>
      </c>
      <c r="V419" s="17" t="s">
        <v>7379</v>
      </c>
      <c r="W419" s="49">
        <v>3.34</v>
      </c>
      <c r="X419" s="17" t="s">
        <v>4987</v>
      </c>
      <c r="Y419" s="38" t="s">
        <v>7614</v>
      </c>
      <c r="Z419" s="38">
        <v>1</v>
      </c>
      <c r="AA419" s="38" t="s">
        <v>7397</v>
      </c>
    </row>
    <row r="420" spans="2:27" ht="37.5" x14ac:dyDescent="0.35">
      <c r="B420" s="38" t="s">
        <v>2366</v>
      </c>
      <c r="C420" s="38" t="s">
        <v>689</v>
      </c>
      <c r="D420" s="38" t="s">
        <v>1937</v>
      </c>
      <c r="E420" s="38" t="s">
        <v>5</v>
      </c>
      <c r="F420" s="38" t="s">
        <v>573</v>
      </c>
      <c r="G420" s="38" t="s">
        <v>19</v>
      </c>
      <c r="H420" s="38">
        <v>1</v>
      </c>
      <c r="I420" s="12">
        <v>7095</v>
      </c>
      <c r="J420" s="45">
        <v>3450</v>
      </c>
      <c r="K420" s="12">
        <v>280</v>
      </c>
      <c r="L420" s="12">
        <v>1441</v>
      </c>
      <c r="M420" s="12">
        <v>905</v>
      </c>
      <c r="N420" s="38">
        <v>700</v>
      </c>
      <c r="O420" s="38">
        <v>10</v>
      </c>
      <c r="P420" s="12">
        <v>400</v>
      </c>
      <c r="Q420" s="12">
        <v>4780</v>
      </c>
      <c r="R420" s="46">
        <v>19061</v>
      </c>
      <c r="S420" s="58">
        <v>5.56</v>
      </c>
      <c r="T420" s="10">
        <v>1</v>
      </c>
      <c r="U420" s="60">
        <v>5.56</v>
      </c>
      <c r="V420" s="10" t="s">
        <v>7379</v>
      </c>
      <c r="W420" s="60">
        <v>6</v>
      </c>
      <c r="X420" s="10" t="s">
        <v>4988</v>
      </c>
      <c r="Y420" s="12" t="s">
        <v>7615</v>
      </c>
      <c r="Z420" s="38">
        <v>1</v>
      </c>
      <c r="AA420" s="12" t="s">
        <v>7397</v>
      </c>
    </row>
    <row r="421" spans="2:27" ht="37.5" x14ac:dyDescent="0.35">
      <c r="B421" s="38" t="s">
        <v>2368</v>
      </c>
      <c r="C421" s="38" t="s">
        <v>1090</v>
      </c>
      <c r="D421" s="38" t="s">
        <v>1655</v>
      </c>
      <c r="E421" s="38" t="s">
        <v>93</v>
      </c>
      <c r="F421" s="38" t="s">
        <v>41</v>
      </c>
      <c r="G421" s="38" t="s">
        <v>143</v>
      </c>
      <c r="H421" s="38">
        <v>10</v>
      </c>
      <c r="I421" s="12">
        <v>39</v>
      </c>
      <c r="J421" s="45">
        <v>28</v>
      </c>
      <c r="K421" s="12">
        <v>1</v>
      </c>
      <c r="L421" s="12">
        <v>5</v>
      </c>
      <c r="M421" s="12">
        <v>29</v>
      </c>
      <c r="N421" s="38">
        <v>1</v>
      </c>
      <c r="O421" s="38">
        <v>10</v>
      </c>
      <c r="P421" s="12">
        <v>35</v>
      </c>
      <c r="Q421" s="12">
        <v>26</v>
      </c>
      <c r="R421" s="46">
        <v>174</v>
      </c>
      <c r="S421" s="58">
        <v>1.591</v>
      </c>
      <c r="T421" s="10">
        <v>10</v>
      </c>
      <c r="U421" s="60">
        <v>15.91</v>
      </c>
      <c r="V421" s="10" t="s">
        <v>7379</v>
      </c>
      <c r="W421" s="60">
        <v>17.18</v>
      </c>
      <c r="X421" s="10" t="s">
        <v>4992</v>
      </c>
      <c r="Y421" s="12" t="s">
        <v>7616</v>
      </c>
      <c r="Z421" s="38">
        <v>10</v>
      </c>
      <c r="AA421" s="12" t="s">
        <v>7397</v>
      </c>
    </row>
    <row r="422" spans="2:27" ht="37.5" x14ac:dyDescent="0.35">
      <c r="B422" s="38" t="s">
        <v>2369</v>
      </c>
      <c r="C422" s="38" t="s">
        <v>412</v>
      </c>
      <c r="D422" s="38" t="s">
        <v>3532</v>
      </c>
      <c r="E422" s="38" t="s">
        <v>93</v>
      </c>
      <c r="F422" s="38" t="s">
        <v>57</v>
      </c>
      <c r="G422" s="38" t="s">
        <v>95</v>
      </c>
      <c r="H422" s="38">
        <v>30</v>
      </c>
      <c r="I422" s="12">
        <v>118</v>
      </c>
      <c r="J422" s="45">
        <v>1</v>
      </c>
      <c r="K422" s="12">
        <v>9</v>
      </c>
      <c r="L422" s="12">
        <v>15</v>
      </c>
      <c r="M422" s="12">
        <v>6</v>
      </c>
      <c r="N422" s="38">
        <v>2</v>
      </c>
      <c r="O422" s="38">
        <v>1</v>
      </c>
      <c r="P422" s="12">
        <v>24</v>
      </c>
      <c r="Q422" s="12">
        <v>15</v>
      </c>
      <c r="R422" s="46">
        <v>191</v>
      </c>
      <c r="S422" s="58">
        <v>0.13333333333333333</v>
      </c>
      <c r="T422" s="10">
        <v>30</v>
      </c>
      <c r="U422" s="60">
        <v>4</v>
      </c>
      <c r="V422" s="10" t="s">
        <v>7379</v>
      </c>
      <c r="W422" s="60">
        <v>4.32</v>
      </c>
      <c r="X422" s="10" t="s">
        <v>4994</v>
      </c>
      <c r="Y422" s="12" t="s">
        <v>7617</v>
      </c>
      <c r="Z422" s="38">
        <v>30</v>
      </c>
      <c r="AA422" s="12" t="s">
        <v>7453</v>
      </c>
    </row>
    <row r="423" spans="2:27" ht="37.5" x14ac:dyDescent="0.35">
      <c r="B423" s="38" t="s">
        <v>2370</v>
      </c>
      <c r="C423" s="38" t="s">
        <v>412</v>
      </c>
      <c r="D423" s="38" t="s">
        <v>1136</v>
      </c>
      <c r="E423" s="38" t="s">
        <v>570</v>
      </c>
      <c r="F423" s="38" t="s">
        <v>1096</v>
      </c>
      <c r="G423" s="38" t="s">
        <v>2113</v>
      </c>
      <c r="H423" s="38">
        <v>1</v>
      </c>
      <c r="I423" s="12">
        <v>3</v>
      </c>
      <c r="J423" s="45">
        <v>1</v>
      </c>
      <c r="K423" s="12">
        <v>1</v>
      </c>
      <c r="L423" s="12">
        <v>8</v>
      </c>
      <c r="M423" s="38">
        <v>1</v>
      </c>
      <c r="N423" s="38">
        <v>11</v>
      </c>
      <c r="O423" s="38">
        <v>1</v>
      </c>
      <c r="P423" s="12">
        <v>22</v>
      </c>
      <c r="Q423" s="12">
        <v>5</v>
      </c>
      <c r="R423" s="46">
        <v>53</v>
      </c>
      <c r="S423" s="58">
        <v>6.48</v>
      </c>
      <c r="T423" s="10">
        <v>1</v>
      </c>
      <c r="U423" s="60">
        <v>6.48</v>
      </c>
      <c r="V423" s="10" t="s">
        <v>7379</v>
      </c>
      <c r="W423" s="60">
        <v>7</v>
      </c>
      <c r="X423" s="10" t="s">
        <v>7618</v>
      </c>
      <c r="Y423" s="12" t="s">
        <v>7619</v>
      </c>
      <c r="Z423" s="38">
        <v>1</v>
      </c>
      <c r="AA423" s="12" t="s">
        <v>7394</v>
      </c>
    </row>
    <row r="424" spans="2:27" ht="25" x14ac:dyDescent="0.35">
      <c r="B424" s="38" t="s">
        <v>2371</v>
      </c>
      <c r="C424" s="38" t="s">
        <v>1128</v>
      </c>
      <c r="D424" s="38" t="s">
        <v>1395</v>
      </c>
      <c r="E424" s="38" t="s">
        <v>121</v>
      </c>
      <c r="F424" s="38" t="s">
        <v>1396</v>
      </c>
      <c r="G424" s="38" t="s">
        <v>3509</v>
      </c>
      <c r="H424" s="38">
        <v>1</v>
      </c>
      <c r="I424" s="38">
        <v>1</v>
      </c>
      <c r="J424" s="45">
        <v>2</v>
      </c>
      <c r="K424" s="38">
        <v>16</v>
      </c>
      <c r="L424" s="38">
        <v>1</v>
      </c>
      <c r="M424" s="38">
        <v>1</v>
      </c>
      <c r="N424" s="38">
        <v>2</v>
      </c>
      <c r="O424" s="38">
        <v>35</v>
      </c>
      <c r="P424" s="38">
        <v>1</v>
      </c>
      <c r="Q424" s="38">
        <v>11</v>
      </c>
      <c r="R424" s="46">
        <v>70</v>
      </c>
      <c r="S424" s="58">
        <v>10.15</v>
      </c>
      <c r="T424" s="10">
        <v>1</v>
      </c>
      <c r="U424" s="60">
        <v>10.15</v>
      </c>
      <c r="V424" s="10" t="s">
        <v>7379</v>
      </c>
      <c r="W424" s="60">
        <v>10.96</v>
      </c>
      <c r="X424" s="10" t="s">
        <v>4998</v>
      </c>
      <c r="Y424" s="12" t="s">
        <v>7620</v>
      </c>
      <c r="Z424" s="38">
        <v>1</v>
      </c>
      <c r="AA424" s="12" t="s">
        <v>7621</v>
      </c>
    </row>
    <row r="425" spans="2:27" ht="25" x14ac:dyDescent="0.35">
      <c r="B425" s="38" t="s">
        <v>2372</v>
      </c>
      <c r="C425" s="38" t="s">
        <v>1128</v>
      </c>
      <c r="D425" s="38" t="s">
        <v>1395</v>
      </c>
      <c r="E425" s="38" t="s">
        <v>121</v>
      </c>
      <c r="F425" s="38" t="s">
        <v>1656</v>
      </c>
      <c r="G425" s="38" t="s">
        <v>3533</v>
      </c>
      <c r="H425" s="38">
        <v>1</v>
      </c>
      <c r="I425" s="38">
        <v>6</v>
      </c>
      <c r="J425" s="45">
        <v>17</v>
      </c>
      <c r="K425" s="38">
        <v>24</v>
      </c>
      <c r="L425" s="38">
        <v>26</v>
      </c>
      <c r="M425" s="38">
        <v>2</v>
      </c>
      <c r="N425" s="38">
        <v>11</v>
      </c>
      <c r="O425" s="38">
        <v>6</v>
      </c>
      <c r="P425" s="38">
        <v>53</v>
      </c>
      <c r="Q425" s="38">
        <v>36</v>
      </c>
      <c r="R425" s="46">
        <v>181</v>
      </c>
      <c r="S425" s="48">
        <v>10.35</v>
      </c>
      <c r="T425" s="17">
        <v>1</v>
      </c>
      <c r="U425" s="49">
        <v>10.35</v>
      </c>
      <c r="V425" s="17" t="s">
        <v>7379</v>
      </c>
      <c r="W425" s="49">
        <v>11.18</v>
      </c>
      <c r="X425" s="17" t="s">
        <v>5001</v>
      </c>
      <c r="Y425" s="38" t="s">
        <v>7622</v>
      </c>
      <c r="Z425" s="38">
        <v>1</v>
      </c>
      <c r="AA425" s="38" t="s">
        <v>7621</v>
      </c>
    </row>
    <row r="426" spans="2:27" ht="50" x14ac:dyDescent="0.35">
      <c r="B426" s="38" t="s">
        <v>2377</v>
      </c>
      <c r="C426" s="38" t="s">
        <v>286</v>
      </c>
      <c r="D426" s="38" t="s">
        <v>3534</v>
      </c>
      <c r="E426" s="38" t="s">
        <v>101</v>
      </c>
      <c r="F426" s="38" t="s">
        <v>150</v>
      </c>
      <c r="G426" s="38" t="s">
        <v>158</v>
      </c>
      <c r="H426" s="38">
        <v>50</v>
      </c>
      <c r="I426" s="38">
        <v>1</v>
      </c>
      <c r="J426" s="45">
        <v>10</v>
      </c>
      <c r="K426" s="38">
        <v>2</v>
      </c>
      <c r="L426" s="38">
        <v>1</v>
      </c>
      <c r="M426" s="38">
        <v>1</v>
      </c>
      <c r="N426" s="38">
        <v>1</v>
      </c>
      <c r="O426" s="38">
        <v>1</v>
      </c>
      <c r="P426" s="38">
        <v>1</v>
      </c>
      <c r="Q426" s="38">
        <v>12</v>
      </c>
      <c r="R426" s="46">
        <v>30</v>
      </c>
      <c r="S426" s="58">
        <v>0.26440000000000002</v>
      </c>
      <c r="T426" s="10">
        <v>50</v>
      </c>
      <c r="U426" s="60">
        <v>13.22</v>
      </c>
      <c r="V426" s="10" t="s">
        <v>7379</v>
      </c>
      <c r="W426" s="60">
        <v>14.28</v>
      </c>
      <c r="X426" s="10" t="s">
        <v>5015</v>
      </c>
      <c r="Y426" s="12" t="s">
        <v>7625</v>
      </c>
      <c r="Z426" s="38">
        <v>50</v>
      </c>
      <c r="AA426" s="12" t="s">
        <v>7586</v>
      </c>
    </row>
    <row r="427" spans="2:27" ht="25" x14ac:dyDescent="0.35">
      <c r="B427" s="38" t="s">
        <v>2382</v>
      </c>
      <c r="C427" s="12" t="s">
        <v>2069</v>
      </c>
      <c r="D427" s="12" t="s">
        <v>2070</v>
      </c>
      <c r="E427" s="12" t="s">
        <v>121</v>
      </c>
      <c r="F427" s="12" t="s">
        <v>1603</v>
      </c>
      <c r="G427" s="12" t="s">
        <v>1148</v>
      </c>
      <c r="H427" s="12">
        <v>1</v>
      </c>
      <c r="I427" s="12">
        <v>2</v>
      </c>
      <c r="J427" s="45">
        <v>1</v>
      </c>
      <c r="K427" s="12">
        <v>1</v>
      </c>
      <c r="L427" s="38">
        <v>1</v>
      </c>
      <c r="M427" s="38">
        <v>1</v>
      </c>
      <c r="N427" s="38">
        <v>1</v>
      </c>
      <c r="O427" s="38">
        <v>1</v>
      </c>
      <c r="P427" s="12">
        <v>1</v>
      </c>
      <c r="Q427" s="12">
        <v>1</v>
      </c>
      <c r="R427" s="46">
        <v>10</v>
      </c>
      <c r="S427" s="58">
        <v>110.24</v>
      </c>
      <c r="T427" s="10">
        <v>1</v>
      </c>
      <c r="U427" s="60">
        <v>110.24</v>
      </c>
      <c r="V427" s="10">
        <v>0.23</v>
      </c>
      <c r="W427" s="60">
        <v>135.6</v>
      </c>
      <c r="X427" s="55" t="s">
        <v>5028</v>
      </c>
      <c r="Y427" s="12" t="s">
        <v>7631</v>
      </c>
      <c r="Z427" s="38">
        <v>1</v>
      </c>
      <c r="AA427" s="12" t="s">
        <v>7488</v>
      </c>
    </row>
    <row r="428" spans="2:27" ht="37.5" x14ac:dyDescent="0.35">
      <c r="B428" s="38" t="s">
        <v>2384</v>
      </c>
      <c r="C428" s="38" t="s">
        <v>1855</v>
      </c>
      <c r="D428" s="38" t="s">
        <v>1554</v>
      </c>
      <c r="E428" s="38" t="s">
        <v>101</v>
      </c>
      <c r="F428" s="38" t="s">
        <v>2096</v>
      </c>
      <c r="G428" s="38" t="s">
        <v>658</v>
      </c>
      <c r="H428" s="38">
        <v>40</v>
      </c>
      <c r="I428" s="12">
        <v>1</v>
      </c>
      <c r="J428" s="45">
        <v>7</v>
      </c>
      <c r="K428" s="12">
        <v>1</v>
      </c>
      <c r="L428" s="38">
        <v>1</v>
      </c>
      <c r="M428" s="12">
        <v>1</v>
      </c>
      <c r="N428" s="38">
        <v>100</v>
      </c>
      <c r="O428" s="38">
        <v>3</v>
      </c>
      <c r="P428" s="12">
        <v>56</v>
      </c>
      <c r="Q428" s="12">
        <v>30</v>
      </c>
      <c r="R428" s="46">
        <v>200</v>
      </c>
      <c r="S428" s="58">
        <v>0.27050000000000002</v>
      </c>
      <c r="T428" s="10">
        <v>40</v>
      </c>
      <c r="U428" s="60">
        <v>10.82</v>
      </c>
      <c r="V428" s="10" t="s">
        <v>7379</v>
      </c>
      <c r="W428" s="60">
        <v>11.69</v>
      </c>
      <c r="X428" s="55" t="s">
        <v>5033</v>
      </c>
      <c r="Y428" s="12" t="s">
        <v>7633</v>
      </c>
      <c r="Z428" s="38">
        <v>40</v>
      </c>
      <c r="AA428" s="12" t="s">
        <v>7423</v>
      </c>
    </row>
    <row r="429" spans="2:27" ht="37.5" x14ac:dyDescent="0.35">
      <c r="B429" s="38" t="s">
        <v>2391</v>
      </c>
      <c r="C429" s="38" t="s">
        <v>692</v>
      </c>
      <c r="D429" s="38" t="s">
        <v>692</v>
      </c>
      <c r="E429" s="38" t="s">
        <v>93</v>
      </c>
      <c r="F429" s="38" t="s">
        <v>389</v>
      </c>
      <c r="G429" s="38" t="s">
        <v>169</v>
      </c>
      <c r="H429" s="38">
        <v>28</v>
      </c>
      <c r="I429" s="38">
        <v>82</v>
      </c>
      <c r="J429" s="45">
        <v>1</v>
      </c>
      <c r="K429" s="38">
        <v>1</v>
      </c>
      <c r="L429" s="38">
        <v>1</v>
      </c>
      <c r="M429" s="38">
        <v>6</v>
      </c>
      <c r="N429" s="38">
        <v>80</v>
      </c>
      <c r="O429" s="38">
        <v>1</v>
      </c>
      <c r="P429" s="12">
        <v>1</v>
      </c>
      <c r="Q429" s="38">
        <v>1</v>
      </c>
      <c r="R429" s="46">
        <v>174</v>
      </c>
      <c r="S429" s="48">
        <v>6.6150000000000002</v>
      </c>
      <c r="T429" s="17">
        <v>28</v>
      </c>
      <c r="U429" s="49">
        <v>185.22</v>
      </c>
      <c r="V429" s="17" t="s">
        <v>7379</v>
      </c>
      <c r="W429" s="49">
        <v>200.04</v>
      </c>
      <c r="X429" s="24" t="s">
        <v>7640</v>
      </c>
      <c r="Y429" s="38" t="s">
        <v>7641</v>
      </c>
      <c r="Z429" s="38">
        <v>28</v>
      </c>
      <c r="AA429" s="38" t="s">
        <v>7552</v>
      </c>
    </row>
    <row r="430" spans="2:27" ht="37.5" x14ac:dyDescent="0.35">
      <c r="B430" s="38" t="s">
        <v>2392</v>
      </c>
      <c r="C430" s="38" t="s">
        <v>692</v>
      </c>
      <c r="D430" s="38" t="s">
        <v>692</v>
      </c>
      <c r="E430" s="38" t="s">
        <v>93</v>
      </c>
      <c r="F430" s="38" t="s">
        <v>223</v>
      </c>
      <c r="G430" s="38" t="s">
        <v>169</v>
      </c>
      <c r="H430" s="38">
        <v>28</v>
      </c>
      <c r="I430" s="38">
        <v>42</v>
      </c>
      <c r="J430" s="45">
        <v>1</v>
      </c>
      <c r="K430" s="38">
        <v>1</v>
      </c>
      <c r="L430" s="38">
        <v>1</v>
      </c>
      <c r="M430" s="38">
        <v>1</v>
      </c>
      <c r="N430" s="38">
        <v>1</v>
      </c>
      <c r="O430" s="38">
        <v>1</v>
      </c>
      <c r="P430" s="12">
        <v>1</v>
      </c>
      <c r="Q430" s="38">
        <v>1</v>
      </c>
      <c r="R430" s="46">
        <v>50</v>
      </c>
      <c r="S430" s="58">
        <v>13.23</v>
      </c>
      <c r="T430" s="10">
        <v>28</v>
      </c>
      <c r="U430" s="60">
        <v>370.44</v>
      </c>
      <c r="V430" s="10" t="s">
        <v>7379</v>
      </c>
      <c r="W430" s="60">
        <v>400.08</v>
      </c>
      <c r="X430" s="55" t="s">
        <v>7642</v>
      </c>
      <c r="Y430" s="12" t="s">
        <v>7643</v>
      </c>
      <c r="Z430" s="38">
        <v>28</v>
      </c>
      <c r="AA430" s="12" t="s">
        <v>7552</v>
      </c>
    </row>
    <row r="431" spans="2:27" ht="37.5" x14ac:dyDescent="0.35">
      <c r="B431" s="38" t="s">
        <v>2130</v>
      </c>
      <c r="C431" s="38" t="s">
        <v>60</v>
      </c>
      <c r="D431" s="38" t="s">
        <v>694</v>
      </c>
      <c r="E431" s="38" t="s">
        <v>93</v>
      </c>
      <c r="F431" s="38" t="s">
        <v>41</v>
      </c>
      <c r="G431" s="38" t="s">
        <v>143</v>
      </c>
      <c r="H431" s="38">
        <v>10</v>
      </c>
      <c r="I431" s="12">
        <v>246</v>
      </c>
      <c r="J431" s="45">
        <v>30</v>
      </c>
      <c r="K431" s="12">
        <v>41</v>
      </c>
      <c r="L431" s="12">
        <v>54</v>
      </c>
      <c r="M431" s="12">
        <v>156</v>
      </c>
      <c r="N431" s="38">
        <v>140</v>
      </c>
      <c r="O431" s="38">
        <v>60</v>
      </c>
      <c r="P431" s="12">
        <v>29</v>
      </c>
      <c r="Q431" s="12">
        <v>160</v>
      </c>
      <c r="R431" s="46">
        <v>916</v>
      </c>
      <c r="S431" s="58">
        <v>0.308</v>
      </c>
      <c r="T431" s="10">
        <v>10</v>
      </c>
      <c r="U431" s="60">
        <v>3.08</v>
      </c>
      <c r="V431" s="10" t="s">
        <v>7379</v>
      </c>
      <c r="W431" s="60">
        <v>3.33</v>
      </c>
      <c r="X431" s="55" t="s">
        <v>5065</v>
      </c>
      <c r="Y431" s="12" t="s">
        <v>7650</v>
      </c>
      <c r="Z431" s="38">
        <v>10</v>
      </c>
      <c r="AA431" s="12" t="s">
        <v>7469</v>
      </c>
    </row>
    <row r="432" spans="2:27" ht="37.5" x14ac:dyDescent="0.35">
      <c r="B432" s="38" t="s">
        <v>2402</v>
      </c>
      <c r="C432" s="38" t="s">
        <v>696</v>
      </c>
      <c r="D432" s="38" t="s">
        <v>695</v>
      </c>
      <c r="E432" s="38" t="s">
        <v>93</v>
      </c>
      <c r="F432" s="38" t="s">
        <v>187</v>
      </c>
      <c r="G432" s="38" t="s">
        <v>169</v>
      </c>
      <c r="H432" s="38">
        <v>28</v>
      </c>
      <c r="I432" s="38">
        <v>1</v>
      </c>
      <c r="J432" s="45">
        <v>2</v>
      </c>
      <c r="K432" s="38">
        <v>1</v>
      </c>
      <c r="L432" s="38">
        <v>170</v>
      </c>
      <c r="M432" s="38">
        <v>16</v>
      </c>
      <c r="N432" s="38">
        <v>5</v>
      </c>
      <c r="O432" s="38">
        <v>5</v>
      </c>
      <c r="P432" s="12">
        <v>1</v>
      </c>
      <c r="Q432" s="38">
        <v>5</v>
      </c>
      <c r="R432" s="46">
        <v>206</v>
      </c>
      <c r="S432" s="58">
        <v>0.32214285714285712</v>
      </c>
      <c r="T432" s="10">
        <v>28</v>
      </c>
      <c r="U432" s="60">
        <v>9.02</v>
      </c>
      <c r="V432" s="10" t="s">
        <v>7379</v>
      </c>
      <c r="W432" s="60">
        <v>9.74</v>
      </c>
      <c r="X432" s="55" t="s">
        <v>5067</v>
      </c>
      <c r="Y432" s="12" t="s">
        <v>7651</v>
      </c>
      <c r="Z432" s="38">
        <v>28</v>
      </c>
      <c r="AA432" s="12" t="s">
        <v>7430</v>
      </c>
    </row>
    <row r="433" spans="2:27" ht="37.5" x14ac:dyDescent="0.35">
      <c r="B433" s="38" t="s">
        <v>2403</v>
      </c>
      <c r="C433" s="38" t="s">
        <v>696</v>
      </c>
      <c r="D433" s="38" t="s">
        <v>695</v>
      </c>
      <c r="E433" s="38" t="s">
        <v>93</v>
      </c>
      <c r="F433" s="38" t="s">
        <v>141</v>
      </c>
      <c r="G433" s="38" t="s">
        <v>169</v>
      </c>
      <c r="H433" s="38">
        <v>28</v>
      </c>
      <c r="I433" s="38">
        <v>1</v>
      </c>
      <c r="J433" s="45">
        <v>5</v>
      </c>
      <c r="K433" s="38">
        <v>1</v>
      </c>
      <c r="L433" s="38">
        <v>14</v>
      </c>
      <c r="M433" s="38">
        <v>18</v>
      </c>
      <c r="N433" s="38">
        <v>6</v>
      </c>
      <c r="O433" s="38">
        <v>1</v>
      </c>
      <c r="P433" s="12">
        <v>1</v>
      </c>
      <c r="Q433" s="38">
        <v>1</v>
      </c>
      <c r="R433" s="46">
        <v>48</v>
      </c>
      <c r="S433" s="58">
        <v>0.62249999999999994</v>
      </c>
      <c r="T433" s="10">
        <v>28</v>
      </c>
      <c r="U433" s="60">
        <v>17.43</v>
      </c>
      <c r="V433" s="10" t="s">
        <v>7379</v>
      </c>
      <c r="W433" s="60">
        <v>18.82</v>
      </c>
      <c r="X433" s="55" t="s">
        <v>5070</v>
      </c>
      <c r="Y433" s="12" t="s">
        <v>7652</v>
      </c>
      <c r="Z433" s="38">
        <v>28</v>
      </c>
      <c r="AA433" s="12" t="s">
        <v>7430</v>
      </c>
    </row>
    <row r="434" spans="2:27" ht="37.5" x14ac:dyDescent="0.35">
      <c r="B434" s="38" t="s">
        <v>2404</v>
      </c>
      <c r="C434" s="12" t="s">
        <v>3537</v>
      </c>
      <c r="D434" s="12" t="s">
        <v>3538</v>
      </c>
      <c r="E434" s="12" t="s">
        <v>65</v>
      </c>
      <c r="F434" s="12" t="s">
        <v>3539</v>
      </c>
      <c r="G434" s="12" t="s">
        <v>1114</v>
      </c>
      <c r="H434" s="12">
        <v>10</v>
      </c>
      <c r="I434" s="12">
        <v>50</v>
      </c>
      <c r="J434" s="45">
        <v>1</v>
      </c>
      <c r="K434" s="12">
        <v>1</v>
      </c>
      <c r="L434" s="12">
        <v>12</v>
      </c>
      <c r="M434" s="12">
        <v>4</v>
      </c>
      <c r="N434" s="38">
        <v>1</v>
      </c>
      <c r="O434" s="38">
        <v>2</v>
      </c>
      <c r="P434" s="12">
        <v>1</v>
      </c>
      <c r="Q434" s="12">
        <v>1</v>
      </c>
      <c r="R434" s="46">
        <v>73</v>
      </c>
      <c r="S434" s="58">
        <v>4.9590000000000005</v>
      </c>
      <c r="T434" s="10">
        <v>10</v>
      </c>
      <c r="U434" s="60">
        <v>49.59</v>
      </c>
      <c r="V434" s="10" t="s">
        <v>7379</v>
      </c>
      <c r="W434" s="60">
        <v>53.56</v>
      </c>
      <c r="X434" s="55" t="s">
        <v>5072</v>
      </c>
      <c r="Y434" s="12" t="s">
        <v>7653</v>
      </c>
      <c r="Z434" s="38">
        <v>10</v>
      </c>
      <c r="AA434" s="12" t="s">
        <v>7453</v>
      </c>
    </row>
    <row r="435" spans="2:27" ht="75" x14ac:dyDescent="0.35">
      <c r="B435" s="38" t="s">
        <v>2405</v>
      </c>
      <c r="C435" s="38" t="s">
        <v>1840</v>
      </c>
      <c r="D435" s="38" t="s">
        <v>1290</v>
      </c>
      <c r="E435" s="38" t="s">
        <v>265</v>
      </c>
      <c r="F435" s="38" t="s">
        <v>2096</v>
      </c>
      <c r="G435" s="38" t="s">
        <v>1291</v>
      </c>
      <c r="H435" s="38">
        <v>50</v>
      </c>
      <c r="I435" s="38">
        <v>10</v>
      </c>
      <c r="J435" s="45">
        <v>46</v>
      </c>
      <c r="K435" s="38">
        <v>1</v>
      </c>
      <c r="L435" s="38">
        <v>2</v>
      </c>
      <c r="M435" s="38">
        <v>2</v>
      </c>
      <c r="N435" s="38">
        <v>1</v>
      </c>
      <c r="O435" s="38">
        <v>1</v>
      </c>
      <c r="P435" s="38">
        <v>1</v>
      </c>
      <c r="Q435" s="38">
        <v>1</v>
      </c>
      <c r="R435" s="46">
        <v>65</v>
      </c>
      <c r="S435" s="58">
        <v>11.0374</v>
      </c>
      <c r="T435" s="10">
        <v>50</v>
      </c>
      <c r="U435" s="60">
        <v>551.87</v>
      </c>
      <c r="V435" s="10" t="s">
        <v>7379</v>
      </c>
      <c r="W435" s="60">
        <v>596.02</v>
      </c>
      <c r="X435" s="55" t="s">
        <v>5073</v>
      </c>
      <c r="Y435" s="12" t="s">
        <v>7654</v>
      </c>
      <c r="Z435" s="38">
        <v>50</v>
      </c>
      <c r="AA435" s="12" t="s">
        <v>7655</v>
      </c>
    </row>
    <row r="436" spans="2:27" ht="37.5" x14ac:dyDescent="0.35">
      <c r="B436" s="38" t="s">
        <v>2406</v>
      </c>
      <c r="C436" s="38" t="s">
        <v>715</v>
      </c>
      <c r="D436" s="38" t="s">
        <v>1413</v>
      </c>
      <c r="E436" s="38" t="s">
        <v>93</v>
      </c>
      <c r="F436" s="38" t="s">
        <v>111</v>
      </c>
      <c r="G436" s="38" t="s">
        <v>130</v>
      </c>
      <c r="H436" s="38">
        <v>14</v>
      </c>
      <c r="I436" s="38">
        <v>3</v>
      </c>
      <c r="J436" s="45">
        <v>3</v>
      </c>
      <c r="K436" s="38">
        <v>1</v>
      </c>
      <c r="L436" s="38">
        <v>1</v>
      </c>
      <c r="M436" s="38">
        <v>8</v>
      </c>
      <c r="N436" s="38">
        <v>1</v>
      </c>
      <c r="O436" s="38">
        <v>1</v>
      </c>
      <c r="P436" s="38">
        <v>1</v>
      </c>
      <c r="Q436" s="38">
        <v>13</v>
      </c>
      <c r="R436" s="46">
        <v>32</v>
      </c>
      <c r="S436" s="48">
        <v>0.53285714285714281</v>
      </c>
      <c r="T436" s="17">
        <v>14</v>
      </c>
      <c r="U436" s="49">
        <v>7.46</v>
      </c>
      <c r="V436" s="17" t="s">
        <v>7379</v>
      </c>
      <c r="W436" s="49">
        <v>8.06</v>
      </c>
      <c r="X436" s="24" t="s">
        <v>7656</v>
      </c>
      <c r="Y436" s="38" t="s">
        <v>7657</v>
      </c>
      <c r="Z436" s="38">
        <v>14</v>
      </c>
      <c r="AA436" s="38" t="s">
        <v>7552</v>
      </c>
    </row>
    <row r="437" spans="2:27" ht="37.5" x14ac:dyDescent="0.35">
      <c r="B437" s="38" t="s">
        <v>2407</v>
      </c>
      <c r="C437" s="38" t="s">
        <v>715</v>
      </c>
      <c r="D437" s="38" t="s">
        <v>1413</v>
      </c>
      <c r="E437" s="38" t="s">
        <v>600</v>
      </c>
      <c r="F437" s="38" t="s">
        <v>413</v>
      </c>
      <c r="G437" s="38" t="s">
        <v>1916</v>
      </c>
      <c r="H437" s="38">
        <v>1</v>
      </c>
      <c r="I437" s="12">
        <v>3</v>
      </c>
      <c r="J437" s="45">
        <v>1</v>
      </c>
      <c r="K437" s="12">
        <v>1</v>
      </c>
      <c r="L437" s="38">
        <v>1</v>
      </c>
      <c r="M437" s="38">
        <v>1</v>
      </c>
      <c r="N437" s="38">
        <v>1</v>
      </c>
      <c r="O437" s="38">
        <v>1</v>
      </c>
      <c r="P437" s="12">
        <v>1</v>
      </c>
      <c r="Q437" s="12">
        <v>5</v>
      </c>
      <c r="R437" s="46">
        <v>15</v>
      </c>
      <c r="S437" s="58">
        <v>18.45</v>
      </c>
      <c r="T437" s="10">
        <v>1</v>
      </c>
      <c r="U437" s="60">
        <v>18.45</v>
      </c>
      <c r="V437" s="10" t="s">
        <v>7379</v>
      </c>
      <c r="W437" s="60">
        <v>19.93</v>
      </c>
      <c r="X437" s="55" t="s">
        <v>5080</v>
      </c>
      <c r="Y437" s="12" t="s">
        <v>7658</v>
      </c>
      <c r="Z437" s="38">
        <v>1</v>
      </c>
      <c r="AA437" s="12" t="s">
        <v>7562</v>
      </c>
    </row>
    <row r="438" spans="2:27" ht="37.5" x14ac:dyDescent="0.35">
      <c r="B438" s="38" t="s">
        <v>2410</v>
      </c>
      <c r="C438" s="38" t="s">
        <v>698</v>
      </c>
      <c r="D438" s="38" t="s">
        <v>697</v>
      </c>
      <c r="E438" s="38" t="s">
        <v>101</v>
      </c>
      <c r="F438" s="38" t="s">
        <v>303</v>
      </c>
      <c r="G438" s="38" t="s">
        <v>95</v>
      </c>
      <c r="H438" s="38">
        <v>30</v>
      </c>
      <c r="I438" s="12">
        <v>9</v>
      </c>
      <c r="J438" s="45">
        <v>8</v>
      </c>
      <c r="K438" s="12">
        <v>22</v>
      </c>
      <c r="L438" s="12">
        <v>50</v>
      </c>
      <c r="M438" s="12">
        <v>36</v>
      </c>
      <c r="N438" s="38">
        <v>2</v>
      </c>
      <c r="O438" s="38">
        <v>35</v>
      </c>
      <c r="P438" s="12">
        <v>6</v>
      </c>
      <c r="Q438" s="12">
        <v>43</v>
      </c>
      <c r="R438" s="46">
        <v>211</v>
      </c>
      <c r="S438" s="48">
        <v>0.14166666666666666</v>
      </c>
      <c r="T438" s="17">
        <v>30</v>
      </c>
      <c r="U438" s="49">
        <v>4.25</v>
      </c>
      <c r="V438" s="17" t="s">
        <v>7379</v>
      </c>
      <c r="W438" s="49">
        <v>4.59</v>
      </c>
      <c r="X438" s="24" t="s">
        <v>5086</v>
      </c>
      <c r="Y438" s="38" t="s">
        <v>7661</v>
      </c>
      <c r="Z438" s="38">
        <v>30</v>
      </c>
      <c r="AA438" s="38" t="s">
        <v>7394</v>
      </c>
    </row>
    <row r="439" spans="2:27" ht="37.5" x14ac:dyDescent="0.35">
      <c r="B439" s="38" t="s">
        <v>2414</v>
      </c>
      <c r="C439" s="72" t="s">
        <v>30</v>
      </c>
      <c r="D439" s="38" t="s">
        <v>148</v>
      </c>
      <c r="E439" s="38" t="s">
        <v>156</v>
      </c>
      <c r="F439" s="38" t="s">
        <v>184</v>
      </c>
      <c r="G439" s="38" t="s">
        <v>185</v>
      </c>
      <c r="H439" s="38">
        <v>16</v>
      </c>
      <c r="I439" s="12">
        <v>4</v>
      </c>
      <c r="J439" s="45">
        <v>10</v>
      </c>
      <c r="K439" s="12">
        <v>1</v>
      </c>
      <c r="L439" s="38">
        <v>1</v>
      </c>
      <c r="M439" s="38">
        <v>1</v>
      </c>
      <c r="N439" s="38">
        <v>1</v>
      </c>
      <c r="O439" s="38">
        <v>7</v>
      </c>
      <c r="P439" s="12">
        <v>19</v>
      </c>
      <c r="Q439" s="12">
        <v>5</v>
      </c>
      <c r="R439" s="46">
        <v>49</v>
      </c>
      <c r="S439" s="48">
        <v>0.76875000000000004</v>
      </c>
      <c r="T439" s="17">
        <v>16</v>
      </c>
      <c r="U439" s="49">
        <v>12.3</v>
      </c>
      <c r="V439" s="17" t="s">
        <v>7379</v>
      </c>
      <c r="W439" s="49">
        <v>13.28</v>
      </c>
      <c r="X439" s="24" t="s">
        <v>5096</v>
      </c>
      <c r="Y439" s="38" t="s">
        <v>7663</v>
      </c>
      <c r="Z439" s="38">
        <v>16</v>
      </c>
      <c r="AA439" s="38" t="s">
        <v>4303</v>
      </c>
    </row>
    <row r="440" spans="2:27" ht="37.5" x14ac:dyDescent="0.35">
      <c r="B440" s="38" t="s">
        <v>2420</v>
      </c>
      <c r="C440" s="38" t="s">
        <v>1420</v>
      </c>
      <c r="D440" s="38" t="s">
        <v>1418</v>
      </c>
      <c r="E440" s="38" t="s">
        <v>65</v>
      </c>
      <c r="F440" s="38" t="s">
        <v>1419</v>
      </c>
      <c r="G440" s="38" t="s">
        <v>21</v>
      </c>
      <c r="H440" s="38">
        <v>1</v>
      </c>
      <c r="I440" s="12">
        <v>1</v>
      </c>
      <c r="J440" s="45">
        <v>1</v>
      </c>
      <c r="K440" s="12">
        <v>1</v>
      </c>
      <c r="L440" s="38">
        <v>1</v>
      </c>
      <c r="M440" s="38">
        <v>1</v>
      </c>
      <c r="N440" s="38">
        <v>1</v>
      </c>
      <c r="O440" s="38">
        <v>1</v>
      </c>
      <c r="P440" s="12">
        <v>1</v>
      </c>
      <c r="Q440" s="12">
        <v>1</v>
      </c>
      <c r="R440" s="46">
        <v>9</v>
      </c>
      <c r="S440" s="48">
        <v>7.82</v>
      </c>
      <c r="T440" s="17">
        <v>1</v>
      </c>
      <c r="U440" s="49">
        <v>7.82</v>
      </c>
      <c r="V440" s="17" t="s">
        <v>7379</v>
      </c>
      <c r="W440" s="49">
        <v>8.4499999999999993</v>
      </c>
      <c r="X440" s="24" t="s">
        <v>5107</v>
      </c>
      <c r="Y440" s="38" t="s">
        <v>7667</v>
      </c>
      <c r="Z440" s="38">
        <v>1</v>
      </c>
      <c r="AA440" s="38" t="s">
        <v>7411</v>
      </c>
    </row>
    <row r="441" spans="2:27" ht="37.5" x14ac:dyDescent="0.35">
      <c r="B441" s="38" t="s">
        <v>2422</v>
      </c>
      <c r="C441" s="38" t="s">
        <v>932</v>
      </c>
      <c r="D441" s="38" t="s">
        <v>931</v>
      </c>
      <c r="E441" s="38" t="s">
        <v>156</v>
      </c>
      <c r="F441" s="38" t="s">
        <v>184</v>
      </c>
      <c r="G441" s="38" t="s">
        <v>406</v>
      </c>
      <c r="H441" s="38">
        <v>100</v>
      </c>
      <c r="I441" s="12">
        <v>22</v>
      </c>
      <c r="J441" s="45">
        <v>10</v>
      </c>
      <c r="K441" s="12">
        <v>4</v>
      </c>
      <c r="L441" s="38">
        <v>1</v>
      </c>
      <c r="M441" s="38">
        <v>1</v>
      </c>
      <c r="N441" s="38">
        <v>22</v>
      </c>
      <c r="O441" s="38">
        <v>6</v>
      </c>
      <c r="P441" s="12">
        <v>1</v>
      </c>
      <c r="Q441" s="12">
        <v>1</v>
      </c>
      <c r="R441" s="46">
        <v>68</v>
      </c>
      <c r="S441" s="48">
        <v>0.93599999999999994</v>
      </c>
      <c r="T441" s="17">
        <v>100</v>
      </c>
      <c r="U441" s="49">
        <v>93.6</v>
      </c>
      <c r="V441" s="17" t="s">
        <v>7379</v>
      </c>
      <c r="W441" s="49">
        <v>101.09</v>
      </c>
      <c r="X441" s="24" t="s">
        <v>5113</v>
      </c>
      <c r="Y441" s="38" t="s">
        <v>7668</v>
      </c>
      <c r="Z441" s="38">
        <v>100</v>
      </c>
      <c r="AA441" s="38" t="s">
        <v>4324</v>
      </c>
    </row>
    <row r="442" spans="2:27" ht="37.5" x14ac:dyDescent="0.35">
      <c r="B442" s="38" t="s">
        <v>2423</v>
      </c>
      <c r="C442" s="38" t="s">
        <v>1424</v>
      </c>
      <c r="D442" s="38" t="s">
        <v>1423</v>
      </c>
      <c r="E442" s="38" t="s">
        <v>93</v>
      </c>
      <c r="F442" s="38" t="s">
        <v>548</v>
      </c>
      <c r="G442" s="38" t="s">
        <v>105</v>
      </c>
      <c r="H442" s="38">
        <v>20</v>
      </c>
      <c r="I442" s="38">
        <v>2</v>
      </c>
      <c r="J442" s="45">
        <v>1</v>
      </c>
      <c r="K442" s="38">
        <v>1</v>
      </c>
      <c r="L442" s="38">
        <v>1</v>
      </c>
      <c r="M442" s="38">
        <v>2</v>
      </c>
      <c r="N442" s="38">
        <v>1</v>
      </c>
      <c r="O442" s="38">
        <v>1</v>
      </c>
      <c r="P442" s="38">
        <v>1</v>
      </c>
      <c r="Q442" s="38">
        <v>1</v>
      </c>
      <c r="R442" s="46">
        <v>11</v>
      </c>
      <c r="S442" s="48">
        <v>0.81500000000000006</v>
      </c>
      <c r="T442" s="17">
        <v>20</v>
      </c>
      <c r="U442" s="49">
        <v>16.3</v>
      </c>
      <c r="V442" s="17" t="s">
        <v>7379</v>
      </c>
      <c r="W442" s="49">
        <v>17.600000000000001</v>
      </c>
      <c r="X442" s="24" t="s">
        <v>5117</v>
      </c>
      <c r="Y442" s="38" t="s">
        <v>7669</v>
      </c>
      <c r="Z442" s="38">
        <v>20</v>
      </c>
      <c r="AA442" s="38" t="s">
        <v>7470</v>
      </c>
    </row>
    <row r="443" spans="2:27" ht="37.5" x14ac:dyDescent="0.35">
      <c r="B443" s="38" t="s">
        <v>2433</v>
      </c>
      <c r="C443" s="38" t="s">
        <v>99</v>
      </c>
      <c r="D443" s="38" t="s">
        <v>1179</v>
      </c>
      <c r="E443" s="38" t="s">
        <v>98</v>
      </c>
      <c r="F443" s="38" t="s">
        <v>97</v>
      </c>
      <c r="G443" s="38" t="s">
        <v>100</v>
      </c>
      <c r="H443" s="38">
        <v>6</v>
      </c>
      <c r="I443" s="38">
        <v>54</v>
      </c>
      <c r="J443" s="45">
        <v>17</v>
      </c>
      <c r="K443" s="38">
        <v>4</v>
      </c>
      <c r="L443" s="38">
        <v>5</v>
      </c>
      <c r="M443" s="38">
        <v>21</v>
      </c>
      <c r="N443" s="38">
        <v>1</v>
      </c>
      <c r="O443" s="38">
        <v>5</v>
      </c>
      <c r="P443" s="38">
        <v>1</v>
      </c>
      <c r="Q443" s="38">
        <v>20</v>
      </c>
      <c r="R443" s="46">
        <v>128</v>
      </c>
      <c r="S443" s="48">
        <v>1.2233333333333334</v>
      </c>
      <c r="T443" s="17">
        <v>6</v>
      </c>
      <c r="U443" s="49">
        <v>7.34</v>
      </c>
      <c r="V443" s="17" t="s">
        <v>7379</v>
      </c>
      <c r="W443" s="49">
        <v>7.93</v>
      </c>
      <c r="X443" s="24" t="s">
        <v>5136</v>
      </c>
      <c r="Y443" s="38" t="s">
        <v>7672</v>
      </c>
      <c r="Z443" s="38">
        <v>6</v>
      </c>
      <c r="AA443" s="38" t="s">
        <v>7411</v>
      </c>
    </row>
    <row r="444" spans="2:27" ht="37.5" x14ac:dyDescent="0.35">
      <c r="B444" s="38" t="s">
        <v>2440</v>
      </c>
      <c r="C444" s="38" t="s">
        <v>1873</v>
      </c>
      <c r="D444" s="38" t="s">
        <v>1185</v>
      </c>
      <c r="E444" s="38" t="s">
        <v>101</v>
      </c>
      <c r="F444" s="38" t="s">
        <v>2096</v>
      </c>
      <c r="G444" s="38" t="s">
        <v>105</v>
      </c>
      <c r="H444" s="38">
        <v>20</v>
      </c>
      <c r="I444" s="38">
        <v>45</v>
      </c>
      <c r="J444" s="45">
        <v>55</v>
      </c>
      <c r="K444" s="38">
        <v>25</v>
      </c>
      <c r="L444" s="38">
        <v>10</v>
      </c>
      <c r="M444" s="38">
        <v>23</v>
      </c>
      <c r="N444" s="38">
        <v>45</v>
      </c>
      <c r="O444" s="38">
        <v>1</v>
      </c>
      <c r="P444" s="38">
        <v>30</v>
      </c>
      <c r="Q444" s="38">
        <v>90</v>
      </c>
      <c r="R444" s="46">
        <v>324</v>
      </c>
      <c r="S444" s="48">
        <v>0.5625</v>
      </c>
      <c r="T444" s="17">
        <v>16</v>
      </c>
      <c r="U444" s="49">
        <v>9</v>
      </c>
      <c r="V444" s="17" t="s">
        <v>7379</v>
      </c>
      <c r="W444" s="49">
        <v>9.7200000000000006</v>
      </c>
      <c r="X444" s="17" t="s">
        <v>7680</v>
      </c>
      <c r="Y444" s="38" t="s">
        <v>7681</v>
      </c>
      <c r="Z444" s="38">
        <v>16</v>
      </c>
      <c r="AA444" s="38" t="s">
        <v>7419</v>
      </c>
    </row>
    <row r="445" spans="2:27" ht="37.5" x14ac:dyDescent="0.35">
      <c r="B445" s="38" t="s">
        <v>2441</v>
      </c>
      <c r="C445" s="38" t="s">
        <v>365</v>
      </c>
      <c r="D445" s="38" t="s">
        <v>364</v>
      </c>
      <c r="E445" s="38" t="s">
        <v>363</v>
      </c>
      <c r="F445" s="38" t="s">
        <v>366</v>
      </c>
      <c r="G445" s="38" t="s">
        <v>367</v>
      </c>
      <c r="H445" s="38">
        <v>20</v>
      </c>
      <c r="I445" s="12">
        <v>16</v>
      </c>
      <c r="J445" s="45">
        <v>3</v>
      </c>
      <c r="K445" s="12">
        <v>2</v>
      </c>
      <c r="L445" s="12">
        <v>2</v>
      </c>
      <c r="M445" s="12">
        <v>4</v>
      </c>
      <c r="N445" s="38">
        <v>1</v>
      </c>
      <c r="O445" s="38">
        <v>1</v>
      </c>
      <c r="P445" s="12">
        <v>1</v>
      </c>
      <c r="Q445" s="12">
        <v>4</v>
      </c>
      <c r="R445" s="46">
        <v>34</v>
      </c>
      <c r="S445" s="48">
        <v>0.76349999999999996</v>
      </c>
      <c r="T445" s="17">
        <v>20</v>
      </c>
      <c r="U445" s="49">
        <v>15.27</v>
      </c>
      <c r="V445" s="17" t="s">
        <v>7379</v>
      </c>
      <c r="W445" s="49">
        <v>16.489999999999998</v>
      </c>
      <c r="X445" s="17" t="s">
        <v>7682</v>
      </c>
      <c r="Y445" s="38" t="s">
        <v>7683</v>
      </c>
      <c r="Z445" s="38">
        <v>20</v>
      </c>
      <c r="AA445" s="38" t="s">
        <v>7383</v>
      </c>
    </row>
    <row r="446" spans="2:27" ht="37.5" x14ac:dyDescent="0.35">
      <c r="B446" s="38" t="s">
        <v>2448</v>
      </c>
      <c r="C446" s="38" t="s">
        <v>1863</v>
      </c>
      <c r="D446" s="38" t="s">
        <v>1503</v>
      </c>
      <c r="E446" s="38" t="s">
        <v>190</v>
      </c>
      <c r="F446" s="38" t="s">
        <v>1504</v>
      </c>
      <c r="G446" s="38" t="s">
        <v>21</v>
      </c>
      <c r="H446" s="38">
        <v>1</v>
      </c>
      <c r="I446" s="38">
        <v>8</v>
      </c>
      <c r="J446" s="45">
        <v>1</v>
      </c>
      <c r="K446" s="38">
        <v>1</v>
      </c>
      <c r="L446" s="38">
        <v>1</v>
      </c>
      <c r="M446" s="38">
        <v>1</v>
      </c>
      <c r="N446" s="38">
        <v>1</v>
      </c>
      <c r="O446" s="38">
        <v>1</v>
      </c>
      <c r="P446" s="38">
        <v>1</v>
      </c>
      <c r="Q446" s="38">
        <v>1</v>
      </c>
      <c r="R446" s="46">
        <v>16</v>
      </c>
      <c r="S446" s="58">
        <v>40.770000000000003</v>
      </c>
      <c r="T446" s="10">
        <v>1</v>
      </c>
      <c r="U446" s="60">
        <v>40.770000000000003</v>
      </c>
      <c r="V446" s="10" t="s">
        <v>7379</v>
      </c>
      <c r="W446" s="60">
        <v>44.03</v>
      </c>
      <c r="X446" s="10" t="s">
        <v>5167</v>
      </c>
      <c r="Y446" s="12" t="s">
        <v>7689</v>
      </c>
      <c r="Z446" s="38">
        <v>1</v>
      </c>
      <c r="AA446" s="12" t="s">
        <v>7397</v>
      </c>
    </row>
    <row r="447" spans="2:27" ht="50" x14ac:dyDescent="0.35">
      <c r="B447" s="38" t="s">
        <v>2449</v>
      </c>
      <c r="C447" s="38" t="s">
        <v>1863</v>
      </c>
      <c r="D447" s="38" t="s">
        <v>1503</v>
      </c>
      <c r="E447" s="38" t="s">
        <v>190</v>
      </c>
      <c r="F447" s="65" t="s">
        <v>1708</v>
      </c>
      <c r="G447" s="38" t="s">
        <v>21</v>
      </c>
      <c r="H447" s="38">
        <v>1</v>
      </c>
      <c r="I447" s="38">
        <v>2</v>
      </c>
      <c r="J447" s="45">
        <v>1</v>
      </c>
      <c r="K447" s="38">
        <v>1</v>
      </c>
      <c r="L447" s="38">
        <v>1</v>
      </c>
      <c r="M447" s="38">
        <v>1</v>
      </c>
      <c r="N447" s="38">
        <v>1</v>
      </c>
      <c r="O447" s="38">
        <v>1</v>
      </c>
      <c r="P447" s="38">
        <v>1</v>
      </c>
      <c r="Q447" s="38">
        <v>53</v>
      </c>
      <c r="R447" s="46">
        <v>62</v>
      </c>
      <c r="S447" s="48">
        <v>7.38</v>
      </c>
      <c r="T447" s="17">
        <v>1</v>
      </c>
      <c r="U447" s="49">
        <v>7.38</v>
      </c>
      <c r="V447" s="17" t="s">
        <v>7379</v>
      </c>
      <c r="W447" s="49">
        <v>7.97</v>
      </c>
      <c r="X447" s="17" t="s">
        <v>5171</v>
      </c>
      <c r="Y447" s="38" t="s">
        <v>7690</v>
      </c>
      <c r="Z447" s="38">
        <v>1</v>
      </c>
      <c r="AA447" s="38" t="s">
        <v>7397</v>
      </c>
    </row>
    <row r="448" spans="2:27" ht="37.5" x14ac:dyDescent="0.35">
      <c r="B448" s="38" t="s">
        <v>2452</v>
      </c>
      <c r="C448" s="12" t="s">
        <v>1666</v>
      </c>
      <c r="D448" s="12" t="s">
        <v>2098</v>
      </c>
      <c r="E448" s="12" t="s">
        <v>3516</v>
      </c>
      <c r="F448" s="27">
        <v>5.0000000000000001E-3</v>
      </c>
      <c r="G448" s="12" t="s">
        <v>392</v>
      </c>
      <c r="H448" s="12">
        <v>100</v>
      </c>
      <c r="I448" s="12">
        <v>1</v>
      </c>
      <c r="J448" s="45">
        <v>4</v>
      </c>
      <c r="K448" s="12">
        <v>1</v>
      </c>
      <c r="L448" s="38">
        <v>1</v>
      </c>
      <c r="M448" s="38">
        <v>1</v>
      </c>
      <c r="N448" s="38">
        <v>1</v>
      </c>
      <c r="O448" s="38">
        <v>1</v>
      </c>
      <c r="P448" s="12">
        <v>1</v>
      </c>
      <c r="Q448" s="12">
        <v>1</v>
      </c>
      <c r="R448" s="46">
        <v>12</v>
      </c>
      <c r="S448" s="48">
        <v>0.32166666666666666</v>
      </c>
      <c r="T448" s="17">
        <v>60</v>
      </c>
      <c r="U448" s="49">
        <v>19.3</v>
      </c>
      <c r="V448" s="17" t="s">
        <v>7379</v>
      </c>
      <c r="W448" s="49">
        <v>20.84</v>
      </c>
      <c r="X448" s="17" t="s">
        <v>7691</v>
      </c>
      <c r="Y448" s="38" t="s">
        <v>7692</v>
      </c>
      <c r="Z448" s="38">
        <v>60</v>
      </c>
      <c r="AA448" s="38" t="s">
        <v>7693</v>
      </c>
    </row>
    <row r="449" spans="2:27" ht="37.5" x14ac:dyDescent="0.35">
      <c r="B449" s="38" t="s">
        <v>2454</v>
      </c>
      <c r="C449" s="38" t="s">
        <v>1861</v>
      </c>
      <c r="D449" s="38" t="s">
        <v>1348</v>
      </c>
      <c r="E449" s="38" t="s">
        <v>5</v>
      </c>
      <c r="F449" s="38" t="s">
        <v>1349</v>
      </c>
      <c r="G449" s="38" t="s">
        <v>33</v>
      </c>
      <c r="H449" s="38">
        <v>5</v>
      </c>
      <c r="I449" s="38">
        <v>25</v>
      </c>
      <c r="J449" s="45">
        <v>3</v>
      </c>
      <c r="K449" s="38">
        <v>1</v>
      </c>
      <c r="L449" s="38">
        <v>1</v>
      </c>
      <c r="M449" s="38">
        <v>86</v>
      </c>
      <c r="N449" s="38">
        <v>1</v>
      </c>
      <c r="O449" s="38">
        <v>1</v>
      </c>
      <c r="P449" s="38">
        <v>1</v>
      </c>
      <c r="Q449" s="38">
        <v>130</v>
      </c>
      <c r="R449" s="46">
        <v>249</v>
      </c>
      <c r="S449" s="58">
        <v>3.4380000000000002</v>
      </c>
      <c r="T449" s="10">
        <v>5</v>
      </c>
      <c r="U449" s="60">
        <v>17.190000000000001</v>
      </c>
      <c r="V449" s="10" t="s">
        <v>7379</v>
      </c>
      <c r="W449" s="60">
        <v>18.57</v>
      </c>
      <c r="X449" s="10" t="s">
        <v>5186</v>
      </c>
      <c r="Y449" s="12" t="s">
        <v>7695</v>
      </c>
      <c r="Z449" s="38">
        <v>5</v>
      </c>
      <c r="AA449" s="12" t="s">
        <v>7520</v>
      </c>
    </row>
    <row r="450" spans="2:27" ht="37.5" x14ac:dyDescent="0.35">
      <c r="B450" s="38" t="s">
        <v>2456</v>
      </c>
      <c r="C450" s="38" t="s">
        <v>1660</v>
      </c>
      <c r="D450" s="38" t="s">
        <v>1659</v>
      </c>
      <c r="E450" s="38" t="s">
        <v>101</v>
      </c>
      <c r="F450" s="38" t="s">
        <v>150</v>
      </c>
      <c r="G450" s="38" t="s">
        <v>105</v>
      </c>
      <c r="H450" s="38">
        <v>20</v>
      </c>
      <c r="I450" s="38">
        <v>1</v>
      </c>
      <c r="J450" s="45">
        <v>1</v>
      </c>
      <c r="K450" s="38">
        <v>1</v>
      </c>
      <c r="L450" s="38">
        <v>1</v>
      </c>
      <c r="M450" s="38">
        <v>1</v>
      </c>
      <c r="N450" s="38">
        <v>1</v>
      </c>
      <c r="O450" s="38">
        <v>1</v>
      </c>
      <c r="P450" s="38">
        <v>1</v>
      </c>
      <c r="Q450" s="38">
        <v>1</v>
      </c>
      <c r="R450" s="46">
        <v>9</v>
      </c>
      <c r="S450" s="48">
        <v>1.8780000000000001</v>
      </c>
      <c r="T450" s="17">
        <v>20</v>
      </c>
      <c r="U450" s="49">
        <v>37.56</v>
      </c>
      <c r="V450" s="17" t="s">
        <v>7379</v>
      </c>
      <c r="W450" s="49">
        <v>40.56</v>
      </c>
      <c r="X450" s="17" t="s">
        <v>5188</v>
      </c>
      <c r="Y450" s="38" t="s">
        <v>7698</v>
      </c>
      <c r="Z450" s="38">
        <v>20</v>
      </c>
      <c r="AA450" s="38" t="s">
        <v>5190</v>
      </c>
    </row>
    <row r="451" spans="2:27" ht="37.5" x14ac:dyDescent="0.35">
      <c r="B451" s="38" t="s">
        <v>2459</v>
      </c>
      <c r="C451" s="38" t="s">
        <v>707</v>
      </c>
      <c r="D451" s="38" t="s">
        <v>706</v>
      </c>
      <c r="E451" s="38" t="s">
        <v>156</v>
      </c>
      <c r="F451" s="38" t="s">
        <v>548</v>
      </c>
      <c r="G451" s="38" t="s">
        <v>196</v>
      </c>
      <c r="H451" s="38">
        <v>30</v>
      </c>
      <c r="I451" s="12">
        <v>1</v>
      </c>
      <c r="J451" s="45">
        <v>15</v>
      </c>
      <c r="K451" s="12">
        <v>1</v>
      </c>
      <c r="L451" s="38">
        <v>1</v>
      </c>
      <c r="M451" s="12">
        <v>1</v>
      </c>
      <c r="N451" s="38">
        <v>1</v>
      </c>
      <c r="O451" s="38">
        <v>1</v>
      </c>
      <c r="P451" s="12">
        <v>1</v>
      </c>
      <c r="Q451" s="12">
        <v>1</v>
      </c>
      <c r="R451" s="46">
        <v>23</v>
      </c>
      <c r="S451" s="48">
        <v>4.032</v>
      </c>
      <c r="T451" s="17">
        <v>30</v>
      </c>
      <c r="U451" s="49">
        <v>120.96</v>
      </c>
      <c r="V451" s="17" t="s">
        <v>7379</v>
      </c>
      <c r="W451" s="49">
        <v>130.63999999999999</v>
      </c>
      <c r="X451" s="17" t="s">
        <v>5197</v>
      </c>
      <c r="Y451" s="38" t="s">
        <v>7699</v>
      </c>
      <c r="Z451" s="38">
        <v>30</v>
      </c>
      <c r="AA451" s="38" t="s">
        <v>7434</v>
      </c>
    </row>
    <row r="452" spans="2:27" ht="37.5" x14ac:dyDescent="0.35">
      <c r="B452" s="38" t="s">
        <v>2463</v>
      </c>
      <c r="C452" s="38" t="s">
        <v>1842</v>
      </c>
      <c r="D452" s="38" t="s">
        <v>1431</v>
      </c>
      <c r="E452" s="38" t="s">
        <v>65</v>
      </c>
      <c r="F452" s="38" t="s">
        <v>20</v>
      </c>
      <c r="G452" s="38" t="s">
        <v>2055</v>
      </c>
      <c r="H452" s="38">
        <v>1</v>
      </c>
      <c r="I452" s="38">
        <v>29</v>
      </c>
      <c r="J452" s="45">
        <v>1</v>
      </c>
      <c r="K452" s="38">
        <v>8</v>
      </c>
      <c r="L452" s="38">
        <v>1</v>
      </c>
      <c r="M452" s="38">
        <v>1</v>
      </c>
      <c r="N452" s="38">
        <v>1</v>
      </c>
      <c r="O452" s="38">
        <v>1</v>
      </c>
      <c r="P452" s="38">
        <v>1</v>
      </c>
      <c r="Q452" s="38">
        <v>20</v>
      </c>
      <c r="R452" s="46">
        <v>63</v>
      </c>
      <c r="S452" s="48">
        <v>7.37</v>
      </c>
      <c r="T452" s="17">
        <v>1</v>
      </c>
      <c r="U452" s="49">
        <v>7.37</v>
      </c>
      <c r="V452" s="17" t="s">
        <v>7379</v>
      </c>
      <c r="W452" s="49">
        <v>7.96</v>
      </c>
      <c r="X452" s="17" t="s">
        <v>5209</v>
      </c>
      <c r="Y452" s="38" t="s">
        <v>7700</v>
      </c>
      <c r="Z452" s="38">
        <v>1</v>
      </c>
      <c r="AA452" s="38" t="s">
        <v>7381</v>
      </c>
    </row>
    <row r="453" spans="2:27" ht="37.5" x14ac:dyDescent="0.35">
      <c r="B453" s="38" t="s">
        <v>2466</v>
      </c>
      <c r="C453" s="38" t="s">
        <v>721</v>
      </c>
      <c r="D453" s="38" t="s">
        <v>1451</v>
      </c>
      <c r="E453" s="38" t="s">
        <v>1304</v>
      </c>
      <c r="F453" s="38" t="s">
        <v>1452</v>
      </c>
      <c r="G453" s="38" t="s">
        <v>2055</v>
      </c>
      <c r="H453" s="38">
        <v>1</v>
      </c>
      <c r="I453" s="12">
        <v>1</v>
      </c>
      <c r="J453" s="45">
        <v>18</v>
      </c>
      <c r="K453" s="12">
        <v>15</v>
      </c>
      <c r="L453" s="38">
        <v>1</v>
      </c>
      <c r="M453" s="38">
        <v>1</v>
      </c>
      <c r="N453" s="38">
        <v>1</v>
      </c>
      <c r="O453" s="38">
        <v>1</v>
      </c>
      <c r="P453" s="12">
        <v>1</v>
      </c>
      <c r="Q453" s="12">
        <v>1</v>
      </c>
      <c r="R453" s="46">
        <v>40</v>
      </c>
      <c r="S453" s="48">
        <v>14.35</v>
      </c>
      <c r="T453" s="17">
        <v>1</v>
      </c>
      <c r="U453" s="49">
        <v>14.35</v>
      </c>
      <c r="V453" s="17" t="s">
        <v>7379</v>
      </c>
      <c r="W453" s="49">
        <v>15.5</v>
      </c>
      <c r="X453" s="17" t="s">
        <v>5217</v>
      </c>
      <c r="Y453" s="38" t="s">
        <v>7701</v>
      </c>
      <c r="Z453" s="38">
        <v>1</v>
      </c>
      <c r="AA453" s="38" t="s">
        <v>7394</v>
      </c>
    </row>
    <row r="454" spans="2:27" ht="37.5" x14ac:dyDescent="0.35">
      <c r="B454" s="38" t="s">
        <v>2470</v>
      </c>
      <c r="C454" s="38" t="s">
        <v>711</v>
      </c>
      <c r="D454" s="38" t="s">
        <v>710</v>
      </c>
      <c r="E454" s="38" t="s">
        <v>66</v>
      </c>
      <c r="F454" s="38" t="s">
        <v>713</v>
      </c>
      <c r="G454" s="38" t="s">
        <v>712</v>
      </c>
      <c r="H454" s="38">
        <v>1</v>
      </c>
      <c r="I454" s="12">
        <v>23</v>
      </c>
      <c r="J454" s="45">
        <v>10</v>
      </c>
      <c r="K454" s="12">
        <v>10</v>
      </c>
      <c r="L454" s="38">
        <v>1</v>
      </c>
      <c r="M454" s="38">
        <v>1</v>
      </c>
      <c r="N454" s="38">
        <v>1</v>
      </c>
      <c r="O454" s="38">
        <v>1</v>
      </c>
      <c r="P454" s="12">
        <v>1</v>
      </c>
      <c r="Q454" s="12">
        <v>1</v>
      </c>
      <c r="R454" s="46">
        <v>49</v>
      </c>
      <c r="S454" s="48">
        <v>13.27</v>
      </c>
      <c r="T454" s="17">
        <v>1</v>
      </c>
      <c r="U454" s="49">
        <v>13.27</v>
      </c>
      <c r="V454" s="17" t="s">
        <v>7379</v>
      </c>
      <c r="W454" s="49">
        <v>14.33</v>
      </c>
      <c r="X454" s="17" t="s">
        <v>5227</v>
      </c>
      <c r="Y454" s="38" t="s">
        <v>7707</v>
      </c>
      <c r="Z454" s="38">
        <v>1</v>
      </c>
      <c r="AA454" s="38" t="s">
        <v>7474</v>
      </c>
    </row>
    <row r="455" spans="2:27" ht="50" x14ac:dyDescent="0.35">
      <c r="B455" s="38" t="s">
        <v>2475</v>
      </c>
      <c r="C455" s="38" t="s">
        <v>1584</v>
      </c>
      <c r="D455" s="38" t="s">
        <v>1582</v>
      </c>
      <c r="E455" s="38" t="s">
        <v>5</v>
      </c>
      <c r="F455" s="38" t="s">
        <v>1583</v>
      </c>
      <c r="G455" s="38" t="s">
        <v>1072</v>
      </c>
      <c r="H455" s="38">
        <v>25</v>
      </c>
      <c r="I455" s="38">
        <v>21</v>
      </c>
      <c r="J455" s="45">
        <v>1</v>
      </c>
      <c r="K455" s="38">
        <v>1</v>
      </c>
      <c r="L455" s="38">
        <v>1</v>
      </c>
      <c r="M455" s="38">
        <v>1</v>
      </c>
      <c r="N455" s="38">
        <v>1</v>
      </c>
      <c r="O455" s="38">
        <v>1</v>
      </c>
      <c r="P455" s="38">
        <v>1</v>
      </c>
      <c r="Q455" s="38">
        <v>1</v>
      </c>
      <c r="R455" s="46">
        <v>29</v>
      </c>
      <c r="S455" s="48">
        <v>7.96</v>
      </c>
      <c r="T455" s="17">
        <v>25</v>
      </c>
      <c r="U455" s="49">
        <v>199</v>
      </c>
      <c r="V455" s="17" t="s">
        <v>7379</v>
      </c>
      <c r="W455" s="49">
        <v>214.92</v>
      </c>
      <c r="X455" s="17" t="s">
        <v>5239</v>
      </c>
      <c r="Y455" s="38" t="s">
        <v>7710</v>
      </c>
      <c r="Z455" s="38">
        <v>25</v>
      </c>
      <c r="AA455" s="38" t="s">
        <v>7504</v>
      </c>
    </row>
    <row r="456" spans="2:27" ht="37.5" x14ac:dyDescent="0.35">
      <c r="B456" s="38" t="s">
        <v>2478</v>
      </c>
      <c r="C456" s="38" t="s">
        <v>102</v>
      </c>
      <c r="D456" s="38" t="s">
        <v>84</v>
      </c>
      <c r="E456" s="38" t="s">
        <v>93</v>
      </c>
      <c r="F456" s="38" t="s">
        <v>117</v>
      </c>
      <c r="G456" s="38" t="s">
        <v>105</v>
      </c>
      <c r="H456" s="38">
        <v>20</v>
      </c>
      <c r="I456" s="38">
        <v>134</v>
      </c>
      <c r="J456" s="45">
        <v>80</v>
      </c>
      <c r="K456" s="38">
        <v>45</v>
      </c>
      <c r="L456" s="38">
        <v>12</v>
      </c>
      <c r="M456" s="38">
        <v>145</v>
      </c>
      <c r="N456" s="38">
        <v>120</v>
      </c>
      <c r="O456" s="38">
        <v>40</v>
      </c>
      <c r="P456" s="38">
        <v>13</v>
      </c>
      <c r="Q456" s="38">
        <v>725</v>
      </c>
      <c r="R456" s="46">
        <v>1314</v>
      </c>
      <c r="S456" s="48">
        <v>0.23599999999999999</v>
      </c>
      <c r="T456" s="17">
        <v>20</v>
      </c>
      <c r="U456" s="49">
        <v>4.72</v>
      </c>
      <c r="V456" s="17" t="s">
        <v>7379</v>
      </c>
      <c r="W456" s="49">
        <v>5.0999999999999996</v>
      </c>
      <c r="X456" s="17" t="s">
        <v>7711</v>
      </c>
      <c r="Y456" s="38" t="s">
        <v>7712</v>
      </c>
      <c r="Z456" s="38">
        <v>20</v>
      </c>
      <c r="AA456" s="38" t="s">
        <v>7474</v>
      </c>
    </row>
    <row r="457" spans="2:27" ht="37.5" x14ac:dyDescent="0.35">
      <c r="B457" s="38" t="s">
        <v>2480</v>
      </c>
      <c r="C457" s="38" t="s">
        <v>102</v>
      </c>
      <c r="D457" s="38" t="s">
        <v>719</v>
      </c>
      <c r="E457" s="38" t="s">
        <v>5</v>
      </c>
      <c r="F457" s="38" t="s">
        <v>656</v>
      </c>
      <c r="G457" s="38" t="s">
        <v>52</v>
      </c>
      <c r="H457" s="38">
        <v>50</v>
      </c>
      <c r="I457" s="38">
        <v>27</v>
      </c>
      <c r="J457" s="45">
        <v>50</v>
      </c>
      <c r="K457" s="38">
        <v>9</v>
      </c>
      <c r="L457" s="38">
        <v>2</v>
      </c>
      <c r="M457" s="38">
        <v>12</v>
      </c>
      <c r="N457" s="38">
        <v>10</v>
      </c>
      <c r="O457" s="38">
        <v>1</v>
      </c>
      <c r="P457" s="38">
        <v>1</v>
      </c>
      <c r="Q457" s="38">
        <v>80</v>
      </c>
      <c r="R457" s="46">
        <v>192</v>
      </c>
      <c r="S457" s="48">
        <v>1.3940000000000001</v>
      </c>
      <c r="T457" s="17">
        <v>50</v>
      </c>
      <c r="U457" s="49">
        <v>69.7</v>
      </c>
      <c r="V457" s="17" t="s">
        <v>7379</v>
      </c>
      <c r="W457" s="49">
        <v>75.28</v>
      </c>
      <c r="X457" s="17" t="s">
        <v>5247</v>
      </c>
      <c r="Y457" s="38" t="s">
        <v>7713</v>
      </c>
      <c r="Z457" s="38">
        <v>50</v>
      </c>
      <c r="AA457" s="38" t="s">
        <v>7474</v>
      </c>
    </row>
    <row r="458" spans="2:27" ht="37.5" x14ac:dyDescent="0.35">
      <c r="B458" s="38" t="s">
        <v>2482</v>
      </c>
      <c r="C458" s="38" t="s">
        <v>102</v>
      </c>
      <c r="D458" s="38" t="s">
        <v>1441</v>
      </c>
      <c r="E458" s="38" t="s">
        <v>65</v>
      </c>
      <c r="F458" s="38" t="s">
        <v>656</v>
      </c>
      <c r="G458" s="38" t="s">
        <v>1442</v>
      </c>
      <c r="H458" s="38">
        <v>5</v>
      </c>
      <c r="I458" s="38">
        <v>1</v>
      </c>
      <c r="J458" s="45">
        <v>5</v>
      </c>
      <c r="K458" s="38">
        <v>6</v>
      </c>
      <c r="L458" s="38">
        <v>1</v>
      </c>
      <c r="M458" s="38">
        <v>1</v>
      </c>
      <c r="N458" s="38">
        <v>5</v>
      </c>
      <c r="O458" s="38">
        <v>3</v>
      </c>
      <c r="P458" s="38">
        <v>1</v>
      </c>
      <c r="Q458" s="38">
        <v>1</v>
      </c>
      <c r="R458" s="46">
        <v>24</v>
      </c>
      <c r="S458" s="48">
        <v>3.5259999999999998</v>
      </c>
      <c r="T458" s="17">
        <v>5</v>
      </c>
      <c r="U458" s="49">
        <v>17.63</v>
      </c>
      <c r="V458" s="17" t="s">
        <v>7379</v>
      </c>
      <c r="W458" s="49">
        <v>19.04</v>
      </c>
      <c r="X458" s="17" t="s">
        <v>5252</v>
      </c>
      <c r="Y458" s="38" t="s">
        <v>7715</v>
      </c>
      <c r="Z458" s="38">
        <v>5</v>
      </c>
      <c r="AA458" s="38" t="s">
        <v>7394</v>
      </c>
    </row>
    <row r="459" spans="2:27" ht="37.5" x14ac:dyDescent="0.35">
      <c r="B459" s="38" t="s">
        <v>2483</v>
      </c>
      <c r="C459" s="38" t="s">
        <v>102</v>
      </c>
      <c r="D459" s="38" t="s">
        <v>1441</v>
      </c>
      <c r="E459" s="38" t="s">
        <v>65</v>
      </c>
      <c r="F459" s="38" t="s">
        <v>83</v>
      </c>
      <c r="G459" s="38" t="s">
        <v>1442</v>
      </c>
      <c r="H459" s="38">
        <v>5</v>
      </c>
      <c r="I459" s="38">
        <v>8</v>
      </c>
      <c r="J459" s="45">
        <v>5</v>
      </c>
      <c r="K459" s="38">
        <v>6</v>
      </c>
      <c r="L459" s="38">
        <v>1</v>
      </c>
      <c r="M459" s="38">
        <v>2</v>
      </c>
      <c r="N459" s="38">
        <v>3</v>
      </c>
      <c r="O459" s="38">
        <v>1</v>
      </c>
      <c r="P459" s="38">
        <v>1</v>
      </c>
      <c r="Q459" s="38">
        <v>1</v>
      </c>
      <c r="R459" s="46">
        <v>28</v>
      </c>
      <c r="S459" s="58">
        <v>3.0539999999999998</v>
      </c>
      <c r="T459" s="10">
        <v>5</v>
      </c>
      <c r="U459" s="60">
        <v>15.27</v>
      </c>
      <c r="V459" s="10" t="s">
        <v>7379</v>
      </c>
      <c r="W459" s="60">
        <v>16.489999999999998</v>
      </c>
      <c r="X459" s="10" t="s">
        <v>5255</v>
      </c>
      <c r="Y459" s="12" t="s">
        <v>7716</v>
      </c>
      <c r="Z459" s="38">
        <v>5</v>
      </c>
      <c r="AA459" s="12" t="s">
        <v>7394</v>
      </c>
    </row>
    <row r="460" spans="2:27" ht="37.5" x14ac:dyDescent="0.35">
      <c r="B460" s="38" t="s">
        <v>2488</v>
      </c>
      <c r="C460" s="38" t="s">
        <v>145</v>
      </c>
      <c r="D460" s="38" t="s">
        <v>3543</v>
      </c>
      <c r="E460" s="38" t="s">
        <v>125</v>
      </c>
      <c r="F460" s="38" t="s">
        <v>3544</v>
      </c>
      <c r="G460" s="38" t="s">
        <v>68</v>
      </c>
      <c r="H460" s="38">
        <v>1</v>
      </c>
      <c r="I460" s="143">
        <v>171</v>
      </c>
      <c r="J460" s="45">
        <v>412</v>
      </c>
      <c r="K460" s="38">
        <v>44</v>
      </c>
      <c r="L460" s="38">
        <v>2</v>
      </c>
      <c r="M460" s="38">
        <v>2</v>
      </c>
      <c r="N460" s="38">
        <v>3</v>
      </c>
      <c r="O460" s="38">
        <v>4</v>
      </c>
      <c r="P460" s="38">
        <v>26</v>
      </c>
      <c r="Q460" s="38">
        <v>2</v>
      </c>
      <c r="R460" s="46">
        <f t="shared" ref="R460" si="3">SUM(I460:Q460)</f>
        <v>666</v>
      </c>
      <c r="S460" s="48">
        <v>9.2100000000000009</v>
      </c>
      <c r="T460" s="17">
        <v>1</v>
      </c>
      <c r="U460" s="49">
        <v>9.2100000000000009</v>
      </c>
      <c r="V460" s="17" t="s">
        <v>7379</v>
      </c>
      <c r="W460" s="49">
        <v>9.9499999999999993</v>
      </c>
      <c r="X460" s="17" t="s">
        <v>7717</v>
      </c>
      <c r="Y460" s="38" t="s">
        <v>7718</v>
      </c>
      <c r="Z460" s="38">
        <v>1</v>
      </c>
      <c r="AA460" s="38" t="s">
        <v>7719</v>
      </c>
    </row>
    <row r="461" spans="2:27" ht="37.5" x14ac:dyDescent="0.35">
      <c r="B461" s="38" t="s">
        <v>2493</v>
      </c>
      <c r="C461" s="78" t="s">
        <v>3545</v>
      </c>
      <c r="D461" s="12" t="s">
        <v>3546</v>
      </c>
      <c r="E461" s="12" t="s">
        <v>101</v>
      </c>
      <c r="F461" s="12" t="s">
        <v>3547</v>
      </c>
      <c r="G461" s="12" t="s">
        <v>196</v>
      </c>
      <c r="H461" s="12">
        <v>30</v>
      </c>
      <c r="I461" s="12">
        <v>1</v>
      </c>
      <c r="J461" s="45">
        <v>1</v>
      </c>
      <c r="K461" s="12">
        <v>2</v>
      </c>
      <c r="L461" s="38">
        <v>1</v>
      </c>
      <c r="M461" s="38">
        <v>1</v>
      </c>
      <c r="N461" s="38">
        <v>1</v>
      </c>
      <c r="O461" s="38">
        <v>2</v>
      </c>
      <c r="P461" s="38">
        <v>1</v>
      </c>
      <c r="Q461" s="12">
        <v>1</v>
      </c>
      <c r="R461" s="46">
        <v>11</v>
      </c>
      <c r="S461" s="48">
        <v>0.34666666666666668</v>
      </c>
      <c r="T461" s="17">
        <v>30</v>
      </c>
      <c r="U461" s="49">
        <v>10.4</v>
      </c>
      <c r="V461" s="17" t="s">
        <v>7379</v>
      </c>
      <c r="W461" s="49">
        <v>11.23</v>
      </c>
      <c r="X461" s="17" t="s">
        <v>5277</v>
      </c>
      <c r="Y461" s="38" t="s">
        <v>7721</v>
      </c>
      <c r="Z461" s="38">
        <v>30</v>
      </c>
      <c r="AA461" s="38" t="s">
        <v>7405</v>
      </c>
    </row>
    <row r="462" spans="2:27" ht="50" x14ac:dyDescent="0.35">
      <c r="B462" s="38" t="s">
        <v>2498</v>
      </c>
      <c r="C462" s="38" t="s">
        <v>1459</v>
      </c>
      <c r="D462" s="38" t="s">
        <v>1456</v>
      </c>
      <c r="E462" s="38" t="s">
        <v>1457</v>
      </c>
      <c r="F462" s="38" t="s">
        <v>1458</v>
      </c>
      <c r="G462" s="38" t="s">
        <v>17</v>
      </c>
      <c r="H462" s="38">
        <v>1</v>
      </c>
      <c r="I462" s="38">
        <v>1</v>
      </c>
      <c r="J462" s="45">
        <v>1</v>
      </c>
      <c r="K462" s="38">
        <v>1</v>
      </c>
      <c r="L462" s="38">
        <v>1</v>
      </c>
      <c r="M462" s="38">
        <v>1</v>
      </c>
      <c r="N462" s="38">
        <v>1</v>
      </c>
      <c r="O462" s="38">
        <v>1</v>
      </c>
      <c r="P462" s="38">
        <v>1</v>
      </c>
      <c r="Q462" s="38">
        <v>15</v>
      </c>
      <c r="R462" s="46">
        <v>23</v>
      </c>
      <c r="S462" s="48">
        <v>15.58</v>
      </c>
      <c r="T462" s="17">
        <v>1</v>
      </c>
      <c r="U462" s="49">
        <v>15.58</v>
      </c>
      <c r="V462" s="17" t="s">
        <v>7379</v>
      </c>
      <c r="W462" s="49">
        <v>16.829999999999998</v>
      </c>
      <c r="X462" s="17" t="s">
        <v>5286</v>
      </c>
      <c r="Y462" s="38" t="s">
        <v>7725</v>
      </c>
      <c r="Z462" s="38">
        <v>1</v>
      </c>
      <c r="AA462" s="38" t="s">
        <v>7726</v>
      </c>
    </row>
    <row r="463" spans="2:27" ht="37.5" x14ac:dyDescent="0.35">
      <c r="B463" s="38" t="s">
        <v>2503</v>
      </c>
      <c r="C463" s="38" t="s">
        <v>814</v>
      </c>
      <c r="D463" s="38" t="s">
        <v>804</v>
      </c>
      <c r="E463" s="38" t="s">
        <v>156</v>
      </c>
      <c r="F463" s="38" t="s">
        <v>150</v>
      </c>
      <c r="G463" s="38" t="s">
        <v>406</v>
      </c>
      <c r="H463" s="38">
        <v>100</v>
      </c>
      <c r="I463" s="38">
        <v>5</v>
      </c>
      <c r="J463" s="45">
        <v>16</v>
      </c>
      <c r="K463" s="38">
        <v>1</v>
      </c>
      <c r="L463" s="38">
        <v>1</v>
      </c>
      <c r="M463" s="38">
        <v>1</v>
      </c>
      <c r="N463" s="38">
        <v>1</v>
      </c>
      <c r="O463" s="38">
        <v>1</v>
      </c>
      <c r="P463" s="38">
        <v>1</v>
      </c>
      <c r="Q463" s="38">
        <v>1</v>
      </c>
      <c r="R463" s="46">
        <v>28</v>
      </c>
      <c r="S463" s="48">
        <v>0.12920000000000001</v>
      </c>
      <c r="T463" s="17">
        <v>100</v>
      </c>
      <c r="U463" s="49">
        <v>12.92</v>
      </c>
      <c r="V463" s="17" t="s">
        <v>7379</v>
      </c>
      <c r="W463" s="49">
        <v>13.95</v>
      </c>
      <c r="X463" s="17" t="s">
        <v>5303</v>
      </c>
      <c r="Y463" s="38" t="s">
        <v>7729</v>
      </c>
      <c r="Z463" s="38">
        <v>100</v>
      </c>
      <c r="AA463" s="38" t="s">
        <v>7443</v>
      </c>
    </row>
    <row r="464" spans="2:27" ht="50" x14ac:dyDescent="0.35">
      <c r="B464" s="38" t="s">
        <v>2504</v>
      </c>
      <c r="C464" s="38" t="s">
        <v>814</v>
      </c>
      <c r="D464" s="38" t="s">
        <v>804</v>
      </c>
      <c r="E464" s="38" t="s">
        <v>570</v>
      </c>
      <c r="F464" s="38" t="s">
        <v>815</v>
      </c>
      <c r="G464" s="38" t="s">
        <v>805</v>
      </c>
      <c r="H464" s="38">
        <v>1</v>
      </c>
      <c r="I464" s="38">
        <v>1</v>
      </c>
      <c r="J464" s="45">
        <v>1</v>
      </c>
      <c r="K464" s="38">
        <v>1</v>
      </c>
      <c r="L464" s="38">
        <v>1</v>
      </c>
      <c r="M464" s="38">
        <v>1</v>
      </c>
      <c r="N464" s="38">
        <v>1</v>
      </c>
      <c r="O464" s="38">
        <v>1</v>
      </c>
      <c r="P464" s="38">
        <v>1</v>
      </c>
      <c r="Q464" s="38">
        <v>1</v>
      </c>
      <c r="R464" s="46">
        <v>9</v>
      </c>
      <c r="S464" s="48">
        <v>14.3</v>
      </c>
      <c r="T464" s="17">
        <v>1</v>
      </c>
      <c r="U464" s="49">
        <v>14.3</v>
      </c>
      <c r="V464" s="17" t="s">
        <v>7379</v>
      </c>
      <c r="W464" s="49">
        <v>15.44</v>
      </c>
      <c r="X464" s="17" t="s">
        <v>5306</v>
      </c>
      <c r="Y464" s="38" t="s">
        <v>7730</v>
      </c>
      <c r="Z464" s="38">
        <v>1</v>
      </c>
      <c r="AA464" s="38" t="s">
        <v>7443</v>
      </c>
    </row>
    <row r="465" spans="2:27" ht="37.5" x14ac:dyDescent="0.35">
      <c r="B465" s="38" t="s">
        <v>2507</v>
      </c>
      <c r="C465" s="38" t="s">
        <v>258</v>
      </c>
      <c r="D465" s="38" t="s">
        <v>257</v>
      </c>
      <c r="E465" s="38" t="s">
        <v>5</v>
      </c>
      <c r="F465" s="38" t="s">
        <v>259</v>
      </c>
      <c r="G465" s="38" t="s">
        <v>33</v>
      </c>
      <c r="H465" s="38">
        <v>5</v>
      </c>
      <c r="I465" s="38">
        <v>1</v>
      </c>
      <c r="J465" s="45">
        <v>1</v>
      </c>
      <c r="K465" s="38">
        <v>1</v>
      </c>
      <c r="L465" s="38">
        <v>1</v>
      </c>
      <c r="M465" s="38">
        <v>1</v>
      </c>
      <c r="N465" s="38">
        <v>1</v>
      </c>
      <c r="O465" s="38">
        <v>1</v>
      </c>
      <c r="P465" s="38">
        <v>1</v>
      </c>
      <c r="Q465" s="38">
        <v>1</v>
      </c>
      <c r="R465" s="46">
        <v>9</v>
      </c>
      <c r="S465" s="48">
        <v>16.740000000000002</v>
      </c>
      <c r="T465" s="17">
        <v>5</v>
      </c>
      <c r="U465" s="49">
        <v>83.7</v>
      </c>
      <c r="V465" s="17" t="s">
        <v>7379</v>
      </c>
      <c r="W465" s="49">
        <v>90.4</v>
      </c>
      <c r="X465" s="17" t="s">
        <v>5313</v>
      </c>
      <c r="Y465" s="38" t="s">
        <v>7733</v>
      </c>
      <c r="Z465" s="38">
        <v>5</v>
      </c>
      <c r="AA465" s="38" t="s">
        <v>7734</v>
      </c>
    </row>
    <row r="466" spans="2:27" ht="50" x14ac:dyDescent="0.35">
      <c r="B466" s="38" t="s">
        <v>2510</v>
      </c>
      <c r="C466" s="38" t="s">
        <v>1362</v>
      </c>
      <c r="D466" s="38" t="s">
        <v>1361</v>
      </c>
      <c r="E466" s="38" t="s">
        <v>342</v>
      </c>
      <c r="F466" s="38" t="s">
        <v>572</v>
      </c>
      <c r="G466" s="38" t="s">
        <v>1266</v>
      </c>
      <c r="H466" s="38">
        <v>30</v>
      </c>
      <c r="I466" s="38">
        <v>14</v>
      </c>
      <c r="J466" s="45">
        <v>10</v>
      </c>
      <c r="K466" s="38">
        <v>1</v>
      </c>
      <c r="L466" s="38">
        <v>1</v>
      </c>
      <c r="M466" s="38">
        <v>1</v>
      </c>
      <c r="N466" s="38">
        <v>4</v>
      </c>
      <c r="O466" s="38">
        <v>10</v>
      </c>
      <c r="P466" s="38">
        <v>1</v>
      </c>
      <c r="Q466" s="38">
        <v>3</v>
      </c>
      <c r="R466" s="46">
        <v>45</v>
      </c>
      <c r="S466" s="48">
        <v>0.53933333333333333</v>
      </c>
      <c r="T466" s="17">
        <v>30</v>
      </c>
      <c r="U466" s="49">
        <v>16.18</v>
      </c>
      <c r="V466" s="17" t="s">
        <v>7379</v>
      </c>
      <c r="W466" s="49">
        <v>17.47</v>
      </c>
      <c r="X466" s="17" t="s">
        <v>7735</v>
      </c>
      <c r="Y466" s="38" t="s">
        <v>7736</v>
      </c>
      <c r="Z466" s="38">
        <v>30</v>
      </c>
      <c r="AA466" s="38" t="s">
        <v>7737</v>
      </c>
    </row>
    <row r="467" spans="2:27" ht="37.5" x14ac:dyDescent="0.35">
      <c r="B467" s="38" t="s">
        <v>2513</v>
      </c>
      <c r="C467" s="38" t="s">
        <v>1836</v>
      </c>
      <c r="D467" s="38" t="s">
        <v>1696</v>
      </c>
      <c r="E467" s="38" t="s">
        <v>423</v>
      </c>
      <c r="F467" s="38"/>
      <c r="G467" s="38" t="s">
        <v>1697</v>
      </c>
      <c r="H467" s="38">
        <v>2</v>
      </c>
      <c r="I467" s="38">
        <v>1</v>
      </c>
      <c r="J467" s="45">
        <v>2</v>
      </c>
      <c r="K467" s="38">
        <v>6</v>
      </c>
      <c r="L467" s="38">
        <v>1</v>
      </c>
      <c r="M467" s="38">
        <v>1</v>
      </c>
      <c r="N467" s="38">
        <v>1</v>
      </c>
      <c r="O467" s="38">
        <v>1</v>
      </c>
      <c r="P467" s="38">
        <v>1</v>
      </c>
      <c r="Q467" s="38">
        <v>1</v>
      </c>
      <c r="R467" s="46">
        <v>15</v>
      </c>
      <c r="S467" s="48">
        <v>6.15</v>
      </c>
      <c r="T467" s="17">
        <v>2</v>
      </c>
      <c r="U467" s="49">
        <v>12.3</v>
      </c>
      <c r="V467" s="17" t="s">
        <v>7379</v>
      </c>
      <c r="W467" s="49">
        <v>13.28</v>
      </c>
      <c r="X467" s="17" t="s">
        <v>5323</v>
      </c>
      <c r="Y467" s="38" t="s">
        <v>7738</v>
      </c>
      <c r="Z467" s="38">
        <v>2</v>
      </c>
      <c r="AA467" s="38" t="s">
        <v>7394</v>
      </c>
    </row>
    <row r="468" spans="2:27" ht="37.5" x14ac:dyDescent="0.35">
      <c r="B468" s="38" t="s">
        <v>2514</v>
      </c>
      <c r="C468" s="38" t="s">
        <v>825</v>
      </c>
      <c r="D468" s="38" t="s">
        <v>819</v>
      </c>
      <c r="E468" s="38" t="s">
        <v>101</v>
      </c>
      <c r="F468" s="38" t="s">
        <v>117</v>
      </c>
      <c r="G468" s="38" t="s">
        <v>105</v>
      </c>
      <c r="H468" s="38">
        <v>20</v>
      </c>
      <c r="I468" s="12">
        <v>1</v>
      </c>
      <c r="J468" s="45">
        <v>1</v>
      </c>
      <c r="K468" s="12">
        <v>1</v>
      </c>
      <c r="L468" s="38">
        <v>1</v>
      </c>
      <c r="M468" s="12">
        <v>5</v>
      </c>
      <c r="N468" s="38">
        <v>1</v>
      </c>
      <c r="O468" s="38">
        <v>1</v>
      </c>
      <c r="P468" s="12">
        <v>1</v>
      </c>
      <c r="Q468" s="12">
        <v>1</v>
      </c>
      <c r="R468" s="46">
        <v>13</v>
      </c>
      <c r="S468" s="58">
        <v>1.5365</v>
      </c>
      <c r="T468" s="10">
        <v>20</v>
      </c>
      <c r="U468" s="60">
        <v>30.73</v>
      </c>
      <c r="V468" s="10" t="s">
        <v>7379</v>
      </c>
      <c r="W468" s="60">
        <v>33.19</v>
      </c>
      <c r="X468" s="10" t="s">
        <v>5326</v>
      </c>
      <c r="Y468" s="12" t="s">
        <v>7739</v>
      </c>
      <c r="Z468" s="38">
        <v>20</v>
      </c>
      <c r="AA468" s="12" t="s">
        <v>7634</v>
      </c>
    </row>
    <row r="469" spans="2:27" ht="37.5" x14ac:dyDescent="0.35">
      <c r="B469" s="38" t="s">
        <v>2520</v>
      </c>
      <c r="C469" s="38" t="s">
        <v>734</v>
      </c>
      <c r="D469" s="38" t="s">
        <v>733</v>
      </c>
      <c r="E469" s="38" t="s">
        <v>423</v>
      </c>
      <c r="F469" s="38" t="s">
        <v>735</v>
      </c>
      <c r="G469" s="38" t="s">
        <v>21</v>
      </c>
      <c r="H469" s="38">
        <v>1</v>
      </c>
      <c r="I469" s="38">
        <v>1</v>
      </c>
      <c r="J469" s="45">
        <v>12</v>
      </c>
      <c r="K469" s="38">
        <v>18</v>
      </c>
      <c r="L469" s="38">
        <v>2</v>
      </c>
      <c r="M469" s="38">
        <v>1</v>
      </c>
      <c r="N469" s="38">
        <v>15</v>
      </c>
      <c r="O469" s="38">
        <v>10</v>
      </c>
      <c r="P469" s="38">
        <v>1</v>
      </c>
      <c r="Q469" s="38">
        <v>4</v>
      </c>
      <c r="R469" s="46">
        <v>64</v>
      </c>
      <c r="S469" s="48">
        <v>8.7100000000000009</v>
      </c>
      <c r="T469" s="17">
        <v>1</v>
      </c>
      <c r="U469" s="49">
        <v>8.7100000000000009</v>
      </c>
      <c r="V469" s="17" t="s">
        <v>7379</v>
      </c>
      <c r="W469" s="49">
        <v>9.41</v>
      </c>
      <c r="X469" s="17" t="s">
        <v>5337</v>
      </c>
      <c r="Y469" s="38" t="s">
        <v>7745</v>
      </c>
      <c r="Z469" s="38">
        <v>1</v>
      </c>
      <c r="AA469" s="38" t="s">
        <v>7300</v>
      </c>
    </row>
    <row r="470" spans="2:27" ht="37.5" x14ac:dyDescent="0.35">
      <c r="B470" s="38" t="s">
        <v>2533</v>
      </c>
      <c r="C470" s="38" t="s">
        <v>1710</v>
      </c>
      <c r="D470" s="38" t="s">
        <v>1709</v>
      </c>
      <c r="E470" s="38" t="s">
        <v>93</v>
      </c>
      <c r="F470" s="38" t="s">
        <v>57</v>
      </c>
      <c r="G470" s="38" t="s">
        <v>105</v>
      </c>
      <c r="H470" s="38">
        <v>20</v>
      </c>
      <c r="I470" s="38">
        <v>35</v>
      </c>
      <c r="J470" s="45">
        <v>15</v>
      </c>
      <c r="K470" s="38">
        <v>1</v>
      </c>
      <c r="L470" s="38">
        <v>10</v>
      </c>
      <c r="M470" s="38">
        <v>19</v>
      </c>
      <c r="N470" s="38">
        <v>1</v>
      </c>
      <c r="O470" s="38">
        <v>4</v>
      </c>
      <c r="P470" s="38">
        <v>1</v>
      </c>
      <c r="Q470" s="38">
        <v>10</v>
      </c>
      <c r="R470" s="46">
        <v>96</v>
      </c>
      <c r="S470" s="58">
        <v>0.53800000000000003</v>
      </c>
      <c r="T470" s="10">
        <v>20</v>
      </c>
      <c r="U470" s="60">
        <v>10.76</v>
      </c>
      <c r="V470" s="10" t="s">
        <v>7379</v>
      </c>
      <c r="W470" s="60">
        <v>11.62</v>
      </c>
      <c r="X470" s="10" t="s">
        <v>5356</v>
      </c>
      <c r="Y470" s="12" t="s">
        <v>7757</v>
      </c>
      <c r="Z470" s="38">
        <v>20</v>
      </c>
      <c r="AA470" s="12" t="s">
        <v>7758</v>
      </c>
    </row>
    <row r="471" spans="2:27" ht="37.5" x14ac:dyDescent="0.35">
      <c r="B471" s="38" t="s">
        <v>2535</v>
      </c>
      <c r="C471" s="38" t="s">
        <v>739</v>
      </c>
      <c r="D471" s="38" t="s">
        <v>738</v>
      </c>
      <c r="E471" s="38" t="s">
        <v>101</v>
      </c>
      <c r="F471" s="38" t="s">
        <v>57</v>
      </c>
      <c r="G471" s="38" t="s">
        <v>95</v>
      </c>
      <c r="H471" s="38">
        <v>30</v>
      </c>
      <c r="I471" s="38">
        <v>6</v>
      </c>
      <c r="J471" s="45">
        <v>5</v>
      </c>
      <c r="K471" s="38">
        <v>2</v>
      </c>
      <c r="L471" s="38">
        <v>1</v>
      </c>
      <c r="M471" s="38">
        <v>7</v>
      </c>
      <c r="N471" s="38">
        <v>3</v>
      </c>
      <c r="O471" s="38">
        <v>3</v>
      </c>
      <c r="P471" s="38">
        <v>1</v>
      </c>
      <c r="Q471" s="38">
        <v>1</v>
      </c>
      <c r="R471" s="46">
        <v>29</v>
      </c>
      <c r="S471" s="58">
        <v>8.3666666666666653E-2</v>
      </c>
      <c r="T471" s="10">
        <v>30</v>
      </c>
      <c r="U471" s="60">
        <v>2.5099999999999998</v>
      </c>
      <c r="V471" s="10" t="s">
        <v>7379</v>
      </c>
      <c r="W471" s="60">
        <v>2.71</v>
      </c>
      <c r="X471" s="10" t="s">
        <v>5360</v>
      </c>
      <c r="Y471" s="12" t="s">
        <v>7759</v>
      </c>
      <c r="Z471" s="38">
        <v>30</v>
      </c>
      <c r="AA471" s="12" t="s">
        <v>7709</v>
      </c>
    </row>
    <row r="472" spans="2:27" ht="37.5" x14ac:dyDescent="0.35">
      <c r="B472" s="38" t="s">
        <v>2536</v>
      </c>
      <c r="C472" s="38" t="s">
        <v>739</v>
      </c>
      <c r="D472" s="38" t="s">
        <v>738</v>
      </c>
      <c r="E472" s="38" t="s">
        <v>101</v>
      </c>
      <c r="F472" s="38" t="s">
        <v>187</v>
      </c>
      <c r="G472" s="38" t="s">
        <v>95</v>
      </c>
      <c r="H472" s="38">
        <v>30</v>
      </c>
      <c r="I472" s="38">
        <v>4</v>
      </c>
      <c r="J472" s="45">
        <v>1</v>
      </c>
      <c r="K472" s="38">
        <v>1</v>
      </c>
      <c r="L472" s="38">
        <v>1</v>
      </c>
      <c r="M472" s="38">
        <v>2</v>
      </c>
      <c r="N472" s="38">
        <v>1</v>
      </c>
      <c r="O472" s="38">
        <v>1</v>
      </c>
      <c r="P472" s="38">
        <v>1</v>
      </c>
      <c r="Q472" s="38">
        <v>1</v>
      </c>
      <c r="R472" s="46">
        <v>13</v>
      </c>
      <c r="S472" s="58">
        <v>0.16566666666666666</v>
      </c>
      <c r="T472" s="10">
        <v>30</v>
      </c>
      <c r="U472" s="60">
        <v>4.97</v>
      </c>
      <c r="V472" s="10" t="s">
        <v>7379</v>
      </c>
      <c r="W472" s="60">
        <v>5.37</v>
      </c>
      <c r="X472" s="10" t="s">
        <v>5361</v>
      </c>
      <c r="Y472" s="12" t="s">
        <v>7760</v>
      </c>
      <c r="Z472" s="38">
        <v>30</v>
      </c>
      <c r="AA472" s="12" t="s">
        <v>7709</v>
      </c>
    </row>
    <row r="473" spans="2:27" ht="37.5" x14ac:dyDescent="0.35">
      <c r="B473" s="38" t="s">
        <v>2537</v>
      </c>
      <c r="C473" s="38" t="s">
        <v>739</v>
      </c>
      <c r="D473" s="38" t="s">
        <v>1945</v>
      </c>
      <c r="E473" s="38" t="s">
        <v>101</v>
      </c>
      <c r="F473" s="38" t="s">
        <v>117</v>
      </c>
      <c r="G473" s="38" t="s">
        <v>114</v>
      </c>
      <c r="H473" s="38">
        <v>60</v>
      </c>
      <c r="I473" s="38">
        <v>9</v>
      </c>
      <c r="J473" s="45">
        <v>5</v>
      </c>
      <c r="K473" s="38">
        <v>1</v>
      </c>
      <c r="L473" s="38">
        <v>1</v>
      </c>
      <c r="M473" s="38">
        <v>1</v>
      </c>
      <c r="N473" s="38">
        <v>1</v>
      </c>
      <c r="O473" s="38">
        <v>1</v>
      </c>
      <c r="P473" s="38">
        <v>10</v>
      </c>
      <c r="Q473" s="38">
        <v>10</v>
      </c>
      <c r="R473" s="46">
        <v>39</v>
      </c>
      <c r="S473" s="58">
        <v>5.9666666666666666E-2</v>
      </c>
      <c r="T473" s="10">
        <v>30</v>
      </c>
      <c r="U473" s="60">
        <v>1.79</v>
      </c>
      <c r="V473" s="10" t="s">
        <v>7379</v>
      </c>
      <c r="W473" s="60">
        <v>1.93</v>
      </c>
      <c r="X473" s="10" t="s">
        <v>5362</v>
      </c>
      <c r="Y473" s="12" t="s">
        <v>7761</v>
      </c>
      <c r="Z473" s="38">
        <v>30</v>
      </c>
      <c r="AA473" s="12" t="s">
        <v>7709</v>
      </c>
    </row>
    <row r="474" spans="2:27" ht="50" x14ac:dyDescent="0.35">
      <c r="B474" s="38" t="s">
        <v>2547</v>
      </c>
      <c r="C474" s="38" t="s">
        <v>861</v>
      </c>
      <c r="D474" s="38" t="s">
        <v>856</v>
      </c>
      <c r="E474" s="38" t="s">
        <v>5</v>
      </c>
      <c r="F474" s="38" t="s">
        <v>1712</v>
      </c>
      <c r="G474" s="38" t="s">
        <v>584</v>
      </c>
      <c r="H474" s="38">
        <v>1</v>
      </c>
      <c r="I474" s="12">
        <v>1</v>
      </c>
      <c r="J474" s="45">
        <v>1</v>
      </c>
      <c r="K474" s="12">
        <v>1</v>
      </c>
      <c r="L474" s="12">
        <v>1</v>
      </c>
      <c r="M474" s="12">
        <v>3</v>
      </c>
      <c r="N474" s="38">
        <v>1</v>
      </c>
      <c r="O474" s="38">
        <v>1</v>
      </c>
      <c r="P474" s="12">
        <v>1</v>
      </c>
      <c r="Q474" s="12">
        <v>1</v>
      </c>
      <c r="R474" s="46">
        <v>11</v>
      </c>
      <c r="S474" s="48">
        <v>42.03</v>
      </c>
      <c r="T474" s="17">
        <v>1</v>
      </c>
      <c r="U474" s="49">
        <v>42.03</v>
      </c>
      <c r="V474" s="17" t="s">
        <v>7379</v>
      </c>
      <c r="W474" s="49">
        <v>45.39</v>
      </c>
      <c r="X474" s="17" t="s">
        <v>5369</v>
      </c>
      <c r="Y474" s="38" t="s">
        <v>7763</v>
      </c>
      <c r="Z474" s="38">
        <v>1</v>
      </c>
      <c r="AA474" s="38" t="s">
        <v>7394</v>
      </c>
    </row>
    <row r="475" spans="2:27" ht="37.5" x14ac:dyDescent="0.35">
      <c r="B475" s="38" t="s">
        <v>2548</v>
      </c>
      <c r="C475" s="38" t="s">
        <v>861</v>
      </c>
      <c r="D475" s="38" t="s">
        <v>856</v>
      </c>
      <c r="E475" s="38" t="s">
        <v>5</v>
      </c>
      <c r="F475" s="38" t="s">
        <v>510</v>
      </c>
      <c r="G475" s="38" t="s">
        <v>59</v>
      </c>
      <c r="H475" s="38">
        <v>10</v>
      </c>
      <c r="I475" s="38">
        <v>128</v>
      </c>
      <c r="J475" s="45">
        <v>105</v>
      </c>
      <c r="K475" s="38">
        <v>150</v>
      </c>
      <c r="L475" s="38">
        <v>36</v>
      </c>
      <c r="M475" s="38">
        <v>190</v>
      </c>
      <c r="N475" s="38">
        <v>40</v>
      </c>
      <c r="O475" s="38">
        <v>1</v>
      </c>
      <c r="P475" s="38">
        <v>21</v>
      </c>
      <c r="Q475" s="38">
        <v>85</v>
      </c>
      <c r="R475" s="46">
        <v>756</v>
      </c>
      <c r="S475" s="58">
        <v>1.343</v>
      </c>
      <c r="T475" s="10">
        <v>10</v>
      </c>
      <c r="U475" s="60">
        <v>13.43</v>
      </c>
      <c r="V475" s="10" t="s">
        <v>7379</v>
      </c>
      <c r="W475" s="60">
        <v>14.5</v>
      </c>
      <c r="X475" s="10" t="s">
        <v>5372</v>
      </c>
      <c r="Y475" s="12" t="s">
        <v>7764</v>
      </c>
      <c r="Z475" s="38">
        <v>10</v>
      </c>
      <c r="AA475" s="12" t="s">
        <v>7394</v>
      </c>
    </row>
    <row r="476" spans="2:27" ht="37.5" x14ac:dyDescent="0.35">
      <c r="B476" s="38" t="s">
        <v>2550</v>
      </c>
      <c r="C476" s="38" t="s">
        <v>741</v>
      </c>
      <c r="D476" s="38" t="s">
        <v>740</v>
      </c>
      <c r="E476" s="38" t="s">
        <v>93</v>
      </c>
      <c r="F476" s="38" t="s">
        <v>150</v>
      </c>
      <c r="G476" s="38" t="s">
        <v>95</v>
      </c>
      <c r="H476" s="38">
        <v>30</v>
      </c>
      <c r="I476" s="12">
        <v>7</v>
      </c>
      <c r="J476" s="45">
        <v>5</v>
      </c>
      <c r="K476" s="12">
        <v>1</v>
      </c>
      <c r="L476" s="12">
        <v>12</v>
      </c>
      <c r="M476" s="12">
        <v>15</v>
      </c>
      <c r="N476" s="38">
        <v>10</v>
      </c>
      <c r="O476" s="38">
        <v>6</v>
      </c>
      <c r="P476" s="12">
        <v>3</v>
      </c>
      <c r="Q476" s="12">
        <v>30</v>
      </c>
      <c r="R476" s="46">
        <v>89</v>
      </c>
      <c r="S476" s="48">
        <v>0.92266666666666663</v>
      </c>
      <c r="T476" s="17">
        <v>30</v>
      </c>
      <c r="U476" s="49">
        <v>27.68</v>
      </c>
      <c r="V476" s="17" t="s">
        <v>7379</v>
      </c>
      <c r="W476" s="49">
        <v>29.89</v>
      </c>
      <c r="X476" s="17" t="s">
        <v>5378</v>
      </c>
      <c r="Y476" s="38" t="s">
        <v>7765</v>
      </c>
      <c r="Z476" s="38">
        <v>30</v>
      </c>
      <c r="AA476" s="38" t="s">
        <v>7300</v>
      </c>
    </row>
    <row r="477" spans="2:27" ht="62.5" x14ac:dyDescent="0.35">
      <c r="B477" s="38" t="s">
        <v>2556</v>
      </c>
      <c r="C477" s="38" t="s">
        <v>210</v>
      </c>
      <c r="D477" s="38" t="s">
        <v>208</v>
      </c>
      <c r="E477" s="38" t="s">
        <v>5</v>
      </c>
      <c r="F477" s="38" t="s">
        <v>209</v>
      </c>
      <c r="G477" s="38" t="s">
        <v>215</v>
      </c>
      <c r="H477" s="38">
        <v>1</v>
      </c>
      <c r="I477" s="12">
        <v>300</v>
      </c>
      <c r="J477" s="45">
        <v>1</v>
      </c>
      <c r="K477" s="12">
        <v>1</v>
      </c>
      <c r="L477" s="38">
        <v>1</v>
      </c>
      <c r="M477" s="38">
        <v>1</v>
      </c>
      <c r="N477" s="38">
        <v>1</v>
      </c>
      <c r="O477" s="38">
        <v>1</v>
      </c>
      <c r="P477" s="12">
        <v>1</v>
      </c>
      <c r="Q477" s="12">
        <v>1</v>
      </c>
      <c r="R477" s="46">
        <v>308</v>
      </c>
      <c r="S477" s="48">
        <v>62.31</v>
      </c>
      <c r="T477" s="17">
        <v>6</v>
      </c>
      <c r="U477" s="49">
        <v>373.86</v>
      </c>
      <c r="V477" s="17" t="s">
        <v>7379</v>
      </c>
      <c r="W477" s="49">
        <v>403.77</v>
      </c>
      <c r="X477" s="17" t="s">
        <v>7767</v>
      </c>
      <c r="Y477" s="38" t="s">
        <v>7768</v>
      </c>
      <c r="Z477" s="38">
        <v>6</v>
      </c>
      <c r="AA477" s="38" t="s">
        <v>7522</v>
      </c>
    </row>
    <row r="478" spans="2:27" ht="50" x14ac:dyDescent="0.35">
      <c r="B478" s="38" t="s">
        <v>2557</v>
      </c>
      <c r="C478" s="38" t="s">
        <v>210</v>
      </c>
      <c r="D478" s="38" t="s">
        <v>208</v>
      </c>
      <c r="E478" s="38" t="s">
        <v>5</v>
      </c>
      <c r="F478" s="38" t="s">
        <v>211</v>
      </c>
      <c r="G478" s="38" t="s">
        <v>215</v>
      </c>
      <c r="H478" s="38">
        <v>1</v>
      </c>
      <c r="I478" s="12">
        <v>210</v>
      </c>
      <c r="J478" s="45">
        <v>1</v>
      </c>
      <c r="K478" s="12">
        <v>1</v>
      </c>
      <c r="L478" s="38">
        <v>1</v>
      </c>
      <c r="M478" s="38">
        <v>1</v>
      </c>
      <c r="N478" s="38">
        <v>1</v>
      </c>
      <c r="O478" s="38">
        <v>1</v>
      </c>
      <c r="P478" s="12">
        <v>1</v>
      </c>
      <c r="Q478" s="12">
        <v>1</v>
      </c>
      <c r="R478" s="46">
        <v>218</v>
      </c>
      <c r="S478" s="48">
        <v>124.62</v>
      </c>
      <c r="T478" s="17">
        <v>6</v>
      </c>
      <c r="U478" s="49">
        <v>747.72</v>
      </c>
      <c r="V478" s="17" t="s">
        <v>7379</v>
      </c>
      <c r="W478" s="49">
        <v>807.54</v>
      </c>
      <c r="X478" s="17" t="s">
        <v>7769</v>
      </c>
      <c r="Y478" s="38" t="s">
        <v>7770</v>
      </c>
      <c r="Z478" s="38">
        <v>6</v>
      </c>
      <c r="AA478" s="38" t="s">
        <v>7522</v>
      </c>
    </row>
    <row r="479" spans="2:27" ht="62.5" x14ac:dyDescent="0.35">
      <c r="B479" s="38" t="s">
        <v>2558</v>
      </c>
      <c r="C479" s="38" t="s">
        <v>210</v>
      </c>
      <c r="D479" s="38" t="s">
        <v>208</v>
      </c>
      <c r="E479" s="38" t="s">
        <v>5</v>
      </c>
      <c r="F479" s="38" t="s">
        <v>212</v>
      </c>
      <c r="G479" s="38" t="s">
        <v>215</v>
      </c>
      <c r="H479" s="38">
        <v>1</v>
      </c>
      <c r="I479" s="12">
        <v>156</v>
      </c>
      <c r="J479" s="45">
        <v>1</v>
      </c>
      <c r="K479" s="12">
        <v>1</v>
      </c>
      <c r="L479" s="38">
        <v>1</v>
      </c>
      <c r="M479" s="38">
        <v>1</v>
      </c>
      <c r="N479" s="38">
        <v>1</v>
      </c>
      <c r="O479" s="38">
        <v>1</v>
      </c>
      <c r="P479" s="12">
        <v>1</v>
      </c>
      <c r="Q479" s="12">
        <v>1</v>
      </c>
      <c r="R479" s="46">
        <v>164</v>
      </c>
      <c r="S479" s="58">
        <v>93.464999999999989</v>
      </c>
      <c r="T479" s="10">
        <v>6</v>
      </c>
      <c r="U479" s="60">
        <v>560.79</v>
      </c>
      <c r="V479" s="10" t="s">
        <v>7379</v>
      </c>
      <c r="W479" s="60">
        <v>605.65</v>
      </c>
      <c r="X479" s="55" t="s">
        <v>7771</v>
      </c>
      <c r="Y479" s="12" t="s">
        <v>7772</v>
      </c>
      <c r="Z479" s="38">
        <v>6</v>
      </c>
      <c r="AA479" s="12" t="s">
        <v>7522</v>
      </c>
    </row>
    <row r="480" spans="2:27" ht="37.5" x14ac:dyDescent="0.35">
      <c r="B480" s="38" t="s">
        <v>2563</v>
      </c>
      <c r="C480" s="12" t="s">
        <v>743</v>
      </c>
      <c r="D480" s="12" t="s">
        <v>742</v>
      </c>
      <c r="E480" s="12" t="s">
        <v>65</v>
      </c>
      <c r="F480" s="79">
        <v>2.5000000000000001E-2</v>
      </c>
      <c r="G480" s="12" t="s">
        <v>1541</v>
      </c>
      <c r="H480" s="12">
        <v>1</v>
      </c>
      <c r="I480" s="12">
        <v>1</v>
      </c>
      <c r="J480" s="45">
        <v>2</v>
      </c>
      <c r="K480" s="12">
        <v>1</v>
      </c>
      <c r="L480" s="38">
        <v>1</v>
      </c>
      <c r="M480" s="38">
        <v>1</v>
      </c>
      <c r="N480" s="38">
        <v>1</v>
      </c>
      <c r="O480" s="38">
        <v>1</v>
      </c>
      <c r="P480" s="12">
        <v>1</v>
      </c>
      <c r="Q480" s="12">
        <v>1</v>
      </c>
      <c r="R480" s="46">
        <v>10</v>
      </c>
      <c r="S480" s="58">
        <v>20.5</v>
      </c>
      <c r="T480" s="10">
        <v>1</v>
      </c>
      <c r="U480" s="60">
        <v>20.5</v>
      </c>
      <c r="V480" s="10" t="s">
        <v>7379</v>
      </c>
      <c r="W480" s="60">
        <v>22.14</v>
      </c>
      <c r="X480" s="10" t="s">
        <v>5396</v>
      </c>
      <c r="Y480" s="12" t="s">
        <v>7776</v>
      </c>
      <c r="Z480" s="38">
        <v>1</v>
      </c>
      <c r="AA480" s="12" t="s">
        <v>7474</v>
      </c>
    </row>
    <row r="481" spans="2:27" ht="37.5" x14ac:dyDescent="0.35">
      <c r="B481" s="38" t="s">
        <v>2565</v>
      </c>
      <c r="C481" s="12" t="s">
        <v>744</v>
      </c>
      <c r="D481" s="12" t="s">
        <v>1946</v>
      </c>
      <c r="E481" s="12" t="s">
        <v>570</v>
      </c>
      <c r="F481" s="12" t="s">
        <v>902</v>
      </c>
      <c r="G481" s="12" t="s">
        <v>1387</v>
      </c>
      <c r="H481" s="12">
        <v>1</v>
      </c>
      <c r="I481" s="12">
        <v>1</v>
      </c>
      <c r="J481" s="45">
        <v>1</v>
      </c>
      <c r="K481" s="38">
        <v>1</v>
      </c>
      <c r="L481" s="38">
        <v>1</v>
      </c>
      <c r="M481" s="38">
        <v>1</v>
      </c>
      <c r="N481" s="38">
        <v>1</v>
      </c>
      <c r="O481" s="38">
        <v>1</v>
      </c>
      <c r="P481" s="38">
        <v>1</v>
      </c>
      <c r="Q481" s="12">
        <v>1</v>
      </c>
      <c r="R481" s="46">
        <v>9</v>
      </c>
      <c r="S481" s="58">
        <v>29.73</v>
      </c>
      <c r="T481" s="10">
        <v>1</v>
      </c>
      <c r="U481" s="60">
        <v>29.73</v>
      </c>
      <c r="V481" s="10" t="s">
        <v>7379</v>
      </c>
      <c r="W481" s="60">
        <v>32.11</v>
      </c>
      <c r="X481" s="10" t="s">
        <v>5397</v>
      </c>
      <c r="Y481" s="12" t="s">
        <v>7779</v>
      </c>
      <c r="Z481" s="38">
        <v>1</v>
      </c>
      <c r="AA481" s="12" t="s">
        <v>7780</v>
      </c>
    </row>
    <row r="482" spans="2:27" ht="37.5" x14ac:dyDescent="0.35">
      <c r="B482" s="38" t="s">
        <v>2570</v>
      </c>
      <c r="C482" s="38" t="s">
        <v>745</v>
      </c>
      <c r="D482" s="38" t="s">
        <v>745</v>
      </c>
      <c r="E482" s="38" t="s">
        <v>101</v>
      </c>
      <c r="F482" s="38" t="s">
        <v>288</v>
      </c>
      <c r="G482" s="38" t="s">
        <v>105</v>
      </c>
      <c r="H482" s="38">
        <v>20</v>
      </c>
      <c r="I482" s="38">
        <v>91</v>
      </c>
      <c r="J482" s="45">
        <v>40</v>
      </c>
      <c r="K482" s="38">
        <v>420</v>
      </c>
      <c r="L482" s="38">
        <v>15</v>
      </c>
      <c r="M482" s="38">
        <v>74</v>
      </c>
      <c r="N482" s="38">
        <v>148</v>
      </c>
      <c r="O482" s="38">
        <v>65</v>
      </c>
      <c r="P482" s="38">
        <v>4</v>
      </c>
      <c r="Q482" s="38">
        <v>60</v>
      </c>
      <c r="R482" s="46">
        <v>917</v>
      </c>
      <c r="S482" s="48">
        <v>0.21800000000000003</v>
      </c>
      <c r="T482" s="17">
        <v>20</v>
      </c>
      <c r="U482" s="49">
        <v>4.3600000000000003</v>
      </c>
      <c r="V482" s="17" t="s">
        <v>7379</v>
      </c>
      <c r="W482" s="49">
        <v>4.71</v>
      </c>
      <c r="X482" s="17" t="s">
        <v>7787</v>
      </c>
      <c r="Y482" s="38" t="s">
        <v>7788</v>
      </c>
      <c r="Z482" s="38">
        <v>20</v>
      </c>
      <c r="AA482" s="38" t="s">
        <v>7789</v>
      </c>
    </row>
    <row r="483" spans="2:27" ht="37.5" x14ac:dyDescent="0.35">
      <c r="B483" s="38" t="s">
        <v>2574</v>
      </c>
      <c r="C483" s="38" t="s">
        <v>879</v>
      </c>
      <c r="D483" s="38" t="s">
        <v>896</v>
      </c>
      <c r="E483" s="38" t="s">
        <v>5</v>
      </c>
      <c r="F483" s="38" t="s">
        <v>897</v>
      </c>
      <c r="G483" s="38" t="s">
        <v>52</v>
      </c>
      <c r="H483" s="38">
        <v>50</v>
      </c>
      <c r="I483" s="38">
        <v>60</v>
      </c>
      <c r="J483" s="45">
        <v>26</v>
      </c>
      <c r="K483" s="38">
        <v>21</v>
      </c>
      <c r="L483" s="38">
        <v>1</v>
      </c>
      <c r="M483" s="38">
        <v>21</v>
      </c>
      <c r="N483" s="38">
        <v>25</v>
      </c>
      <c r="O483" s="38">
        <v>15</v>
      </c>
      <c r="P483" s="38">
        <v>1</v>
      </c>
      <c r="Q483" s="38">
        <v>75</v>
      </c>
      <c r="R483" s="46">
        <v>245</v>
      </c>
      <c r="S483" s="58">
        <v>1.2812000000000001</v>
      </c>
      <c r="T483" s="10">
        <v>50</v>
      </c>
      <c r="U483" s="60">
        <v>64.06</v>
      </c>
      <c r="V483" s="10" t="s">
        <v>7379</v>
      </c>
      <c r="W483" s="60">
        <v>69.180000000000007</v>
      </c>
      <c r="X483" s="10" t="s">
        <v>5419</v>
      </c>
      <c r="Y483" s="12" t="s">
        <v>7791</v>
      </c>
      <c r="Z483" s="38">
        <v>50</v>
      </c>
      <c r="AA483" s="12" t="s">
        <v>7790</v>
      </c>
    </row>
    <row r="484" spans="2:27" ht="37.5" x14ac:dyDescent="0.35">
      <c r="B484" s="38" t="s">
        <v>2577</v>
      </c>
      <c r="C484" s="38" t="s">
        <v>834</v>
      </c>
      <c r="D484" s="38" t="s">
        <v>834</v>
      </c>
      <c r="E484" s="38" t="s">
        <v>156</v>
      </c>
      <c r="F484" s="38" t="s">
        <v>111</v>
      </c>
      <c r="G484" s="38" t="s">
        <v>835</v>
      </c>
      <c r="H484" s="38">
        <v>250</v>
      </c>
      <c r="I484" s="12">
        <v>1</v>
      </c>
      <c r="J484" s="45">
        <v>2</v>
      </c>
      <c r="K484" s="12">
        <v>1</v>
      </c>
      <c r="L484" s="38">
        <v>1</v>
      </c>
      <c r="M484" s="38">
        <v>1</v>
      </c>
      <c r="N484" s="38">
        <v>1</v>
      </c>
      <c r="O484" s="38">
        <v>1</v>
      </c>
      <c r="P484" s="12">
        <v>1</v>
      </c>
      <c r="Q484" s="12">
        <v>1</v>
      </c>
      <c r="R484" s="46">
        <v>10</v>
      </c>
      <c r="S484" s="48">
        <v>0.34852</v>
      </c>
      <c r="T484" s="17">
        <v>250</v>
      </c>
      <c r="U484" s="49">
        <v>87.13</v>
      </c>
      <c r="V484" s="17" t="s">
        <v>7379</v>
      </c>
      <c r="W484" s="49">
        <v>94.1</v>
      </c>
      <c r="X484" s="17" t="s">
        <v>5423</v>
      </c>
      <c r="Y484" s="38" t="s">
        <v>7792</v>
      </c>
      <c r="Z484" s="38">
        <v>250</v>
      </c>
      <c r="AA484" s="38" t="s">
        <v>7470</v>
      </c>
    </row>
    <row r="485" spans="2:27" ht="37.5" x14ac:dyDescent="0.35">
      <c r="B485" s="38" t="s">
        <v>2579</v>
      </c>
      <c r="C485" s="38" t="s">
        <v>1920</v>
      </c>
      <c r="D485" s="38" t="s">
        <v>486</v>
      </c>
      <c r="E485" s="38" t="s">
        <v>65</v>
      </c>
      <c r="F485" s="38" t="s">
        <v>827</v>
      </c>
      <c r="G485" s="38" t="s">
        <v>2113</v>
      </c>
      <c r="H485" s="38">
        <v>1</v>
      </c>
      <c r="I485" s="38">
        <v>1</v>
      </c>
      <c r="J485" s="45">
        <v>60</v>
      </c>
      <c r="K485" s="38">
        <v>1</v>
      </c>
      <c r="L485" s="38">
        <v>1</v>
      </c>
      <c r="M485" s="38">
        <v>2</v>
      </c>
      <c r="N485" s="38">
        <v>1</v>
      </c>
      <c r="O485" s="38">
        <v>3</v>
      </c>
      <c r="P485" s="38">
        <v>1</v>
      </c>
      <c r="Q485" s="38">
        <v>10</v>
      </c>
      <c r="R485" s="46">
        <v>80</v>
      </c>
      <c r="S485" s="48">
        <v>192.92</v>
      </c>
      <c r="T485" s="17">
        <v>1</v>
      </c>
      <c r="U485" s="49">
        <v>192.92</v>
      </c>
      <c r="V485" s="17" t="s">
        <v>7421</v>
      </c>
      <c r="W485" s="49">
        <v>237.29</v>
      </c>
      <c r="X485" s="17" t="s">
        <v>5430</v>
      </c>
      <c r="Y485" s="38" t="s">
        <v>7793</v>
      </c>
      <c r="Z485" s="38">
        <v>1</v>
      </c>
      <c r="AA485" s="38" t="s">
        <v>7794</v>
      </c>
    </row>
    <row r="486" spans="2:27" ht="37.5" x14ac:dyDescent="0.35">
      <c r="B486" s="38" t="s">
        <v>2580</v>
      </c>
      <c r="C486" s="38" t="s">
        <v>1920</v>
      </c>
      <c r="D486" s="38" t="s">
        <v>486</v>
      </c>
      <c r="E486" s="38" t="s">
        <v>65</v>
      </c>
      <c r="F486" s="38" t="s">
        <v>884</v>
      </c>
      <c r="G486" s="38" t="s">
        <v>3557</v>
      </c>
      <c r="H486" s="38">
        <v>1</v>
      </c>
      <c r="I486" s="38">
        <v>5</v>
      </c>
      <c r="J486" s="45">
        <v>10</v>
      </c>
      <c r="K486" s="38">
        <v>2</v>
      </c>
      <c r="L486" s="38">
        <v>1</v>
      </c>
      <c r="M486" s="38">
        <v>2</v>
      </c>
      <c r="N486" s="38">
        <v>1</v>
      </c>
      <c r="O486" s="38">
        <v>1</v>
      </c>
      <c r="P486" s="38">
        <v>1</v>
      </c>
      <c r="Q486" s="38">
        <v>10</v>
      </c>
      <c r="R486" s="46">
        <v>33</v>
      </c>
      <c r="S486" s="58">
        <v>190.65</v>
      </c>
      <c r="T486" s="10">
        <v>1</v>
      </c>
      <c r="U486" s="60">
        <v>190.65</v>
      </c>
      <c r="V486" s="10" t="s">
        <v>7421</v>
      </c>
      <c r="W486" s="60">
        <v>234.5</v>
      </c>
      <c r="X486" s="10" t="s">
        <v>7795</v>
      </c>
      <c r="Y486" s="12" t="s">
        <v>7796</v>
      </c>
      <c r="Z486" s="38">
        <v>1</v>
      </c>
      <c r="AA486" s="12" t="s">
        <v>7794</v>
      </c>
    </row>
    <row r="487" spans="2:27" ht="50" x14ac:dyDescent="0.35">
      <c r="B487" s="38" t="s">
        <v>2582</v>
      </c>
      <c r="C487" s="38" t="s">
        <v>934</v>
      </c>
      <c r="D487" s="38" t="s">
        <v>933</v>
      </c>
      <c r="E487" s="38" t="s">
        <v>66</v>
      </c>
      <c r="F487" s="38" t="s">
        <v>935</v>
      </c>
      <c r="G487" s="38" t="s">
        <v>3</v>
      </c>
      <c r="H487" s="38">
        <v>1</v>
      </c>
      <c r="I487" s="12">
        <v>3</v>
      </c>
      <c r="J487" s="45">
        <v>10</v>
      </c>
      <c r="K487" s="12">
        <v>1</v>
      </c>
      <c r="L487" s="12">
        <v>9</v>
      </c>
      <c r="M487" s="12">
        <v>3</v>
      </c>
      <c r="N487" s="38">
        <v>5</v>
      </c>
      <c r="O487" s="38">
        <v>1</v>
      </c>
      <c r="P487" s="12">
        <v>1</v>
      </c>
      <c r="Q487" s="12">
        <v>18</v>
      </c>
      <c r="R487" s="46">
        <v>51</v>
      </c>
      <c r="S487" s="48">
        <v>30.24</v>
      </c>
      <c r="T487" s="17">
        <v>1</v>
      </c>
      <c r="U487" s="49">
        <v>30.24</v>
      </c>
      <c r="V487" s="17" t="s">
        <v>7379</v>
      </c>
      <c r="W487" s="49">
        <v>32.659999999999997</v>
      </c>
      <c r="X487" s="17" t="s">
        <v>5437</v>
      </c>
      <c r="Y487" s="38" t="s">
        <v>7799</v>
      </c>
      <c r="Z487" s="38">
        <v>1</v>
      </c>
      <c r="AA487" s="38" t="s">
        <v>4882</v>
      </c>
    </row>
    <row r="488" spans="2:27" ht="25" x14ac:dyDescent="0.35">
      <c r="B488" s="38" t="s">
        <v>2583</v>
      </c>
      <c r="C488" s="38" t="s">
        <v>837</v>
      </c>
      <c r="D488" s="38" t="s">
        <v>836</v>
      </c>
      <c r="E488" s="38" t="s">
        <v>125</v>
      </c>
      <c r="F488" s="38" t="s">
        <v>809</v>
      </c>
      <c r="G488" s="38" t="s">
        <v>3509</v>
      </c>
      <c r="H488" s="38">
        <v>1</v>
      </c>
      <c r="I488" s="12">
        <v>42</v>
      </c>
      <c r="J488" s="45">
        <v>15</v>
      </c>
      <c r="K488" s="12">
        <v>30</v>
      </c>
      <c r="L488" s="38">
        <v>1</v>
      </c>
      <c r="M488" s="38">
        <v>1</v>
      </c>
      <c r="N488" s="38">
        <v>1</v>
      </c>
      <c r="O488" s="38">
        <v>1</v>
      </c>
      <c r="P488" s="12">
        <v>1</v>
      </c>
      <c r="Q488" s="12">
        <v>1</v>
      </c>
      <c r="R488" s="46">
        <v>93</v>
      </c>
      <c r="S488" s="58">
        <v>17.600000000000001</v>
      </c>
      <c r="T488" s="10">
        <v>1</v>
      </c>
      <c r="U488" s="60">
        <v>17.600000000000001</v>
      </c>
      <c r="V488" s="10" t="s">
        <v>7379</v>
      </c>
      <c r="W488" s="60">
        <v>19.010000000000002</v>
      </c>
      <c r="X488" s="10" t="s">
        <v>7800</v>
      </c>
      <c r="Y488" s="12" t="s">
        <v>7801</v>
      </c>
      <c r="Z488" s="38">
        <v>1</v>
      </c>
      <c r="AA488" s="12" t="s">
        <v>7802</v>
      </c>
    </row>
    <row r="489" spans="2:27" ht="25" x14ac:dyDescent="0.35">
      <c r="B489" s="38" t="s">
        <v>2586</v>
      </c>
      <c r="C489" s="12" t="s">
        <v>2090</v>
      </c>
      <c r="D489" s="12" t="s">
        <v>2090</v>
      </c>
      <c r="E489" s="12" t="s">
        <v>65</v>
      </c>
      <c r="F489" s="12" t="s">
        <v>2091</v>
      </c>
      <c r="G489" s="12" t="s">
        <v>3</v>
      </c>
      <c r="H489" s="12">
        <v>1</v>
      </c>
      <c r="I489" s="12">
        <v>1</v>
      </c>
      <c r="J489" s="45">
        <v>1</v>
      </c>
      <c r="K489" s="12">
        <v>1</v>
      </c>
      <c r="L489" s="38">
        <v>1</v>
      </c>
      <c r="M489" s="38">
        <v>1</v>
      </c>
      <c r="N489" s="38">
        <v>1</v>
      </c>
      <c r="O489" s="38">
        <v>1</v>
      </c>
      <c r="P489" s="12">
        <v>1</v>
      </c>
      <c r="Q489" s="12">
        <v>1</v>
      </c>
      <c r="R489" s="46">
        <v>9</v>
      </c>
      <c r="S489" s="48">
        <v>12.3</v>
      </c>
      <c r="T489" s="17">
        <v>1</v>
      </c>
      <c r="U489" s="49">
        <v>12.3</v>
      </c>
      <c r="V489" s="17" t="s">
        <v>7379</v>
      </c>
      <c r="W489" s="49">
        <v>13.28</v>
      </c>
      <c r="X489" s="17" t="s">
        <v>5447</v>
      </c>
      <c r="Y489" s="38" t="s">
        <v>7803</v>
      </c>
      <c r="Z489" s="38">
        <v>1</v>
      </c>
      <c r="AA489" s="38" t="s">
        <v>7621</v>
      </c>
    </row>
    <row r="490" spans="2:27" ht="37.5" x14ac:dyDescent="0.35">
      <c r="B490" s="38" t="s">
        <v>2588</v>
      </c>
      <c r="C490" s="38" t="s">
        <v>428</v>
      </c>
      <c r="D490" s="38" t="s">
        <v>427</v>
      </c>
      <c r="E490" s="38" t="s">
        <v>156</v>
      </c>
      <c r="F490" s="38" t="s">
        <v>841</v>
      </c>
      <c r="G490" s="38" t="s">
        <v>196</v>
      </c>
      <c r="H490" s="38">
        <v>30</v>
      </c>
      <c r="I490" s="12">
        <v>1</v>
      </c>
      <c r="J490" s="45">
        <v>1</v>
      </c>
      <c r="K490" s="12">
        <v>7</v>
      </c>
      <c r="L490" s="12">
        <v>1</v>
      </c>
      <c r="M490" s="12">
        <v>4</v>
      </c>
      <c r="N490" s="38">
        <v>1</v>
      </c>
      <c r="O490" s="38">
        <v>1</v>
      </c>
      <c r="P490" s="12">
        <v>1</v>
      </c>
      <c r="Q490" s="12">
        <v>1</v>
      </c>
      <c r="R490" s="46">
        <v>18</v>
      </c>
      <c r="S490" s="48">
        <v>0.41000000000000003</v>
      </c>
      <c r="T490" s="17">
        <v>30</v>
      </c>
      <c r="U490" s="49">
        <v>12.3</v>
      </c>
      <c r="V490" s="17" t="s">
        <v>7379</v>
      </c>
      <c r="W490" s="49">
        <v>13.28</v>
      </c>
      <c r="X490" s="17" t="s">
        <v>5451</v>
      </c>
      <c r="Y490" s="38" t="s">
        <v>7806</v>
      </c>
      <c r="Z490" s="38">
        <v>30</v>
      </c>
      <c r="AA490" s="38" t="s">
        <v>7387</v>
      </c>
    </row>
    <row r="491" spans="2:27" ht="37.5" x14ac:dyDescent="0.35">
      <c r="B491" s="38" t="s">
        <v>2589</v>
      </c>
      <c r="C491" s="38" t="s">
        <v>428</v>
      </c>
      <c r="D491" s="38" t="s">
        <v>427</v>
      </c>
      <c r="E491" s="38" t="s">
        <v>156</v>
      </c>
      <c r="F491" s="38" t="s">
        <v>183</v>
      </c>
      <c r="G491" s="38" t="s">
        <v>196</v>
      </c>
      <c r="H491" s="38">
        <v>30</v>
      </c>
      <c r="I491" s="12">
        <v>2</v>
      </c>
      <c r="J491" s="45">
        <v>1</v>
      </c>
      <c r="K491" s="12">
        <v>1</v>
      </c>
      <c r="L491" s="38">
        <v>1</v>
      </c>
      <c r="M491" s="38">
        <v>1</v>
      </c>
      <c r="N491" s="38">
        <v>1</v>
      </c>
      <c r="O491" s="38">
        <v>1</v>
      </c>
      <c r="P491" s="12">
        <v>1</v>
      </c>
      <c r="Q491" s="12">
        <v>6</v>
      </c>
      <c r="R491" s="46">
        <v>15</v>
      </c>
      <c r="S491" s="48">
        <v>0.34166666666666667</v>
      </c>
      <c r="T491" s="17">
        <v>30</v>
      </c>
      <c r="U491" s="49">
        <v>10.25</v>
      </c>
      <c r="V491" s="17" t="s">
        <v>7379</v>
      </c>
      <c r="W491" s="49">
        <v>11.07</v>
      </c>
      <c r="X491" s="17" t="s">
        <v>5454</v>
      </c>
      <c r="Y491" s="38" t="s">
        <v>7807</v>
      </c>
      <c r="Z491" s="38">
        <v>30</v>
      </c>
      <c r="AA491" s="38" t="s">
        <v>7387</v>
      </c>
    </row>
    <row r="492" spans="2:27" ht="37.5" x14ac:dyDescent="0.35">
      <c r="B492" s="38" t="s">
        <v>2590</v>
      </c>
      <c r="C492" s="38" t="s">
        <v>428</v>
      </c>
      <c r="D492" s="38" t="s">
        <v>1948</v>
      </c>
      <c r="E492" s="38" t="s">
        <v>93</v>
      </c>
      <c r="F492" s="38" t="s">
        <v>790</v>
      </c>
      <c r="G492" s="38" t="s">
        <v>95</v>
      </c>
      <c r="H492" s="38">
        <v>30</v>
      </c>
      <c r="I492" s="12">
        <v>17</v>
      </c>
      <c r="J492" s="45">
        <v>1</v>
      </c>
      <c r="K492" s="12">
        <v>1</v>
      </c>
      <c r="L492" s="12">
        <v>2</v>
      </c>
      <c r="M492" s="12">
        <v>5</v>
      </c>
      <c r="N492" s="38">
        <v>5</v>
      </c>
      <c r="O492" s="38">
        <v>1</v>
      </c>
      <c r="P492" s="12">
        <v>1</v>
      </c>
      <c r="Q492" s="12">
        <v>1</v>
      </c>
      <c r="R492" s="46">
        <v>34</v>
      </c>
      <c r="S492" s="48">
        <v>0.34166666666666667</v>
      </c>
      <c r="T492" s="17">
        <v>30</v>
      </c>
      <c r="U492" s="49">
        <v>10.25</v>
      </c>
      <c r="V492" s="17" t="s">
        <v>7379</v>
      </c>
      <c r="W492" s="49">
        <v>11.07</v>
      </c>
      <c r="X492" s="17" t="s">
        <v>5456</v>
      </c>
      <c r="Y492" s="38" t="s">
        <v>7808</v>
      </c>
      <c r="Z492" s="38">
        <v>30</v>
      </c>
      <c r="AA492" s="38" t="s">
        <v>7387</v>
      </c>
    </row>
    <row r="493" spans="2:27" ht="37.5" x14ac:dyDescent="0.35">
      <c r="B493" s="38" t="s">
        <v>2592</v>
      </c>
      <c r="C493" s="38" t="s">
        <v>750</v>
      </c>
      <c r="D493" s="38" t="s">
        <v>751</v>
      </c>
      <c r="E493" s="38" t="s">
        <v>66</v>
      </c>
      <c r="F493" s="38" t="s">
        <v>752</v>
      </c>
      <c r="G493" s="38" t="s">
        <v>3</v>
      </c>
      <c r="H493" s="38">
        <v>1</v>
      </c>
      <c r="I493" s="38">
        <v>10</v>
      </c>
      <c r="J493" s="45">
        <v>15</v>
      </c>
      <c r="K493" s="38">
        <v>1</v>
      </c>
      <c r="L493" s="38">
        <v>12</v>
      </c>
      <c r="M493" s="38">
        <v>1</v>
      </c>
      <c r="N493" s="38">
        <v>2</v>
      </c>
      <c r="O493" s="38">
        <v>10</v>
      </c>
      <c r="P493" s="38">
        <v>3</v>
      </c>
      <c r="Q493" s="38">
        <v>10</v>
      </c>
      <c r="R493" s="46">
        <v>64</v>
      </c>
      <c r="S493" s="48">
        <v>23.78</v>
      </c>
      <c r="T493" s="17">
        <v>1</v>
      </c>
      <c r="U493" s="49">
        <v>23.78</v>
      </c>
      <c r="V493" s="17" t="s">
        <v>7379</v>
      </c>
      <c r="W493" s="49">
        <v>25.68</v>
      </c>
      <c r="X493" s="17" t="s">
        <v>5460</v>
      </c>
      <c r="Y493" s="38" t="s">
        <v>7809</v>
      </c>
      <c r="Z493" s="38">
        <v>1</v>
      </c>
      <c r="AA493" s="38" t="s">
        <v>7434</v>
      </c>
    </row>
    <row r="494" spans="2:27" ht="37.5" x14ac:dyDescent="0.35">
      <c r="B494" s="38" t="s">
        <v>2593</v>
      </c>
      <c r="C494" s="38" t="s">
        <v>750</v>
      </c>
      <c r="D494" s="38" t="s">
        <v>749</v>
      </c>
      <c r="E494" s="38" t="s">
        <v>65</v>
      </c>
      <c r="F494" s="38" t="s">
        <v>29</v>
      </c>
      <c r="G494" s="38" t="s">
        <v>3</v>
      </c>
      <c r="H494" s="38">
        <v>1</v>
      </c>
      <c r="I494" s="38">
        <v>269</v>
      </c>
      <c r="J494" s="45">
        <v>110</v>
      </c>
      <c r="K494" s="38">
        <v>44</v>
      </c>
      <c r="L494" s="38">
        <v>63</v>
      </c>
      <c r="M494" s="38">
        <v>232</v>
      </c>
      <c r="N494" s="38">
        <v>165</v>
      </c>
      <c r="O494" s="38">
        <v>95</v>
      </c>
      <c r="P494" s="38">
        <v>145</v>
      </c>
      <c r="Q494" s="38">
        <v>430</v>
      </c>
      <c r="R494" s="46">
        <v>1553</v>
      </c>
      <c r="S494" s="48">
        <v>17.43</v>
      </c>
      <c r="T494" s="17">
        <v>1</v>
      </c>
      <c r="U494" s="49">
        <v>17.43</v>
      </c>
      <c r="V494" s="17" t="s">
        <v>7379</v>
      </c>
      <c r="W494" s="49">
        <v>18.82</v>
      </c>
      <c r="X494" s="17" t="s">
        <v>5463</v>
      </c>
      <c r="Y494" s="38" t="s">
        <v>7810</v>
      </c>
      <c r="Z494" s="38">
        <v>1</v>
      </c>
      <c r="AA494" s="38" t="s">
        <v>7434</v>
      </c>
    </row>
    <row r="495" spans="2:27" ht="37.5" x14ac:dyDescent="0.35">
      <c r="B495" s="38" t="s">
        <v>2595</v>
      </c>
      <c r="C495" s="38" t="s">
        <v>513</v>
      </c>
      <c r="D495" s="38" t="s">
        <v>513</v>
      </c>
      <c r="E495" s="38" t="s">
        <v>5</v>
      </c>
      <c r="F495" s="38" t="s">
        <v>843</v>
      </c>
      <c r="G495" s="38" t="s">
        <v>52</v>
      </c>
      <c r="H495" s="38">
        <v>50</v>
      </c>
      <c r="I495" s="12">
        <v>95</v>
      </c>
      <c r="J495" s="45">
        <v>60</v>
      </c>
      <c r="K495" s="12">
        <v>35</v>
      </c>
      <c r="L495" s="12">
        <v>30</v>
      </c>
      <c r="M495" s="12">
        <v>41</v>
      </c>
      <c r="N495" s="38">
        <v>45</v>
      </c>
      <c r="O495" s="38">
        <v>1</v>
      </c>
      <c r="P495" s="12">
        <v>1</v>
      </c>
      <c r="Q495" s="12">
        <v>66</v>
      </c>
      <c r="R495" s="46">
        <v>374</v>
      </c>
      <c r="S495" s="48">
        <v>1.1456</v>
      </c>
      <c r="T495" s="17">
        <v>50</v>
      </c>
      <c r="U495" s="49">
        <v>57.28</v>
      </c>
      <c r="V495" s="17" t="s">
        <v>7379</v>
      </c>
      <c r="W495" s="49">
        <v>61.86</v>
      </c>
      <c r="X495" s="17" t="s">
        <v>5468</v>
      </c>
      <c r="Y495" s="38" t="s">
        <v>7812</v>
      </c>
      <c r="Z495" s="38">
        <v>50</v>
      </c>
      <c r="AA495" s="38" t="s">
        <v>7394</v>
      </c>
    </row>
    <row r="496" spans="2:27" ht="50" x14ac:dyDescent="0.35">
      <c r="B496" s="38" t="s">
        <v>2599</v>
      </c>
      <c r="C496" s="38" t="s">
        <v>513</v>
      </c>
      <c r="D496" s="38" t="s">
        <v>3562</v>
      </c>
      <c r="E496" s="38" t="s">
        <v>514</v>
      </c>
      <c r="F496" s="38" t="s">
        <v>753</v>
      </c>
      <c r="G496" s="38" t="s">
        <v>516</v>
      </c>
      <c r="H496" s="38">
        <v>5</v>
      </c>
      <c r="I496" s="38">
        <v>1</v>
      </c>
      <c r="J496" s="45">
        <v>1</v>
      </c>
      <c r="K496" s="38">
        <v>1</v>
      </c>
      <c r="L496" s="38">
        <v>1</v>
      </c>
      <c r="M496" s="38">
        <v>1</v>
      </c>
      <c r="N496" s="38">
        <v>30</v>
      </c>
      <c r="O496" s="38">
        <v>1</v>
      </c>
      <c r="P496" s="12">
        <v>1</v>
      </c>
      <c r="Q496" s="38">
        <v>24</v>
      </c>
      <c r="R496" s="46">
        <v>61</v>
      </c>
      <c r="S496" s="48">
        <v>5.1259999999999994</v>
      </c>
      <c r="T496" s="17">
        <v>5</v>
      </c>
      <c r="U496" s="49">
        <v>25.63</v>
      </c>
      <c r="V496" s="17" t="s">
        <v>7379</v>
      </c>
      <c r="W496" s="49">
        <v>27.68</v>
      </c>
      <c r="X496" s="17" t="s">
        <v>7814</v>
      </c>
      <c r="Y496" s="38" t="s">
        <v>7815</v>
      </c>
      <c r="Z496" s="38">
        <v>5</v>
      </c>
      <c r="AA496" s="38" t="s">
        <v>4303</v>
      </c>
    </row>
    <row r="497" spans="2:27" ht="50" x14ac:dyDescent="0.35">
      <c r="B497" s="38" t="s">
        <v>2607</v>
      </c>
      <c r="C497" s="38" t="s">
        <v>872</v>
      </c>
      <c r="D497" s="38" t="s">
        <v>3563</v>
      </c>
      <c r="E497" s="38" t="s">
        <v>5</v>
      </c>
      <c r="F497" s="38" t="s">
        <v>873</v>
      </c>
      <c r="G497" s="38" t="s">
        <v>215</v>
      </c>
      <c r="H497" s="38">
        <v>1</v>
      </c>
      <c r="I497" s="38">
        <v>1</v>
      </c>
      <c r="J497" s="45">
        <v>1</v>
      </c>
      <c r="K497" s="38">
        <v>1</v>
      </c>
      <c r="L497" s="38">
        <v>1</v>
      </c>
      <c r="M497" s="38">
        <v>44</v>
      </c>
      <c r="N497" s="38">
        <v>1</v>
      </c>
      <c r="O497" s="38">
        <v>1</v>
      </c>
      <c r="P497" s="38">
        <v>1</v>
      </c>
      <c r="Q497" s="38">
        <v>25</v>
      </c>
      <c r="R497" s="46">
        <v>76</v>
      </c>
      <c r="S497" s="48">
        <v>54.54</v>
      </c>
      <c r="T497" s="17">
        <v>1</v>
      </c>
      <c r="U497" s="49">
        <v>54.54</v>
      </c>
      <c r="V497" s="17" t="s">
        <v>7379</v>
      </c>
      <c r="W497" s="49">
        <v>58.9</v>
      </c>
      <c r="X497" s="17" t="s">
        <v>7819</v>
      </c>
      <c r="Y497" s="38" t="s">
        <v>7820</v>
      </c>
      <c r="Z497" s="38">
        <v>1</v>
      </c>
      <c r="AA497" s="38" t="s">
        <v>7552</v>
      </c>
    </row>
    <row r="498" spans="2:27" ht="37.5" x14ac:dyDescent="0.35">
      <c r="B498" s="38" t="s">
        <v>2612</v>
      </c>
      <c r="C498" s="38" t="s">
        <v>874</v>
      </c>
      <c r="D498" s="38" t="s">
        <v>868</v>
      </c>
      <c r="E498" s="38" t="s">
        <v>101</v>
      </c>
      <c r="F498" s="38" t="s">
        <v>176</v>
      </c>
      <c r="G498" s="38" t="s">
        <v>105</v>
      </c>
      <c r="H498" s="38">
        <v>20</v>
      </c>
      <c r="I498" s="38">
        <v>1</v>
      </c>
      <c r="J498" s="45">
        <v>1</v>
      </c>
      <c r="K498" s="38">
        <v>8</v>
      </c>
      <c r="L498" s="38">
        <v>22</v>
      </c>
      <c r="M498" s="38">
        <v>1</v>
      </c>
      <c r="N498" s="38">
        <v>1</v>
      </c>
      <c r="O498" s="38">
        <v>1</v>
      </c>
      <c r="P498" s="38">
        <v>1</v>
      </c>
      <c r="Q498" s="38">
        <v>1</v>
      </c>
      <c r="R498" s="46">
        <v>37</v>
      </c>
      <c r="S498" s="48">
        <v>0.49450000000000005</v>
      </c>
      <c r="T498" s="17">
        <v>20</v>
      </c>
      <c r="U498" s="49">
        <v>9.89</v>
      </c>
      <c r="V498" s="17" t="s">
        <v>7379</v>
      </c>
      <c r="W498" s="49">
        <v>10.68</v>
      </c>
      <c r="X498" s="17" t="s">
        <v>5494</v>
      </c>
      <c r="Y498" s="38" t="s">
        <v>7826</v>
      </c>
      <c r="Z498" s="38">
        <v>20</v>
      </c>
      <c r="AA498" s="38" t="s">
        <v>7300</v>
      </c>
    </row>
    <row r="499" spans="2:27" ht="50" x14ac:dyDescent="0.35">
      <c r="B499" s="38" t="s">
        <v>2614</v>
      </c>
      <c r="C499" s="38" t="s">
        <v>876</v>
      </c>
      <c r="D499" s="38" t="s">
        <v>869</v>
      </c>
      <c r="E499" s="38" t="s">
        <v>875</v>
      </c>
      <c r="F499" s="38" t="s">
        <v>375</v>
      </c>
      <c r="G499" s="38" t="s">
        <v>68</v>
      </c>
      <c r="H499" s="38">
        <v>1</v>
      </c>
      <c r="I499" s="38">
        <v>61</v>
      </c>
      <c r="J499" s="45">
        <v>16</v>
      </c>
      <c r="K499" s="38">
        <v>21</v>
      </c>
      <c r="L499" s="38">
        <v>9</v>
      </c>
      <c r="M499" s="38">
        <v>8</v>
      </c>
      <c r="N499" s="38">
        <v>1</v>
      </c>
      <c r="O499" s="38">
        <v>4</v>
      </c>
      <c r="P499" s="38">
        <v>9</v>
      </c>
      <c r="Q499" s="38">
        <v>20</v>
      </c>
      <c r="R499" s="46">
        <v>149</v>
      </c>
      <c r="S499" s="48">
        <v>13.63</v>
      </c>
      <c r="T499" s="17">
        <v>1</v>
      </c>
      <c r="U499" s="49">
        <v>13.63</v>
      </c>
      <c r="V499" s="17" t="s">
        <v>7379</v>
      </c>
      <c r="W499" s="49">
        <v>14.72</v>
      </c>
      <c r="X499" s="17" t="s">
        <v>5499</v>
      </c>
      <c r="Y499" s="38" t="s">
        <v>7827</v>
      </c>
      <c r="Z499" s="38">
        <v>1</v>
      </c>
      <c r="AA499" s="38" t="s">
        <v>7394</v>
      </c>
    </row>
    <row r="500" spans="2:27" ht="37.5" x14ac:dyDescent="0.35">
      <c r="B500" s="38" t="s">
        <v>2617</v>
      </c>
      <c r="C500" s="12" t="s">
        <v>3566</v>
      </c>
      <c r="D500" s="12" t="s">
        <v>3567</v>
      </c>
      <c r="E500" s="12" t="s">
        <v>101</v>
      </c>
      <c r="F500" s="12" t="s">
        <v>239</v>
      </c>
      <c r="G500" s="12" t="s">
        <v>95</v>
      </c>
      <c r="H500" s="12">
        <v>30</v>
      </c>
      <c r="I500" s="12">
        <v>1</v>
      </c>
      <c r="J500" s="45">
        <v>5</v>
      </c>
      <c r="K500" s="12">
        <v>1</v>
      </c>
      <c r="L500" s="38">
        <v>1</v>
      </c>
      <c r="M500" s="12">
        <v>7</v>
      </c>
      <c r="N500" s="38">
        <v>1</v>
      </c>
      <c r="O500" s="38">
        <v>1</v>
      </c>
      <c r="P500" s="12">
        <v>1</v>
      </c>
      <c r="Q500" s="12">
        <v>1</v>
      </c>
      <c r="R500" s="46">
        <v>19</v>
      </c>
      <c r="S500" s="48">
        <v>0.62533333333333341</v>
      </c>
      <c r="T500" s="17">
        <v>30</v>
      </c>
      <c r="U500" s="49">
        <v>18.760000000000002</v>
      </c>
      <c r="V500" s="17" t="s">
        <v>7379</v>
      </c>
      <c r="W500" s="49">
        <v>20.260000000000002</v>
      </c>
      <c r="X500" s="17" t="s">
        <v>5506</v>
      </c>
      <c r="Y500" s="38" t="s">
        <v>7828</v>
      </c>
      <c r="Z500" s="38">
        <v>30</v>
      </c>
      <c r="AA500" s="38" t="s">
        <v>7394</v>
      </c>
    </row>
    <row r="501" spans="2:27" ht="37.5" x14ac:dyDescent="0.35">
      <c r="B501" s="38" t="s">
        <v>2621</v>
      </c>
      <c r="C501" s="38" t="s">
        <v>789</v>
      </c>
      <c r="D501" s="38" t="s">
        <v>788</v>
      </c>
      <c r="E501" s="38" t="s">
        <v>93</v>
      </c>
      <c r="F501" s="38" t="s">
        <v>111</v>
      </c>
      <c r="G501" s="38" t="s">
        <v>95</v>
      </c>
      <c r="H501" s="38">
        <v>30</v>
      </c>
      <c r="I501" s="38">
        <v>1</v>
      </c>
      <c r="J501" s="45">
        <v>2</v>
      </c>
      <c r="K501" s="38">
        <v>1</v>
      </c>
      <c r="L501" s="38">
        <v>12</v>
      </c>
      <c r="M501" s="38">
        <v>1</v>
      </c>
      <c r="N501" s="38">
        <v>1</v>
      </c>
      <c r="O501" s="38">
        <v>1</v>
      </c>
      <c r="P501" s="38">
        <v>1</v>
      </c>
      <c r="Q501" s="38">
        <v>1</v>
      </c>
      <c r="R501" s="46">
        <v>21</v>
      </c>
      <c r="S501" s="48">
        <v>0.51366666666666672</v>
      </c>
      <c r="T501" s="17">
        <v>30</v>
      </c>
      <c r="U501" s="49">
        <v>15.41</v>
      </c>
      <c r="V501" s="17" t="s">
        <v>7379</v>
      </c>
      <c r="W501" s="49">
        <v>16.64</v>
      </c>
      <c r="X501" s="17" t="s">
        <v>5515</v>
      </c>
      <c r="Y501" s="38" t="s">
        <v>7831</v>
      </c>
      <c r="Z501" s="38">
        <v>30</v>
      </c>
      <c r="AA501" s="38" t="s">
        <v>7781</v>
      </c>
    </row>
    <row r="502" spans="2:27" ht="37.5" x14ac:dyDescent="0.35">
      <c r="B502" s="38" t="s">
        <v>2627</v>
      </c>
      <c r="C502" s="38" t="s">
        <v>916</v>
      </c>
      <c r="D502" s="38" t="s">
        <v>915</v>
      </c>
      <c r="E502" s="38" t="s">
        <v>93</v>
      </c>
      <c r="F502" s="38" t="s">
        <v>150</v>
      </c>
      <c r="G502" s="38" t="s">
        <v>114</v>
      </c>
      <c r="H502" s="38">
        <v>60</v>
      </c>
      <c r="I502" s="38">
        <v>1</v>
      </c>
      <c r="J502" s="45">
        <v>4</v>
      </c>
      <c r="K502" s="38">
        <v>1</v>
      </c>
      <c r="L502" s="38">
        <v>1</v>
      </c>
      <c r="M502" s="38">
        <v>1</v>
      </c>
      <c r="N502" s="38">
        <v>1</v>
      </c>
      <c r="O502" s="38">
        <v>1</v>
      </c>
      <c r="P502" s="38">
        <v>1</v>
      </c>
      <c r="Q502" s="38">
        <v>1</v>
      </c>
      <c r="R502" s="46">
        <v>12</v>
      </c>
      <c r="S502" s="48">
        <v>0.52400000000000002</v>
      </c>
      <c r="T502" s="17">
        <v>60</v>
      </c>
      <c r="U502" s="49">
        <v>31.44</v>
      </c>
      <c r="V502" s="17" t="s">
        <v>7379</v>
      </c>
      <c r="W502" s="49">
        <v>33.96</v>
      </c>
      <c r="X502" s="17" t="s">
        <v>5528</v>
      </c>
      <c r="Y502" s="38" t="s">
        <v>7832</v>
      </c>
      <c r="Z502" s="38">
        <v>60</v>
      </c>
      <c r="AA502" s="38" t="s">
        <v>7562</v>
      </c>
    </row>
    <row r="503" spans="2:27" ht="37.5" x14ac:dyDescent="0.35">
      <c r="B503" s="38" t="s">
        <v>2628</v>
      </c>
      <c r="C503" s="38" t="s">
        <v>916</v>
      </c>
      <c r="D503" s="38" t="s">
        <v>915</v>
      </c>
      <c r="E503" s="38" t="s">
        <v>93</v>
      </c>
      <c r="F503" s="38" t="s">
        <v>97</v>
      </c>
      <c r="G503" s="38" t="s">
        <v>95</v>
      </c>
      <c r="H503" s="38">
        <v>30</v>
      </c>
      <c r="I503" s="38">
        <v>1</v>
      </c>
      <c r="J503" s="45">
        <v>1</v>
      </c>
      <c r="K503" s="38">
        <v>1</v>
      </c>
      <c r="L503" s="38">
        <v>1</v>
      </c>
      <c r="M503" s="38">
        <v>1</v>
      </c>
      <c r="N503" s="38">
        <v>1</v>
      </c>
      <c r="O503" s="38">
        <v>1</v>
      </c>
      <c r="P503" s="38">
        <v>1</v>
      </c>
      <c r="Q503" s="38">
        <v>5</v>
      </c>
      <c r="R503" s="46">
        <v>13</v>
      </c>
      <c r="S503" s="48">
        <v>1.048</v>
      </c>
      <c r="T503" s="17">
        <v>30</v>
      </c>
      <c r="U503" s="49">
        <v>31.44</v>
      </c>
      <c r="V503" s="17" t="s">
        <v>7379</v>
      </c>
      <c r="W503" s="49">
        <v>33.96</v>
      </c>
      <c r="X503" s="17" t="s">
        <v>5530</v>
      </c>
      <c r="Y503" s="38" t="s">
        <v>7833</v>
      </c>
      <c r="Z503" s="38">
        <v>30</v>
      </c>
      <c r="AA503" s="38" t="s">
        <v>7562</v>
      </c>
    </row>
    <row r="504" spans="2:27" ht="37.5" x14ac:dyDescent="0.35">
      <c r="B504" s="38" t="s">
        <v>2631</v>
      </c>
      <c r="C504" s="38" t="s">
        <v>624</v>
      </c>
      <c r="D504" s="38" t="s">
        <v>1921</v>
      </c>
      <c r="E504" s="38" t="s">
        <v>101</v>
      </c>
      <c r="F504" s="38" t="s">
        <v>677</v>
      </c>
      <c r="G504" s="38" t="s">
        <v>95</v>
      </c>
      <c r="H504" s="38">
        <v>30</v>
      </c>
      <c r="I504" s="38">
        <v>8</v>
      </c>
      <c r="J504" s="45">
        <v>1</v>
      </c>
      <c r="K504" s="38">
        <v>1</v>
      </c>
      <c r="L504" s="38">
        <v>1</v>
      </c>
      <c r="M504" s="38">
        <v>1</v>
      </c>
      <c r="N504" s="38">
        <v>1</v>
      </c>
      <c r="O504" s="38">
        <v>5</v>
      </c>
      <c r="P504" s="38">
        <v>1</v>
      </c>
      <c r="Q504" s="38">
        <v>1</v>
      </c>
      <c r="R504" s="46">
        <v>20</v>
      </c>
      <c r="S504" s="48">
        <v>0.23566666666666666</v>
      </c>
      <c r="T504" s="17">
        <v>30</v>
      </c>
      <c r="U504" s="49">
        <v>7.07</v>
      </c>
      <c r="V504" s="17" t="s">
        <v>7379</v>
      </c>
      <c r="W504" s="49">
        <v>7.64</v>
      </c>
      <c r="X504" s="17" t="s">
        <v>5537</v>
      </c>
      <c r="Y504" s="38" t="s">
        <v>7834</v>
      </c>
      <c r="Z504" s="38">
        <v>30</v>
      </c>
      <c r="AA504" s="38" t="s">
        <v>7387</v>
      </c>
    </row>
    <row r="505" spans="2:27" ht="37.5" x14ac:dyDescent="0.35">
      <c r="B505" s="38" t="s">
        <v>2634</v>
      </c>
      <c r="C505" s="12" t="s">
        <v>918</v>
      </c>
      <c r="D505" s="12" t="s">
        <v>3569</v>
      </c>
      <c r="E505" s="12" t="s">
        <v>65</v>
      </c>
      <c r="F505" s="47">
        <v>0.1</v>
      </c>
      <c r="G505" s="12" t="s">
        <v>3570</v>
      </c>
      <c r="H505" s="12">
        <v>1</v>
      </c>
      <c r="I505" s="12">
        <v>1</v>
      </c>
      <c r="J505" s="45">
        <v>1</v>
      </c>
      <c r="K505" s="12">
        <v>10</v>
      </c>
      <c r="L505" s="12">
        <v>2</v>
      </c>
      <c r="M505" s="38">
        <v>1</v>
      </c>
      <c r="N505" s="38">
        <v>1</v>
      </c>
      <c r="O505" s="38">
        <v>1</v>
      </c>
      <c r="P505" s="12">
        <v>1</v>
      </c>
      <c r="Q505" s="12">
        <v>1</v>
      </c>
      <c r="R505" s="46">
        <v>19</v>
      </c>
      <c r="S505" s="48">
        <v>39.520000000000003</v>
      </c>
      <c r="T505" s="17">
        <v>1</v>
      </c>
      <c r="U505" s="49">
        <v>39.520000000000003</v>
      </c>
      <c r="V505" s="17" t="s">
        <v>7379</v>
      </c>
      <c r="W505" s="49">
        <v>42.68</v>
      </c>
      <c r="X505" s="17" t="s">
        <v>7835</v>
      </c>
      <c r="Y505" s="38" t="s">
        <v>7836</v>
      </c>
      <c r="Z505" s="38">
        <v>1</v>
      </c>
      <c r="AA505" s="38" t="s">
        <v>4788</v>
      </c>
    </row>
    <row r="506" spans="2:27" ht="50" x14ac:dyDescent="0.35">
      <c r="B506" s="38" t="s">
        <v>2637</v>
      </c>
      <c r="C506" s="38" t="s">
        <v>911</v>
      </c>
      <c r="D506" s="38" t="s">
        <v>3571</v>
      </c>
      <c r="E506" s="38" t="s">
        <v>156</v>
      </c>
      <c r="F506" s="38" t="s">
        <v>910</v>
      </c>
      <c r="G506" s="38" t="s">
        <v>678</v>
      </c>
      <c r="H506" s="38">
        <v>60</v>
      </c>
      <c r="I506" s="38">
        <v>19</v>
      </c>
      <c r="J506" s="45">
        <v>1</v>
      </c>
      <c r="K506" s="38">
        <v>1</v>
      </c>
      <c r="L506" s="38">
        <v>2</v>
      </c>
      <c r="M506" s="38">
        <v>32</v>
      </c>
      <c r="N506" s="38">
        <v>5</v>
      </c>
      <c r="O506" s="38">
        <v>1</v>
      </c>
      <c r="P506" s="38">
        <v>1</v>
      </c>
      <c r="Q506" s="38">
        <v>1</v>
      </c>
      <c r="R506" s="46">
        <v>63</v>
      </c>
      <c r="S506" s="58">
        <v>0.3075</v>
      </c>
      <c r="T506" s="10">
        <v>60</v>
      </c>
      <c r="U506" s="60">
        <v>18.45</v>
      </c>
      <c r="V506" s="10" t="s">
        <v>7379</v>
      </c>
      <c r="W506" s="60">
        <v>19.93</v>
      </c>
      <c r="X506" s="10" t="s">
        <v>5545</v>
      </c>
      <c r="Y506" s="12" t="s">
        <v>7837</v>
      </c>
      <c r="Z506" s="38">
        <v>60</v>
      </c>
      <c r="AA506" s="12" t="s">
        <v>7300</v>
      </c>
    </row>
    <row r="507" spans="2:27" ht="37.5" x14ac:dyDescent="0.35">
      <c r="B507" s="38" t="s">
        <v>2638</v>
      </c>
      <c r="C507" s="38" t="s">
        <v>1215</v>
      </c>
      <c r="D507" s="38" t="s">
        <v>3572</v>
      </c>
      <c r="E507" s="38" t="s">
        <v>990</v>
      </c>
      <c r="F507" s="38" t="s">
        <v>572</v>
      </c>
      <c r="G507" s="38" t="s">
        <v>1214</v>
      </c>
      <c r="H507" s="38">
        <v>1</v>
      </c>
      <c r="I507" s="12">
        <v>3</v>
      </c>
      <c r="J507" s="45">
        <v>1</v>
      </c>
      <c r="K507" s="38">
        <v>1</v>
      </c>
      <c r="L507" s="38">
        <v>1</v>
      </c>
      <c r="M507" s="38">
        <v>1</v>
      </c>
      <c r="N507" s="38">
        <v>1</v>
      </c>
      <c r="O507" s="38">
        <v>1</v>
      </c>
      <c r="P507" s="38">
        <v>1</v>
      </c>
      <c r="Q507" s="12">
        <v>25</v>
      </c>
      <c r="R507" s="46">
        <v>35</v>
      </c>
      <c r="S507" s="48">
        <v>13.84</v>
      </c>
      <c r="T507" s="17">
        <v>1</v>
      </c>
      <c r="U507" s="49">
        <v>13.84</v>
      </c>
      <c r="V507" s="17" t="s">
        <v>7379</v>
      </c>
      <c r="W507" s="49">
        <v>14.95</v>
      </c>
      <c r="X507" s="17" t="s">
        <v>5548</v>
      </c>
      <c r="Y507" s="38" t="s">
        <v>7838</v>
      </c>
      <c r="Z507" s="38">
        <v>1</v>
      </c>
      <c r="AA507" s="38" t="s">
        <v>7839</v>
      </c>
    </row>
    <row r="508" spans="2:27" ht="37.5" x14ac:dyDescent="0.35">
      <c r="B508" s="38" t="s">
        <v>2639</v>
      </c>
      <c r="C508" s="38" t="s">
        <v>528</v>
      </c>
      <c r="D508" s="38" t="s">
        <v>3573</v>
      </c>
      <c r="E508" s="38" t="s">
        <v>101</v>
      </c>
      <c r="F508" s="38" t="s">
        <v>150</v>
      </c>
      <c r="G508" s="38" t="s">
        <v>95</v>
      </c>
      <c r="H508" s="38">
        <v>30</v>
      </c>
      <c r="I508" s="12">
        <v>332</v>
      </c>
      <c r="J508" s="45">
        <v>74</v>
      </c>
      <c r="K508" s="12">
        <v>80</v>
      </c>
      <c r="L508" s="12">
        <v>84</v>
      </c>
      <c r="M508" s="12">
        <v>102</v>
      </c>
      <c r="N508" s="38">
        <v>65</v>
      </c>
      <c r="O508" s="38">
        <v>50</v>
      </c>
      <c r="P508" s="12">
        <v>50</v>
      </c>
      <c r="Q508" s="12">
        <v>230</v>
      </c>
      <c r="R508" s="46">
        <v>1067</v>
      </c>
      <c r="S508" s="48">
        <v>9.2333333333333337E-2</v>
      </c>
      <c r="T508" s="17">
        <v>30</v>
      </c>
      <c r="U508" s="49">
        <v>2.77</v>
      </c>
      <c r="V508" s="17" t="s">
        <v>7379</v>
      </c>
      <c r="W508" s="49">
        <v>2.99</v>
      </c>
      <c r="X508" s="17" t="s">
        <v>5551</v>
      </c>
      <c r="Y508" s="38" t="s">
        <v>7840</v>
      </c>
      <c r="Z508" s="38">
        <v>30</v>
      </c>
      <c r="AA508" s="38" t="s">
        <v>7300</v>
      </c>
    </row>
    <row r="509" spans="2:27" ht="50" x14ac:dyDescent="0.35">
      <c r="B509" s="38" t="s">
        <v>2640</v>
      </c>
      <c r="C509" s="38" t="s">
        <v>63</v>
      </c>
      <c r="D509" s="38" t="s">
        <v>3574</v>
      </c>
      <c r="E509" s="38" t="s">
        <v>5</v>
      </c>
      <c r="F509" s="38" t="s">
        <v>64</v>
      </c>
      <c r="G509" s="38" t="s">
        <v>52</v>
      </c>
      <c r="H509" s="38">
        <v>50</v>
      </c>
      <c r="I509" s="38">
        <v>355</v>
      </c>
      <c r="J509" s="45">
        <v>165</v>
      </c>
      <c r="K509" s="38">
        <v>267</v>
      </c>
      <c r="L509" s="38">
        <v>66</v>
      </c>
      <c r="M509" s="38">
        <v>227</v>
      </c>
      <c r="N509" s="38">
        <v>125</v>
      </c>
      <c r="O509" s="38">
        <v>100</v>
      </c>
      <c r="P509" s="38">
        <v>83</v>
      </c>
      <c r="Q509" s="38">
        <v>480</v>
      </c>
      <c r="R509" s="46">
        <v>1868</v>
      </c>
      <c r="S509" s="58">
        <v>0.62480000000000002</v>
      </c>
      <c r="T509" s="10">
        <v>50</v>
      </c>
      <c r="U509" s="60">
        <v>31.24</v>
      </c>
      <c r="V509" s="10" t="s">
        <v>7379</v>
      </c>
      <c r="W509" s="60">
        <v>33.74</v>
      </c>
      <c r="X509" s="10" t="s">
        <v>5553</v>
      </c>
      <c r="Y509" s="12" t="s">
        <v>7841</v>
      </c>
      <c r="Z509" s="38">
        <v>50</v>
      </c>
      <c r="AA509" s="12" t="s">
        <v>7397</v>
      </c>
    </row>
    <row r="510" spans="2:27" ht="50" x14ac:dyDescent="0.35">
      <c r="B510" s="38" t="s">
        <v>2641</v>
      </c>
      <c r="C510" s="38" t="s">
        <v>63</v>
      </c>
      <c r="D510" s="38" t="s">
        <v>912</v>
      </c>
      <c r="E510" s="38" t="s">
        <v>5</v>
      </c>
      <c r="F510" s="38" t="s">
        <v>64</v>
      </c>
      <c r="G510" s="38" t="s">
        <v>33</v>
      </c>
      <c r="H510" s="38">
        <v>5</v>
      </c>
      <c r="I510" s="38">
        <v>60</v>
      </c>
      <c r="J510" s="45">
        <v>10</v>
      </c>
      <c r="K510" s="12">
        <v>40</v>
      </c>
      <c r="L510" s="38">
        <v>115</v>
      </c>
      <c r="M510" s="38">
        <v>4</v>
      </c>
      <c r="N510" s="38">
        <v>25</v>
      </c>
      <c r="O510" s="38">
        <v>50</v>
      </c>
      <c r="P510" s="12">
        <v>3</v>
      </c>
      <c r="Q510" s="38">
        <v>15</v>
      </c>
      <c r="R510" s="46">
        <v>322</v>
      </c>
      <c r="S510" s="58">
        <v>2.238</v>
      </c>
      <c r="T510" s="10">
        <v>5</v>
      </c>
      <c r="U510" s="60">
        <v>11.19</v>
      </c>
      <c r="V510" s="10" t="s">
        <v>7379</v>
      </c>
      <c r="W510" s="60">
        <v>12.09</v>
      </c>
      <c r="X510" s="10" t="s">
        <v>5554</v>
      </c>
      <c r="Y510" s="12" t="s">
        <v>7842</v>
      </c>
      <c r="Z510" s="38">
        <v>5</v>
      </c>
      <c r="AA510" s="12" t="s">
        <v>7397</v>
      </c>
    </row>
    <row r="511" spans="2:27" ht="37.5" x14ac:dyDescent="0.35">
      <c r="B511" s="38" t="s">
        <v>2643</v>
      </c>
      <c r="C511" s="38" t="s">
        <v>845</v>
      </c>
      <c r="D511" s="38" t="s">
        <v>846</v>
      </c>
      <c r="E511" s="38" t="s">
        <v>156</v>
      </c>
      <c r="F511" s="38" t="s">
        <v>144</v>
      </c>
      <c r="G511" s="38" t="s">
        <v>406</v>
      </c>
      <c r="H511" s="38">
        <v>100</v>
      </c>
      <c r="I511" s="12">
        <v>1</v>
      </c>
      <c r="J511" s="45">
        <v>1</v>
      </c>
      <c r="K511" s="12">
        <v>1</v>
      </c>
      <c r="L511" s="38">
        <v>1</v>
      </c>
      <c r="M511" s="38">
        <v>1</v>
      </c>
      <c r="N511" s="38">
        <v>1</v>
      </c>
      <c r="O511" s="38">
        <v>10</v>
      </c>
      <c r="P511" s="12">
        <v>1</v>
      </c>
      <c r="Q511" s="12">
        <v>1</v>
      </c>
      <c r="R511" s="46">
        <v>18</v>
      </c>
      <c r="S511" s="58">
        <v>0.37929999999999997</v>
      </c>
      <c r="T511" s="10">
        <v>100</v>
      </c>
      <c r="U511" s="60">
        <v>37.93</v>
      </c>
      <c r="V511" s="10" t="s">
        <v>7379</v>
      </c>
      <c r="W511" s="60">
        <v>40.96</v>
      </c>
      <c r="X511" s="10" t="s">
        <v>7843</v>
      </c>
      <c r="Y511" s="12" t="s">
        <v>7844</v>
      </c>
      <c r="Z511" s="38">
        <v>100</v>
      </c>
      <c r="AA511" s="12" t="s">
        <v>7470</v>
      </c>
    </row>
    <row r="512" spans="2:27" ht="37.5" x14ac:dyDescent="0.35">
      <c r="B512" s="38" t="s">
        <v>2645</v>
      </c>
      <c r="C512" s="38" t="s">
        <v>845</v>
      </c>
      <c r="D512" s="38" t="s">
        <v>844</v>
      </c>
      <c r="E512" s="38" t="s">
        <v>156</v>
      </c>
      <c r="F512" s="38" t="s">
        <v>97</v>
      </c>
      <c r="G512" s="38" t="s">
        <v>406</v>
      </c>
      <c r="H512" s="38">
        <v>100</v>
      </c>
      <c r="I512" s="38">
        <v>8</v>
      </c>
      <c r="J512" s="45">
        <v>15</v>
      </c>
      <c r="K512" s="38">
        <v>1</v>
      </c>
      <c r="L512" s="38">
        <v>130</v>
      </c>
      <c r="M512" s="38">
        <v>6</v>
      </c>
      <c r="N512" s="38">
        <v>2</v>
      </c>
      <c r="O512" s="38">
        <v>1</v>
      </c>
      <c r="P512" s="38">
        <v>1</v>
      </c>
      <c r="Q512" s="38">
        <v>1</v>
      </c>
      <c r="R512" s="46">
        <v>165</v>
      </c>
      <c r="S512" s="48">
        <v>0.10249999999999999</v>
      </c>
      <c r="T512" s="17">
        <v>100</v>
      </c>
      <c r="U512" s="49">
        <v>10.25</v>
      </c>
      <c r="V512" s="17" t="s">
        <v>7379</v>
      </c>
      <c r="W512" s="49">
        <v>11.07</v>
      </c>
      <c r="X512" s="17" t="s">
        <v>7847</v>
      </c>
      <c r="Y512" s="38" t="s">
        <v>7848</v>
      </c>
      <c r="Z512" s="38">
        <v>100</v>
      </c>
      <c r="AA512" s="38" t="s">
        <v>7470</v>
      </c>
    </row>
    <row r="513" spans="2:27" ht="37.5" x14ac:dyDescent="0.35">
      <c r="B513" s="38" t="s">
        <v>2651</v>
      </c>
      <c r="C513" s="38" t="s">
        <v>808</v>
      </c>
      <c r="D513" s="38" t="s">
        <v>808</v>
      </c>
      <c r="E513" s="38" t="s">
        <v>423</v>
      </c>
      <c r="F513" s="38" t="s">
        <v>950</v>
      </c>
      <c r="G513" s="38" t="s">
        <v>21</v>
      </c>
      <c r="H513" s="38">
        <v>1</v>
      </c>
      <c r="I513" s="38">
        <v>11</v>
      </c>
      <c r="J513" s="45">
        <v>20</v>
      </c>
      <c r="K513" s="38">
        <v>13</v>
      </c>
      <c r="L513" s="38">
        <v>5</v>
      </c>
      <c r="M513" s="38">
        <v>6</v>
      </c>
      <c r="N513" s="38">
        <v>1</v>
      </c>
      <c r="O513" s="38">
        <v>1</v>
      </c>
      <c r="P513" s="38">
        <v>1</v>
      </c>
      <c r="Q513" s="38">
        <v>4</v>
      </c>
      <c r="R513" s="46">
        <v>62</v>
      </c>
      <c r="S513" s="48">
        <v>5.64</v>
      </c>
      <c r="T513" s="17">
        <v>1</v>
      </c>
      <c r="U513" s="49">
        <v>5.64</v>
      </c>
      <c r="V513" s="17" t="s">
        <v>7379</v>
      </c>
      <c r="W513" s="49">
        <v>6.09</v>
      </c>
      <c r="X513" s="17" t="s">
        <v>5569</v>
      </c>
      <c r="Y513" s="38" t="s">
        <v>7857</v>
      </c>
      <c r="Z513" s="38">
        <v>1</v>
      </c>
      <c r="AA513" s="38" t="s">
        <v>7394</v>
      </c>
    </row>
    <row r="514" spans="2:27" ht="37.5" x14ac:dyDescent="0.35">
      <c r="B514" s="38" t="s">
        <v>2655</v>
      </c>
      <c r="C514" s="38" t="s">
        <v>225</v>
      </c>
      <c r="D514" s="38" t="s">
        <v>221</v>
      </c>
      <c r="E514" s="38" t="s">
        <v>101</v>
      </c>
      <c r="F514" s="38" t="s">
        <v>223</v>
      </c>
      <c r="G514" s="38" t="s">
        <v>114</v>
      </c>
      <c r="H514" s="38">
        <v>60</v>
      </c>
      <c r="I514" s="12">
        <v>8</v>
      </c>
      <c r="J514" s="45">
        <v>5</v>
      </c>
      <c r="K514" s="12">
        <v>22</v>
      </c>
      <c r="L514" s="12">
        <v>5</v>
      </c>
      <c r="M514" s="12">
        <v>23</v>
      </c>
      <c r="N514" s="38">
        <v>3</v>
      </c>
      <c r="O514" s="38">
        <v>15</v>
      </c>
      <c r="P514" s="12">
        <v>7</v>
      </c>
      <c r="Q514" s="12">
        <v>19</v>
      </c>
      <c r="R514" s="46">
        <v>107</v>
      </c>
      <c r="S514" s="48">
        <v>0.15133333333333335</v>
      </c>
      <c r="T514" s="17">
        <v>60</v>
      </c>
      <c r="U514" s="49">
        <v>9.08</v>
      </c>
      <c r="V514" s="17" t="s">
        <v>7379</v>
      </c>
      <c r="W514" s="49">
        <v>9.81</v>
      </c>
      <c r="X514" s="17" t="s">
        <v>7861</v>
      </c>
      <c r="Y514" s="38" t="s">
        <v>7862</v>
      </c>
      <c r="Z514" s="38">
        <v>60</v>
      </c>
      <c r="AA514" s="38" t="s">
        <v>7677</v>
      </c>
    </row>
    <row r="515" spans="2:27" ht="37.5" x14ac:dyDescent="0.35">
      <c r="B515" s="38" t="s">
        <v>2656</v>
      </c>
      <c r="C515" s="38" t="s">
        <v>305</v>
      </c>
      <c r="D515" s="38" t="s">
        <v>944</v>
      </c>
      <c r="E515" s="38" t="s">
        <v>101</v>
      </c>
      <c r="F515" s="38" t="s">
        <v>304</v>
      </c>
      <c r="G515" s="38" t="s">
        <v>95</v>
      </c>
      <c r="H515" s="38">
        <v>30</v>
      </c>
      <c r="I515" s="12">
        <v>1</v>
      </c>
      <c r="J515" s="45">
        <v>1</v>
      </c>
      <c r="K515" s="12">
        <v>1</v>
      </c>
      <c r="L515" s="38">
        <v>1</v>
      </c>
      <c r="M515" s="38">
        <v>1</v>
      </c>
      <c r="N515" s="38">
        <v>1</v>
      </c>
      <c r="O515" s="38">
        <v>1</v>
      </c>
      <c r="P515" s="12">
        <v>1</v>
      </c>
      <c r="Q515" s="12">
        <v>5</v>
      </c>
      <c r="R515" s="46">
        <v>13</v>
      </c>
      <c r="S515" s="48">
        <v>0.14899999999999999</v>
      </c>
      <c r="T515" s="17">
        <v>30</v>
      </c>
      <c r="U515" s="49">
        <v>4.47</v>
      </c>
      <c r="V515" s="17" t="s">
        <v>7379</v>
      </c>
      <c r="W515" s="49">
        <v>4.83</v>
      </c>
      <c r="X515" s="17" t="s">
        <v>7863</v>
      </c>
      <c r="Y515" s="38" t="s">
        <v>7864</v>
      </c>
      <c r="Z515" s="38">
        <v>30</v>
      </c>
      <c r="AA515" s="38" t="s">
        <v>7383</v>
      </c>
    </row>
    <row r="516" spans="2:27" ht="37.5" x14ac:dyDescent="0.35">
      <c r="B516" s="38" t="s">
        <v>2657</v>
      </c>
      <c r="C516" s="38" t="s">
        <v>305</v>
      </c>
      <c r="D516" s="38" t="s">
        <v>302</v>
      </c>
      <c r="E516" s="38" t="s">
        <v>101</v>
      </c>
      <c r="F516" s="38" t="s">
        <v>736</v>
      </c>
      <c r="G516" s="38" t="s">
        <v>95</v>
      </c>
      <c r="H516" s="38">
        <v>30</v>
      </c>
      <c r="I516" s="12">
        <v>1</v>
      </c>
      <c r="J516" s="45">
        <v>1</v>
      </c>
      <c r="K516" s="38">
        <v>1</v>
      </c>
      <c r="L516" s="12">
        <v>2</v>
      </c>
      <c r="M516" s="12">
        <v>3</v>
      </c>
      <c r="N516" s="38">
        <v>7</v>
      </c>
      <c r="O516" s="38">
        <v>1</v>
      </c>
      <c r="P516" s="38">
        <v>2</v>
      </c>
      <c r="Q516" s="12">
        <v>10</v>
      </c>
      <c r="R516" s="46">
        <v>28</v>
      </c>
      <c r="S516" s="48">
        <v>0.20066666666666666</v>
      </c>
      <c r="T516" s="17">
        <v>30</v>
      </c>
      <c r="U516" s="49">
        <v>6.02</v>
      </c>
      <c r="V516" s="17" t="s">
        <v>7379</v>
      </c>
      <c r="W516" s="49">
        <v>6.5</v>
      </c>
      <c r="X516" s="17" t="s">
        <v>7865</v>
      </c>
      <c r="Y516" s="38" t="s">
        <v>7866</v>
      </c>
      <c r="Z516" s="38">
        <v>30</v>
      </c>
      <c r="AA516" s="38" t="s">
        <v>7383</v>
      </c>
    </row>
    <row r="517" spans="2:27" ht="37.5" x14ac:dyDescent="0.35">
      <c r="B517" s="38" t="s">
        <v>2659</v>
      </c>
      <c r="C517" s="38" t="s">
        <v>305</v>
      </c>
      <c r="D517" s="38" t="s">
        <v>302</v>
      </c>
      <c r="E517" s="38" t="s">
        <v>101</v>
      </c>
      <c r="F517" s="38" t="s">
        <v>303</v>
      </c>
      <c r="G517" s="38" t="s">
        <v>95</v>
      </c>
      <c r="H517" s="38">
        <v>30</v>
      </c>
      <c r="I517" s="12">
        <v>1</v>
      </c>
      <c r="J517" s="45">
        <v>1</v>
      </c>
      <c r="K517" s="12">
        <v>1</v>
      </c>
      <c r="L517" s="12">
        <v>14</v>
      </c>
      <c r="M517" s="12">
        <v>2</v>
      </c>
      <c r="N517" s="38">
        <v>5</v>
      </c>
      <c r="O517" s="38">
        <v>1</v>
      </c>
      <c r="P517" s="12">
        <v>14</v>
      </c>
      <c r="Q517" s="12">
        <v>5</v>
      </c>
      <c r="R517" s="46">
        <v>44</v>
      </c>
      <c r="S517" s="48">
        <v>5.4000000000000006E-2</v>
      </c>
      <c r="T517" s="17">
        <v>30</v>
      </c>
      <c r="U517" s="49">
        <v>1.62</v>
      </c>
      <c r="V517" s="17" t="s">
        <v>7379</v>
      </c>
      <c r="W517" s="49">
        <v>1.75</v>
      </c>
      <c r="X517" s="17" t="s">
        <v>7869</v>
      </c>
      <c r="Y517" s="38" t="s">
        <v>7870</v>
      </c>
      <c r="Z517" s="38">
        <v>30</v>
      </c>
      <c r="AA517" s="38" t="s">
        <v>7383</v>
      </c>
    </row>
    <row r="518" spans="2:27" ht="50" x14ac:dyDescent="0.35">
      <c r="B518" s="38" t="s">
        <v>2661</v>
      </c>
      <c r="C518" s="38" t="s">
        <v>927</v>
      </c>
      <c r="D518" s="38" t="s">
        <v>1748</v>
      </c>
      <c r="E518" s="38" t="s">
        <v>5</v>
      </c>
      <c r="F518" s="38" t="s">
        <v>1749</v>
      </c>
      <c r="G518" s="38" t="s">
        <v>52</v>
      </c>
      <c r="H518" s="38">
        <v>50</v>
      </c>
      <c r="I518" s="38">
        <v>36</v>
      </c>
      <c r="J518" s="45">
        <v>30</v>
      </c>
      <c r="K518" s="38">
        <v>13</v>
      </c>
      <c r="L518" s="38">
        <v>1</v>
      </c>
      <c r="M518" s="38">
        <v>7</v>
      </c>
      <c r="N518" s="38">
        <v>15</v>
      </c>
      <c r="O518" s="38">
        <v>5</v>
      </c>
      <c r="P518" s="38">
        <v>1</v>
      </c>
      <c r="Q518" s="38">
        <v>15</v>
      </c>
      <c r="R518" s="46">
        <v>123</v>
      </c>
      <c r="S518" s="58">
        <v>4.1849999999999996</v>
      </c>
      <c r="T518" s="10">
        <v>50</v>
      </c>
      <c r="U518" s="60">
        <v>209.25</v>
      </c>
      <c r="V518" s="10" t="s">
        <v>7379</v>
      </c>
      <c r="W518" s="60">
        <v>225.99</v>
      </c>
      <c r="X518" s="10" t="s">
        <v>5579</v>
      </c>
      <c r="Y518" s="12" t="s">
        <v>7871</v>
      </c>
      <c r="Z518" s="38">
        <v>50</v>
      </c>
      <c r="AA518" s="12" t="s">
        <v>7470</v>
      </c>
    </row>
    <row r="519" spans="2:27" ht="37.5" x14ac:dyDescent="0.35">
      <c r="B519" s="38" t="s">
        <v>2662</v>
      </c>
      <c r="C519" s="38" t="s">
        <v>927</v>
      </c>
      <c r="D519" s="38" t="s">
        <v>926</v>
      </c>
      <c r="E519" s="38" t="s">
        <v>469</v>
      </c>
      <c r="F519" s="38" t="s">
        <v>919</v>
      </c>
      <c r="G519" s="38" t="s">
        <v>2055</v>
      </c>
      <c r="H519" s="38">
        <v>1</v>
      </c>
      <c r="I519" s="12">
        <v>1</v>
      </c>
      <c r="J519" s="45">
        <v>1</v>
      </c>
      <c r="K519" s="12">
        <v>1</v>
      </c>
      <c r="L519" s="38">
        <v>1</v>
      </c>
      <c r="M519" s="38">
        <v>1</v>
      </c>
      <c r="N519" s="38">
        <v>1</v>
      </c>
      <c r="O519" s="38">
        <v>1</v>
      </c>
      <c r="P519" s="12">
        <v>1</v>
      </c>
      <c r="Q519" s="12">
        <v>1</v>
      </c>
      <c r="R519" s="46">
        <v>9</v>
      </c>
      <c r="S519" s="48">
        <v>22.97</v>
      </c>
      <c r="T519" s="17">
        <v>1</v>
      </c>
      <c r="U519" s="49">
        <v>22.97</v>
      </c>
      <c r="V519" s="17" t="s">
        <v>7379</v>
      </c>
      <c r="W519" s="49">
        <v>24.81</v>
      </c>
      <c r="X519" s="17" t="s">
        <v>7872</v>
      </c>
      <c r="Y519" s="38" t="s">
        <v>7873</v>
      </c>
      <c r="Z519" s="38">
        <v>1</v>
      </c>
      <c r="AA519" s="38" t="s">
        <v>7406</v>
      </c>
    </row>
    <row r="520" spans="2:27" ht="37.5" x14ac:dyDescent="0.35">
      <c r="B520" s="38" t="s">
        <v>2663</v>
      </c>
      <c r="C520" s="38" t="s">
        <v>927</v>
      </c>
      <c r="D520" s="38" t="s">
        <v>1748</v>
      </c>
      <c r="E520" s="38" t="s">
        <v>5</v>
      </c>
      <c r="F520" s="38" t="s">
        <v>1750</v>
      </c>
      <c r="G520" s="38" t="s">
        <v>59</v>
      </c>
      <c r="H520" s="38">
        <v>10</v>
      </c>
      <c r="I520" s="38">
        <v>2</v>
      </c>
      <c r="J520" s="45">
        <v>4</v>
      </c>
      <c r="K520" s="38">
        <v>11</v>
      </c>
      <c r="L520" s="38">
        <v>1</v>
      </c>
      <c r="M520" s="38">
        <v>6</v>
      </c>
      <c r="N520" s="38">
        <v>15</v>
      </c>
      <c r="O520" s="38">
        <v>10</v>
      </c>
      <c r="P520" s="38">
        <v>11</v>
      </c>
      <c r="Q520" s="38">
        <v>5</v>
      </c>
      <c r="R520" s="46">
        <v>65</v>
      </c>
      <c r="S520" s="58">
        <v>4.548</v>
      </c>
      <c r="T520" s="10">
        <v>10</v>
      </c>
      <c r="U520" s="60">
        <v>45.48</v>
      </c>
      <c r="V520" s="10" t="s">
        <v>7379</v>
      </c>
      <c r="W520" s="60">
        <v>49.12</v>
      </c>
      <c r="X520" s="10" t="s">
        <v>5585</v>
      </c>
      <c r="Y520" s="12" t="s">
        <v>7874</v>
      </c>
      <c r="Z520" s="38">
        <v>10</v>
      </c>
      <c r="AA520" s="12" t="s">
        <v>7470</v>
      </c>
    </row>
    <row r="521" spans="2:27" ht="37.5" x14ac:dyDescent="0.35">
      <c r="B521" s="38" t="s">
        <v>2666</v>
      </c>
      <c r="C521" s="38" t="s">
        <v>1841</v>
      </c>
      <c r="D521" s="38" t="s">
        <v>1611</v>
      </c>
      <c r="E521" s="38" t="s">
        <v>106</v>
      </c>
      <c r="F521" s="38" t="s">
        <v>1994</v>
      </c>
      <c r="G521" s="38" t="s">
        <v>108</v>
      </c>
      <c r="H521" s="38">
        <v>10</v>
      </c>
      <c r="I521" s="38">
        <v>8</v>
      </c>
      <c r="J521" s="45">
        <v>1</v>
      </c>
      <c r="K521" s="38">
        <v>1</v>
      </c>
      <c r="L521" s="38">
        <v>1</v>
      </c>
      <c r="M521" s="38">
        <v>1</v>
      </c>
      <c r="N521" s="38">
        <v>5</v>
      </c>
      <c r="O521" s="38">
        <v>2</v>
      </c>
      <c r="P521" s="38">
        <v>12</v>
      </c>
      <c r="Q521" s="38">
        <v>19</v>
      </c>
      <c r="R521" s="46">
        <v>50</v>
      </c>
      <c r="S521" s="48">
        <v>0.27599999999999997</v>
      </c>
      <c r="T521" s="17">
        <v>10</v>
      </c>
      <c r="U521" s="49">
        <v>2.76</v>
      </c>
      <c r="V521" s="17" t="s">
        <v>7379</v>
      </c>
      <c r="W521" s="49">
        <v>2.98</v>
      </c>
      <c r="X521" s="17" t="s">
        <v>5592</v>
      </c>
      <c r="Y521" s="38" t="s">
        <v>7875</v>
      </c>
      <c r="Z521" s="38">
        <v>10</v>
      </c>
      <c r="AA521" s="38" t="s">
        <v>4631</v>
      </c>
    </row>
    <row r="522" spans="2:27" ht="37.5" x14ac:dyDescent="0.35">
      <c r="B522" s="38" t="s">
        <v>2667</v>
      </c>
      <c r="C522" s="38" t="s">
        <v>941</v>
      </c>
      <c r="D522" s="38" t="s">
        <v>1922</v>
      </c>
      <c r="E522" s="38" t="s">
        <v>5</v>
      </c>
      <c r="F522" s="38" t="s">
        <v>146</v>
      </c>
      <c r="G522" s="38" t="s">
        <v>59</v>
      </c>
      <c r="H522" s="38">
        <v>10</v>
      </c>
      <c r="I522" s="38">
        <v>5</v>
      </c>
      <c r="J522" s="45">
        <v>18</v>
      </c>
      <c r="K522" s="38">
        <v>8</v>
      </c>
      <c r="L522" s="38">
        <v>6</v>
      </c>
      <c r="M522" s="38">
        <v>29</v>
      </c>
      <c r="N522" s="38">
        <v>1</v>
      </c>
      <c r="O522" s="38">
        <v>1</v>
      </c>
      <c r="P522" s="38">
        <v>1</v>
      </c>
      <c r="Q522" s="38">
        <v>100</v>
      </c>
      <c r="R522" s="46">
        <v>169</v>
      </c>
      <c r="S522" s="48">
        <v>4.2770000000000001</v>
      </c>
      <c r="T522" s="17">
        <v>10</v>
      </c>
      <c r="U522" s="49">
        <v>42.77</v>
      </c>
      <c r="V522" s="17" t="s">
        <v>7379</v>
      </c>
      <c r="W522" s="49">
        <v>46.19</v>
      </c>
      <c r="X522" s="17" t="s">
        <v>5595</v>
      </c>
      <c r="Y522" s="38" t="s">
        <v>7876</v>
      </c>
      <c r="Z522" s="38">
        <v>10</v>
      </c>
      <c r="AA522" s="38" t="s">
        <v>7877</v>
      </c>
    </row>
    <row r="523" spans="2:27" ht="37.5" x14ac:dyDescent="0.35">
      <c r="B523" s="38" t="s">
        <v>2668</v>
      </c>
      <c r="C523" s="38" t="s">
        <v>941</v>
      </c>
      <c r="D523" s="38" t="s">
        <v>1204</v>
      </c>
      <c r="E523" s="38" t="s">
        <v>66</v>
      </c>
      <c r="F523" s="38" t="s">
        <v>995</v>
      </c>
      <c r="G523" s="38" t="s">
        <v>1205</v>
      </c>
      <c r="H523" s="38">
        <v>1</v>
      </c>
      <c r="I523" s="38">
        <v>11</v>
      </c>
      <c r="J523" s="45">
        <v>4</v>
      </c>
      <c r="K523" s="38">
        <v>19</v>
      </c>
      <c r="L523" s="38">
        <v>3</v>
      </c>
      <c r="M523" s="38">
        <v>6</v>
      </c>
      <c r="N523" s="38">
        <v>15</v>
      </c>
      <c r="O523" s="38">
        <v>15</v>
      </c>
      <c r="P523" s="38">
        <v>8</v>
      </c>
      <c r="Q523" s="38">
        <v>27</v>
      </c>
      <c r="R523" s="46">
        <v>108</v>
      </c>
      <c r="S523" s="48">
        <v>12.2</v>
      </c>
      <c r="T523" s="17">
        <v>1</v>
      </c>
      <c r="U523" s="49">
        <v>12.2</v>
      </c>
      <c r="V523" s="17" t="s">
        <v>7379</v>
      </c>
      <c r="W523" s="49">
        <v>13.18</v>
      </c>
      <c r="X523" s="17" t="s">
        <v>5598</v>
      </c>
      <c r="Y523" s="38" t="s">
        <v>7878</v>
      </c>
      <c r="Z523" s="38">
        <v>1</v>
      </c>
      <c r="AA523" s="38" t="s">
        <v>7879</v>
      </c>
    </row>
    <row r="524" spans="2:27" ht="37.5" x14ac:dyDescent="0.35">
      <c r="B524" s="38" t="s">
        <v>2672</v>
      </c>
      <c r="C524" s="38" t="s">
        <v>928</v>
      </c>
      <c r="D524" s="38" t="s">
        <v>928</v>
      </c>
      <c r="E524" s="38" t="s">
        <v>101</v>
      </c>
      <c r="F524" s="38" t="s">
        <v>303</v>
      </c>
      <c r="G524" s="38" t="s">
        <v>658</v>
      </c>
      <c r="H524" s="38">
        <v>40</v>
      </c>
      <c r="I524" s="38">
        <v>3</v>
      </c>
      <c r="J524" s="45">
        <v>12</v>
      </c>
      <c r="K524" s="38">
        <v>33</v>
      </c>
      <c r="L524" s="38">
        <v>2</v>
      </c>
      <c r="M524" s="38">
        <v>65</v>
      </c>
      <c r="N524" s="38">
        <v>19</v>
      </c>
      <c r="O524" s="38">
        <v>4</v>
      </c>
      <c r="P524" s="38">
        <v>16</v>
      </c>
      <c r="Q524" s="38">
        <v>13</v>
      </c>
      <c r="R524" s="46">
        <v>167</v>
      </c>
      <c r="S524" s="48">
        <v>9.8750000000000004E-2</v>
      </c>
      <c r="T524" s="17">
        <v>40</v>
      </c>
      <c r="U524" s="49">
        <v>3.95</v>
      </c>
      <c r="V524" s="17" t="s">
        <v>7379</v>
      </c>
      <c r="W524" s="49">
        <v>4.2699999999999996</v>
      </c>
      <c r="X524" s="17" t="s">
        <v>5607</v>
      </c>
      <c r="Y524" s="38" t="s">
        <v>7881</v>
      </c>
      <c r="Z524" s="38">
        <v>40</v>
      </c>
      <c r="AA524" s="38" t="s">
        <v>7394</v>
      </c>
    </row>
    <row r="525" spans="2:27" ht="37.5" x14ac:dyDescent="0.35">
      <c r="B525" s="38" t="s">
        <v>2673</v>
      </c>
      <c r="C525" s="38" t="s">
        <v>928</v>
      </c>
      <c r="D525" s="38" t="s">
        <v>928</v>
      </c>
      <c r="E525" s="38" t="s">
        <v>5</v>
      </c>
      <c r="F525" s="38" t="s">
        <v>259</v>
      </c>
      <c r="G525" s="38" t="s">
        <v>59</v>
      </c>
      <c r="H525" s="38">
        <v>10</v>
      </c>
      <c r="I525" s="38">
        <v>73</v>
      </c>
      <c r="J525" s="45">
        <v>20</v>
      </c>
      <c r="K525" s="38">
        <v>28</v>
      </c>
      <c r="L525" s="38">
        <v>38</v>
      </c>
      <c r="M525" s="38">
        <v>15</v>
      </c>
      <c r="N525" s="38">
        <v>30</v>
      </c>
      <c r="O525" s="38">
        <v>1</v>
      </c>
      <c r="P525" s="38">
        <v>3</v>
      </c>
      <c r="Q525" s="38">
        <v>24</v>
      </c>
      <c r="R525" s="46">
        <v>232</v>
      </c>
      <c r="S525" s="58">
        <v>1.538</v>
      </c>
      <c r="T525" s="10">
        <v>10</v>
      </c>
      <c r="U525" s="60">
        <v>15.38</v>
      </c>
      <c r="V525" s="10" t="s">
        <v>7379</v>
      </c>
      <c r="W525" s="60">
        <v>16.61</v>
      </c>
      <c r="X525" s="10" t="s">
        <v>5610</v>
      </c>
      <c r="Y525" s="12" t="s">
        <v>7880</v>
      </c>
      <c r="Z525" s="38">
        <v>10</v>
      </c>
      <c r="AA525" s="12" t="s">
        <v>7394</v>
      </c>
    </row>
    <row r="526" spans="2:27" ht="37.5" x14ac:dyDescent="0.35">
      <c r="B526" s="38" t="s">
        <v>2674</v>
      </c>
      <c r="C526" s="38" t="s">
        <v>928</v>
      </c>
      <c r="D526" s="38" t="s">
        <v>928</v>
      </c>
      <c r="E526" s="38" t="s">
        <v>101</v>
      </c>
      <c r="F526" s="38" t="s">
        <v>117</v>
      </c>
      <c r="G526" s="38" t="s">
        <v>95</v>
      </c>
      <c r="H526" s="38">
        <v>30</v>
      </c>
      <c r="I526" s="38">
        <v>3</v>
      </c>
      <c r="J526" s="45">
        <v>4</v>
      </c>
      <c r="K526" s="38">
        <v>1</v>
      </c>
      <c r="L526" s="38">
        <v>1</v>
      </c>
      <c r="M526" s="38">
        <v>3</v>
      </c>
      <c r="N526" s="38">
        <v>1</v>
      </c>
      <c r="O526" s="38">
        <v>1</v>
      </c>
      <c r="P526" s="38">
        <v>12</v>
      </c>
      <c r="Q526" s="38">
        <v>15</v>
      </c>
      <c r="R526" s="46">
        <v>41</v>
      </c>
      <c r="S526" s="48">
        <v>0.32466666666666666</v>
      </c>
      <c r="T526" s="17">
        <v>30</v>
      </c>
      <c r="U526" s="49">
        <v>9.74</v>
      </c>
      <c r="V526" s="17" t="s">
        <v>7379</v>
      </c>
      <c r="W526" s="49">
        <v>10.52</v>
      </c>
      <c r="X526" s="17" t="s">
        <v>5612</v>
      </c>
      <c r="Y526" s="38" t="s">
        <v>7882</v>
      </c>
      <c r="Z526" s="38">
        <v>30</v>
      </c>
      <c r="AA526" s="38" t="s">
        <v>7394</v>
      </c>
    </row>
    <row r="527" spans="2:27" ht="25" x14ac:dyDescent="0.35">
      <c r="B527" s="38" t="s">
        <v>2675</v>
      </c>
      <c r="C527" s="38" t="s">
        <v>530</v>
      </c>
      <c r="D527" s="38" t="s">
        <v>1350</v>
      </c>
      <c r="E527" s="38" t="s">
        <v>67</v>
      </c>
      <c r="F527" s="38" t="s">
        <v>1352</v>
      </c>
      <c r="G527" s="38" t="s">
        <v>68</v>
      </c>
      <c r="H527" s="38">
        <v>1</v>
      </c>
      <c r="I527" s="12">
        <v>1</v>
      </c>
      <c r="J527" s="45">
        <v>4</v>
      </c>
      <c r="K527" s="12">
        <v>21</v>
      </c>
      <c r="L527" s="38">
        <v>1</v>
      </c>
      <c r="M527" s="12">
        <v>12</v>
      </c>
      <c r="N527" s="38">
        <v>1</v>
      </c>
      <c r="O527" s="38">
        <v>1</v>
      </c>
      <c r="P527" s="12">
        <v>1</v>
      </c>
      <c r="Q527" s="12">
        <v>10</v>
      </c>
      <c r="R527" s="46">
        <v>52</v>
      </c>
      <c r="S527" s="48">
        <v>14.69</v>
      </c>
      <c r="T527" s="17">
        <v>1</v>
      </c>
      <c r="U527" s="49">
        <v>14.69</v>
      </c>
      <c r="V527" s="17" t="s">
        <v>7379</v>
      </c>
      <c r="W527" s="49">
        <v>15.87</v>
      </c>
      <c r="X527" s="17" t="s">
        <v>5614</v>
      </c>
      <c r="Y527" s="38" t="s">
        <v>7883</v>
      </c>
      <c r="Z527" s="38">
        <v>1</v>
      </c>
      <c r="AA527" s="38" t="s">
        <v>7417</v>
      </c>
    </row>
    <row r="528" spans="2:27" ht="37.5" x14ac:dyDescent="0.35">
      <c r="B528" s="38" t="s">
        <v>2681</v>
      </c>
      <c r="C528" s="38" t="s">
        <v>883</v>
      </c>
      <c r="D528" s="38" t="s">
        <v>881</v>
      </c>
      <c r="E528" s="38" t="s">
        <v>5</v>
      </c>
      <c r="F528" s="38" t="s">
        <v>882</v>
      </c>
      <c r="G528" s="38" t="s">
        <v>584</v>
      </c>
      <c r="H528" s="38">
        <v>1</v>
      </c>
      <c r="I528" s="12">
        <v>9</v>
      </c>
      <c r="J528" s="45">
        <v>12</v>
      </c>
      <c r="K528" s="12">
        <v>1</v>
      </c>
      <c r="L528" s="38">
        <v>1</v>
      </c>
      <c r="M528" s="12">
        <v>4</v>
      </c>
      <c r="N528" s="38">
        <v>1</v>
      </c>
      <c r="O528" s="38">
        <v>1</v>
      </c>
      <c r="P528" s="12">
        <v>1</v>
      </c>
      <c r="Q528" s="12">
        <v>5</v>
      </c>
      <c r="R528" s="46">
        <v>35</v>
      </c>
      <c r="S528" s="58">
        <v>283.77</v>
      </c>
      <c r="T528" s="10">
        <v>1</v>
      </c>
      <c r="U528" s="60">
        <v>283.77</v>
      </c>
      <c r="V528" s="10" t="s">
        <v>7379</v>
      </c>
      <c r="W528" s="60">
        <v>306.47000000000003</v>
      </c>
      <c r="X528" s="10" t="s">
        <v>5628</v>
      </c>
      <c r="Y528" s="12" t="s">
        <v>7884</v>
      </c>
      <c r="Z528" s="38">
        <v>1</v>
      </c>
      <c r="AA528" s="12" t="s">
        <v>7487</v>
      </c>
    </row>
    <row r="529" spans="2:27" ht="37.5" x14ac:dyDescent="0.35">
      <c r="B529" s="38" t="s">
        <v>2687</v>
      </c>
      <c r="C529" s="38" t="s">
        <v>1357</v>
      </c>
      <c r="D529" s="38" t="s">
        <v>1465</v>
      </c>
      <c r="E529" s="38" t="s">
        <v>5</v>
      </c>
      <c r="F529" s="38" t="s">
        <v>358</v>
      </c>
      <c r="G529" s="38" t="s">
        <v>79</v>
      </c>
      <c r="H529" s="38">
        <v>5</v>
      </c>
      <c r="I529" s="38">
        <v>5</v>
      </c>
      <c r="J529" s="45">
        <v>1</v>
      </c>
      <c r="K529" s="38">
        <v>1</v>
      </c>
      <c r="L529" s="38">
        <v>1</v>
      </c>
      <c r="M529" s="38">
        <v>5</v>
      </c>
      <c r="N529" s="38">
        <v>5</v>
      </c>
      <c r="O529" s="38">
        <v>1</v>
      </c>
      <c r="P529" s="38">
        <v>1</v>
      </c>
      <c r="Q529" s="38">
        <v>1</v>
      </c>
      <c r="R529" s="46">
        <v>21</v>
      </c>
      <c r="S529" s="48">
        <v>15.375999999999999</v>
      </c>
      <c r="T529" s="17">
        <v>5</v>
      </c>
      <c r="U529" s="49">
        <v>76.88</v>
      </c>
      <c r="V529" s="17" t="s">
        <v>7379</v>
      </c>
      <c r="W529" s="49">
        <v>83.03</v>
      </c>
      <c r="X529" s="17" t="s">
        <v>5634</v>
      </c>
      <c r="Y529" s="38" t="s">
        <v>7889</v>
      </c>
      <c r="Z529" s="38">
        <v>5</v>
      </c>
      <c r="AA529" s="38" t="s">
        <v>7405</v>
      </c>
    </row>
    <row r="530" spans="2:27" ht="37.5" x14ac:dyDescent="0.35">
      <c r="B530" s="38" t="s">
        <v>2689</v>
      </c>
      <c r="C530" s="38" t="s">
        <v>1357</v>
      </c>
      <c r="D530" s="38" t="s">
        <v>1465</v>
      </c>
      <c r="E530" s="38" t="s">
        <v>5</v>
      </c>
      <c r="F530" s="38" t="s">
        <v>97</v>
      </c>
      <c r="G530" s="38" t="s">
        <v>79</v>
      </c>
      <c r="H530" s="38">
        <v>5</v>
      </c>
      <c r="I530" s="38">
        <v>952</v>
      </c>
      <c r="J530" s="45">
        <v>430</v>
      </c>
      <c r="K530" s="38">
        <v>112</v>
      </c>
      <c r="L530" s="38">
        <v>162</v>
      </c>
      <c r="M530" s="38">
        <v>189</v>
      </c>
      <c r="N530" s="38">
        <v>100</v>
      </c>
      <c r="O530" s="38">
        <v>100</v>
      </c>
      <c r="P530" s="38">
        <v>50</v>
      </c>
      <c r="Q530" s="38">
        <v>305</v>
      </c>
      <c r="R530" s="46">
        <v>2400</v>
      </c>
      <c r="S530" s="58">
        <v>18.45</v>
      </c>
      <c r="T530" s="10">
        <v>5</v>
      </c>
      <c r="U530" s="60">
        <v>92.25</v>
      </c>
      <c r="V530" s="10" t="s">
        <v>7379</v>
      </c>
      <c r="W530" s="60">
        <v>99.63</v>
      </c>
      <c r="X530" s="10" t="s">
        <v>5640</v>
      </c>
      <c r="Y530" s="12" t="s">
        <v>7890</v>
      </c>
      <c r="Z530" s="38">
        <v>5</v>
      </c>
      <c r="AA530" s="12" t="s">
        <v>7405</v>
      </c>
    </row>
    <row r="531" spans="2:27" ht="25" x14ac:dyDescent="0.35">
      <c r="B531" s="38" t="s">
        <v>2694</v>
      </c>
      <c r="C531" s="38" t="s">
        <v>1394</v>
      </c>
      <c r="D531" s="38" t="s">
        <v>1393</v>
      </c>
      <c r="E531" s="38" t="s">
        <v>65</v>
      </c>
      <c r="F531" s="38" t="s">
        <v>1468</v>
      </c>
      <c r="G531" s="38" t="s">
        <v>1148</v>
      </c>
      <c r="H531" s="38">
        <v>1</v>
      </c>
      <c r="I531" s="12">
        <v>24</v>
      </c>
      <c r="J531" s="45">
        <v>60</v>
      </c>
      <c r="K531" s="12">
        <v>120</v>
      </c>
      <c r="L531" s="38">
        <v>1</v>
      </c>
      <c r="M531" s="38">
        <v>1</v>
      </c>
      <c r="N531" s="38">
        <v>15</v>
      </c>
      <c r="O531" s="38">
        <v>20</v>
      </c>
      <c r="P531" s="12">
        <v>32</v>
      </c>
      <c r="Q531" s="12">
        <v>40</v>
      </c>
      <c r="R531" s="46">
        <v>313</v>
      </c>
      <c r="S531" s="48">
        <v>0.92</v>
      </c>
      <c r="T531" s="17">
        <v>1</v>
      </c>
      <c r="U531" s="49">
        <v>0.92</v>
      </c>
      <c r="V531" s="17" t="s">
        <v>7379</v>
      </c>
      <c r="W531" s="49">
        <v>0.99</v>
      </c>
      <c r="X531" s="17" t="s">
        <v>7895</v>
      </c>
      <c r="Y531" s="38" t="s">
        <v>7896</v>
      </c>
      <c r="Z531" s="38">
        <v>1</v>
      </c>
      <c r="AA531" s="38" t="s">
        <v>7406</v>
      </c>
    </row>
    <row r="532" spans="2:27" ht="37.5" x14ac:dyDescent="0.35">
      <c r="B532" s="38" t="s">
        <v>2695</v>
      </c>
      <c r="C532" s="38" t="s">
        <v>1394</v>
      </c>
      <c r="D532" s="38" t="s">
        <v>1393</v>
      </c>
      <c r="E532" s="38" t="s">
        <v>65</v>
      </c>
      <c r="F532" s="38" t="s">
        <v>919</v>
      </c>
      <c r="G532" s="38" t="s">
        <v>1148</v>
      </c>
      <c r="H532" s="38">
        <v>1</v>
      </c>
      <c r="I532" s="38">
        <v>47</v>
      </c>
      <c r="J532" s="45">
        <v>42</v>
      </c>
      <c r="K532" s="38">
        <v>60</v>
      </c>
      <c r="L532" s="38">
        <v>1</v>
      </c>
      <c r="M532" s="38">
        <v>1</v>
      </c>
      <c r="N532" s="38">
        <v>30</v>
      </c>
      <c r="O532" s="38">
        <v>90</v>
      </c>
      <c r="P532" s="38">
        <v>1</v>
      </c>
      <c r="Q532" s="38">
        <v>75</v>
      </c>
      <c r="R532" s="46">
        <v>347</v>
      </c>
      <c r="S532" s="48">
        <v>7.27</v>
      </c>
      <c r="T532" s="17">
        <v>1</v>
      </c>
      <c r="U532" s="49">
        <v>7.27</v>
      </c>
      <c r="V532" s="17" t="s">
        <v>7379</v>
      </c>
      <c r="W532" s="49">
        <v>7.85</v>
      </c>
      <c r="X532" s="17" t="s">
        <v>5651</v>
      </c>
      <c r="Y532" s="38" t="s">
        <v>7897</v>
      </c>
      <c r="Z532" s="38">
        <v>1</v>
      </c>
      <c r="AA532" s="38" t="s">
        <v>4631</v>
      </c>
    </row>
    <row r="533" spans="2:27" ht="37.5" x14ac:dyDescent="0.35">
      <c r="B533" s="38" t="s">
        <v>2696</v>
      </c>
      <c r="C533" s="38" t="s">
        <v>535</v>
      </c>
      <c r="D533" s="38" t="s">
        <v>534</v>
      </c>
      <c r="E533" s="38" t="s">
        <v>93</v>
      </c>
      <c r="F533" s="38" t="s">
        <v>57</v>
      </c>
      <c r="G533" s="38" t="s">
        <v>95</v>
      </c>
      <c r="H533" s="38">
        <v>30</v>
      </c>
      <c r="I533" s="38">
        <v>108</v>
      </c>
      <c r="J533" s="45">
        <v>180</v>
      </c>
      <c r="K533" s="38">
        <v>116</v>
      </c>
      <c r="L533" s="38">
        <v>15</v>
      </c>
      <c r="M533" s="38">
        <v>323</v>
      </c>
      <c r="N533" s="38">
        <v>50</v>
      </c>
      <c r="O533" s="38">
        <v>130</v>
      </c>
      <c r="P533" s="38">
        <v>17</v>
      </c>
      <c r="Q533" s="38">
        <v>170</v>
      </c>
      <c r="R533" s="46">
        <v>1109</v>
      </c>
      <c r="S533" s="48">
        <v>0.12000000000000001</v>
      </c>
      <c r="T533" s="17">
        <v>30</v>
      </c>
      <c r="U533" s="49">
        <v>3.6</v>
      </c>
      <c r="V533" s="17" t="s">
        <v>7379</v>
      </c>
      <c r="W533" s="49">
        <v>3.89</v>
      </c>
      <c r="X533" s="17" t="s">
        <v>7898</v>
      </c>
      <c r="Y533" s="38" t="s">
        <v>7899</v>
      </c>
      <c r="Z533" s="38">
        <v>30</v>
      </c>
      <c r="AA533" s="38" t="s">
        <v>7383</v>
      </c>
    </row>
    <row r="534" spans="2:27" ht="37.5" x14ac:dyDescent="0.35">
      <c r="B534" s="38" t="s">
        <v>2698</v>
      </c>
      <c r="C534" s="38" t="s">
        <v>535</v>
      </c>
      <c r="D534" s="38" t="s">
        <v>534</v>
      </c>
      <c r="E534" s="38" t="s">
        <v>93</v>
      </c>
      <c r="F534" s="38" t="s">
        <v>358</v>
      </c>
      <c r="G534" s="38" t="s">
        <v>95</v>
      </c>
      <c r="H534" s="38">
        <v>30</v>
      </c>
      <c r="I534" s="38">
        <v>214</v>
      </c>
      <c r="J534" s="45">
        <v>535</v>
      </c>
      <c r="K534" s="38">
        <v>56</v>
      </c>
      <c r="L534" s="38">
        <v>690</v>
      </c>
      <c r="M534" s="38">
        <v>221</v>
      </c>
      <c r="N534" s="38">
        <v>275</v>
      </c>
      <c r="O534" s="38">
        <v>130</v>
      </c>
      <c r="P534" s="38">
        <v>47</v>
      </c>
      <c r="Q534" s="38">
        <v>250</v>
      </c>
      <c r="R534" s="46">
        <v>2418</v>
      </c>
      <c r="S534" s="48">
        <v>0.129</v>
      </c>
      <c r="T534" s="17">
        <v>30</v>
      </c>
      <c r="U534" s="49">
        <v>3.87</v>
      </c>
      <c r="V534" s="17" t="s">
        <v>7379</v>
      </c>
      <c r="W534" s="49">
        <v>4.18</v>
      </c>
      <c r="X534" s="24" t="s">
        <v>7900</v>
      </c>
      <c r="Y534" s="38" t="s">
        <v>7901</v>
      </c>
      <c r="Z534" s="38">
        <v>30</v>
      </c>
      <c r="AA534" s="38" t="s">
        <v>7383</v>
      </c>
    </row>
    <row r="535" spans="2:27" ht="37.5" x14ac:dyDescent="0.35">
      <c r="B535" s="38" t="s">
        <v>2700</v>
      </c>
      <c r="C535" s="38" t="s">
        <v>535</v>
      </c>
      <c r="D535" s="38" t="s">
        <v>534</v>
      </c>
      <c r="E535" s="38" t="s">
        <v>5</v>
      </c>
      <c r="F535" s="38" t="s">
        <v>656</v>
      </c>
      <c r="G535" s="38" t="s">
        <v>33</v>
      </c>
      <c r="H535" s="38">
        <v>5</v>
      </c>
      <c r="I535" s="38">
        <v>70</v>
      </c>
      <c r="J535" s="45">
        <v>29</v>
      </c>
      <c r="K535" s="38">
        <v>47</v>
      </c>
      <c r="L535" s="38">
        <v>42</v>
      </c>
      <c r="M535" s="38">
        <v>49</v>
      </c>
      <c r="N535" s="38">
        <v>48</v>
      </c>
      <c r="O535" s="38">
        <v>30</v>
      </c>
      <c r="P535" s="38">
        <v>26</v>
      </c>
      <c r="Q535" s="38">
        <v>50</v>
      </c>
      <c r="R535" s="46">
        <v>391</v>
      </c>
      <c r="S535" s="48">
        <v>2.96</v>
      </c>
      <c r="T535" s="17">
        <v>5</v>
      </c>
      <c r="U535" s="49">
        <v>14.8</v>
      </c>
      <c r="V535" s="17" t="s">
        <v>7379</v>
      </c>
      <c r="W535" s="49">
        <v>15.98</v>
      </c>
      <c r="X535" s="17" t="s">
        <v>5655</v>
      </c>
      <c r="Y535" s="38" t="s">
        <v>7902</v>
      </c>
      <c r="Z535" s="38">
        <v>5</v>
      </c>
      <c r="AA535" s="38" t="s">
        <v>7470</v>
      </c>
    </row>
    <row r="536" spans="2:27" ht="37.5" x14ac:dyDescent="0.35">
      <c r="B536" s="38" t="s">
        <v>2706</v>
      </c>
      <c r="C536" s="38" t="s">
        <v>540</v>
      </c>
      <c r="D536" s="38" t="s">
        <v>3587</v>
      </c>
      <c r="E536" s="38" t="s">
        <v>156</v>
      </c>
      <c r="F536" s="38" t="s">
        <v>183</v>
      </c>
      <c r="G536" s="38" t="s">
        <v>678</v>
      </c>
      <c r="H536" s="38">
        <v>60</v>
      </c>
      <c r="I536" s="38">
        <v>72</v>
      </c>
      <c r="J536" s="45">
        <v>20</v>
      </c>
      <c r="K536" s="12">
        <v>74</v>
      </c>
      <c r="L536" s="38">
        <v>1</v>
      </c>
      <c r="M536" s="38">
        <v>56</v>
      </c>
      <c r="N536" s="38">
        <v>1</v>
      </c>
      <c r="O536" s="38">
        <v>20</v>
      </c>
      <c r="P536" s="12">
        <v>85</v>
      </c>
      <c r="Q536" s="38">
        <v>180</v>
      </c>
      <c r="R536" s="46">
        <v>509</v>
      </c>
      <c r="S536" s="48">
        <v>5.7833333333333334E-2</v>
      </c>
      <c r="T536" s="17">
        <v>60</v>
      </c>
      <c r="U536" s="49">
        <v>3.47</v>
      </c>
      <c r="V536" s="17" t="s">
        <v>7379</v>
      </c>
      <c r="W536" s="49">
        <v>3.75</v>
      </c>
      <c r="X536" s="17" t="s">
        <v>5668</v>
      </c>
      <c r="Y536" s="38" t="s">
        <v>7903</v>
      </c>
      <c r="Z536" s="38">
        <v>60</v>
      </c>
      <c r="AA536" s="38" t="s">
        <v>7406</v>
      </c>
    </row>
    <row r="537" spans="2:27" ht="37.5" x14ac:dyDescent="0.35">
      <c r="B537" s="38" t="s">
        <v>2708</v>
      </c>
      <c r="C537" s="38" t="s">
        <v>540</v>
      </c>
      <c r="D537" s="38" t="s">
        <v>539</v>
      </c>
      <c r="E537" s="38" t="s">
        <v>106</v>
      </c>
      <c r="F537" s="38" t="s">
        <v>541</v>
      </c>
      <c r="G537" s="38" t="s">
        <v>108</v>
      </c>
      <c r="H537" s="38">
        <v>10</v>
      </c>
      <c r="I537" s="12">
        <v>8</v>
      </c>
      <c r="J537" s="45">
        <v>1</v>
      </c>
      <c r="K537" s="38">
        <v>1</v>
      </c>
      <c r="L537" s="38">
        <v>1</v>
      </c>
      <c r="M537" s="38">
        <v>1</v>
      </c>
      <c r="N537" s="38">
        <v>1</v>
      </c>
      <c r="O537" s="38">
        <v>1</v>
      </c>
      <c r="P537" s="38">
        <v>1</v>
      </c>
      <c r="Q537" s="12">
        <v>2</v>
      </c>
      <c r="R537" s="46">
        <v>17</v>
      </c>
      <c r="S537" s="48">
        <v>1.246</v>
      </c>
      <c r="T537" s="17">
        <v>10</v>
      </c>
      <c r="U537" s="49">
        <v>12.46</v>
      </c>
      <c r="V537" s="17" t="s">
        <v>7379</v>
      </c>
      <c r="W537" s="49">
        <v>13.46</v>
      </c>
      <c r="X537" s="17" t="s">
        <v>5670</v>
      </c>
      <c r="Y537" s="38" t="s">
        <v>7906</v>
      </c>
      <c r="Z537" s="38">
        <v>10</v>
      </c>
      <c r="AA537" s="38" t="s">
        <v>7406</v>
      </c>
    </row>
    <row r="538" spans="2:27" ht="37.5" x14ac:dyDescent="0.35">
      <c r="B538" s="38" t="s">
        <v>2709</v>
      </c>
      <c r="C538" s="38" t="s">
        <v>540</v>
      </c>
      <c r="D538" s="38" t="s">
        <v>539</v>
      </c>
      <c r="E538" s="38" t="s">
        <v>106</v>
      </c>
      <c r="F538" s="38" t="s">
        <v>223</v>
      </c>
      <c r="G538" s="38" t="s">
        <v>108</v>
      </c>
      <c r="H538" s="38">
        <v>10</v>
      </c>
      <c r="I538" s="12">
        <v>3</v>
      </c>
      <c r="J538" s="45">
        <v>1</v>
      </c>
      <c r="K538" s="12">
        <v>1</v>
      </c>
      <c r="L538" s="38">
        <v>1</v>
      </c>
      <c r="M538" s="38">
        <v>1</v>
      </c>
      <c r="N538" s="38">
        <v>1</v>
      </c>
      <c r="O538" s="38">
        <v>1</v>
      </c>
      <c r="P538" s="12">
        <v>1</v>
      </c>
      <c r="Q538" s="12">
        <v>2</v>
      </c>
      <c r="R538" s="46">
        <v>12</v>
      </c>
      <c r="S538" s="48">
        <v>1.0230000000000001</v>
      </c>
      <c r="T538" s="17">
        <v>10</v>
      </c>
      <c r="U538" s="49">
        <v>10.23</v>
      </c>
      <c r="V538" s="17" t="s">
        <v>7379</v>
      </c>
      <c r="W538" s="49">
        <v>11.05</v>
      </c>
      <c r="X538" s="17" t="s">
        <v>5672</v>
      </c>
      <c r="Y538" s="38" t="s">
        <v>7907</v>
      </c>
      <c r="Z538" s="38">
        <v>10</v>
      </c>
      <c r="AA538" s="38" t="s">
        <v>7406</v>
      </c>
    </row>
    <row r="539" spans="2:27" ht="37.5" x14ac:dyDescent="0.35">
      <c r="B539" s="38" t="s">
        <v>2730</v>
      </c>
      <c r="C539" s="38" t="s">
        <v>311</v>
      </c>
      <c r="D539" s="38" t="s">
        <v>369</v>
      </c>
      <c r="E539" s="38" t="s">
        <v>5</v>
      </c>
      <c r="F539" s="38" t="s">
        <v>308</v>
      </c>
      <c r="G539" s="38" t="s">
        <v>370</v>
      </c>
      <c r="H539" s="38">
        <v>10</v>
      </c>
      <c r="I539" s="38">
        <v>2</v>
      </c>
      <c r="J539" s="45">
        <v>5</v>
      </c>
      <c r="K539" s="38">
        <v>1</v>
      </c>
      <c r="L539" s="38">
        <v>1</v>
      </c>
      <c r="M539" s="38">
        <v>1</v>
      </c>
      <c r="N539" s="38">
        <v>1</v>
      </c>
      <c r="O539" s="38">
        <v>1</v>
      </c>
      <c r="P539" s="38">
        <v>1</v>
      </c>
      <c r="Q539" s="38">
        <v>1</v>
      </c>
      <c r="R539" s="46">
        <v>14</v>
      </c>
      <c r="S539" s="48">
        <v>2.9729999999999999</v>
      </c>
      <c r="T539" s="17">
        <v>10</v>
      </c>
      <c r="U539" s="49">
        <v>29.73</v>
      </c>
      <c r="V539" s="17" t="s">
        <v>7379</v>
      </c>
      <c r="W539" s="49">
        <v>32.11</v>
      </c>
      <c r="X539" s="17" t="s">
        <v>5710</v>
      </c>
      <c r="Y539" s="38" t="s">
        <v>7916</v>
      </c>
      <c r="Z539" s="38">
        <v>10</v>
      </c>
      <c r="AA539" s="38" t="s">
        <v>7917</v>
      </c>
    </row>
    <row r="540" spans="2:27" ht="37.5" x14ac:dyDescent="0.35">
      <c r="B540" s="38" t="s">
        <v>2731</v>
      </c>
      <c r="C540" s="38" t="s">
        <v>311</v>
      </c>
      <c r="D540" s="38" t="s">
        <v>430</v>
      </c>
      <c r="E540" s="38" t="s">
        <v>5</v>
      </c>
      <c r="F540" s="38" t="s">
        <v>308</v>
      </c>
      <c r="G540" s="38" t="s">
        <v>370</v>
      </c>
      <c r="H540" s="38">
        <v>10</v>
      </c>
      <c r="I540" s="38">
        <v>1</v>
      </c>
      <c r="J540" s="45">
        <v>23</v>
      </c>
      <c r="K540" s="38">
        <v>1</v>
      </c>
      <c r="L540" s="38">
        <v>1</v>
      </c>
      <c r="M540" s="38">
        <v>2</v>
      </c>
      <c r="N540" s="38">
        <v>1</v>
      </c>
      <c r="O540" s="38">
        <v>1</v>
      </c>
      <c r="P540" s="38">
        <v>1</v>
      </c>
      <c r="Q540" s="38">
        <v>1</v>
      </c>
      <c r="R540" s="46">
        <v>32</v>
      </c>
      <c r="S540" s="48">
        <v>2.9729999999999999</v>
      </c>
      <c r="T540" s="17">
        <v>10</v>
      </c>
      <c r="U540" s="49">
        <v>29.73</v>
      </c>
      <c r="V540" s="17" t="s">
        <v>7379</v>
      </c>
      <c r="W540" s="49">
        <v>32.11</v>
      </c>
      <c r="X540" s="17" t="s">
        <v>5713</v>
      </c>
      <c r="Y540" s="38" t="s">
        <v>7918</v>
      </c>
      <c r="Z540" s="38">
        <v>10</v>
      </c>
      <c r="AA540" s="38" t="s">
        <v>7917</v>
      </c>
    </row>
    <row r="541" spans="2:27" ht="37.5" x14ac:dyDescent="0.35">
      <c r="B541" s="38" t="s">
        <v>2732</v>
      </c>
      <c r="C541" s="38" t="s">
        <v>311</v>
      </c>
      <c r="D541" s="38" t="s">
        <v>371</v>
      </c>
      <c r="E541" s="38" t="s">
        <v>5</v>
      </c>
      <c r="F541" s="38" t="s">
        <v>308</v>
      </c>
      <c r="G541" s="38" t="s">
        <v>370</v>
      </c>
      <c r="H541" s="38">
        <v>10</v>
      </c>
      <c r="I541" s="38">
        <v>6</v>
      </c>
      <c r="J541" s="45">
        <v>20</v>
      </c>
      <c r="K541" s="38">
        <v>1</v>
      </c>
      <c r="L541" s="38">
        <v>1</v>
      </c>
      <c r="M541" s="38">
        <v>1</v>
      </c>
      <c r="N541" s="38">
        <v>1</v>
      </c>
      <c r="O541" s="38">
        <v>1</v>
      </c>
      <c r="P541" s="38">
        <v>1</v>
      </c>
      <c r="Q541" s="38">
        <v>1</v>
      </c>
      <c r="R541" s="46">
        <v>33</v>
      </c>
      <c r="S541" s="48">
        <v>2.9729999999999999</v>
      </c>
      <c r="T541" s="17">
        <v>10</v>
      </c>
      <c r="U541" s="49">
        <v>29.73</v>
      </c>
      <c r="V541" s="17" t="s">
        <v>7379</v>
      </c>
      <c r="W541" s="49">
        <v>32.11</v>
      </c>
      <c r="X541" s="17" t="s">
        <v>5715</v>
      </c>
      <c r="Y541" s="38" t="s">
        <v>7919</v>
      </c>
      <c r="Z541" s="38">
        <v>10</v>
      </c>
      <c r="AA541" s="38" t="s">
        <v>7917</v>
      </c>
    </row>
    <row r="542" spans="2:27" ht="37.5" x14ac:dyDescent="0.35">
      <c r="B542" s="38" t="s">
        <v>2733</v>
      </c>
      <c r="C542" s="38" t="s">
        <v>311</v>
      </c>
      <c r="D542" s="38" t="s">
        <v>372</v>
      </c>
      <c r="E542" s="38" t="s">
        <v>5</v>
      </c>
      <c r="F542" s="38" t="s">
        <v>308</v>
      </c>
      <c r="G542" s="38" t="s">
        <v>370</v>
      </c>
      <c r="H542" s="38">
        <v>10</v>
      </c>
      <c r="I542" s="38">
        <v>11</v>
      </c>
      <c r="J542" s="45">
        <v>10</v>
      </c>
      <c r="K542" s="38">
        <v>1</v>
      </c>
      <c r="L542" s="38">
        <v>1</v>
      </c>
      <c r="M542" s="38">
        <v>1</v>
      </c>
      <c r="N542" s="38">
        <v>1</v>
      </c>
      <c r="O542" s="38">
        <v>1</v>
      </c>
      <c r="P542" s="38">
        <v>1</v>
      </c>
      <c r="Q542" s="38">
        <v>1</v>
      </c>
      <c r="R542" s="46">
        <v>28</v>
      </c>
      <c r="S542" s="58">
        <v>2.9729999999999999</v>
      </c>
      <c r="T542" s="10">
        <v>10</v>
      </c>
      <c r="U542" s="60">
        <v>29.73</v>
      </c>
      <c r="V542" s="10" t="s">
        <v>7379</v>
      </c>
      <c r="W542" s="60">
        <v>32.11</v>
      </c>
      <c r="X542" s="10" t="s">
        <v>5717</v>
      </c>
      <c r="Y542" s="12" t="s">
        <v>7920</v>
      </c>
      <c r="Z542" s="38">
        <v>10</v>
      </c>
      <c r="AA542" s="12" t="s">
        <v>7917</v>
      </c>
    </row>
    <row r="543" spans="2:27" ht="25" x14ac:dyDescent="0.35">
      <c r="B543" s="38" t="s">
        <v>2748</v>
      </c>
      <c r="C543" s="38" t="s">
        <v>3594</v>
      </c>
      <c r="D543" s="38" t="s">
        <v>1208</v>
      </c>
      <c r="E543" s="38" t="s">
        <v>65</v>
      </c>
      <c r="F543" s="38" t="s">
        <v>1209</v>
      </c>
      <c r="G543" s="38" t="s">
        <v>21</v>
      </c>
      <c r="H543" s="38">
        <v>1</v>
      </c>
      <c r="I543" s="12">
        <v>1</v>
      </c>
      <c r="J543" s="45">
        <v>1</v>
      </c>
      <c r="K543" s="12">
        <v>1</v>
      </c>
      <c r="L543" s="38">
        <v>1</v>
      </c>
      <c r="M543" s="38">
        <v>1</v>
      </c>
      <c r="N543" s="38">
        <v>1</v>
      </c>
      <c r="O543" s="38">
        <v>1</v>
      </c>
      <c r="P543" s="12">
        <v>1</v>
      </c>
      <c r="Q543" s="12">
        <v>4</v>
      </c>
      <c r="R543" s="46">
        <v>12</v>
      </c>
      <c r="S543" s="48">
        <v>2.04</v>
      </c>
      <c r="T543" s="17">
        <v>1</v>
      </c>
      <c r="U543" s="49">
        <v>2.04</v>
      </c>
      <c r="V543" s="17" t="s">
        <v>7379</v>
      </c>
      <c r="W543" s="49">
        <v>2.2000000000000002</v>
      </c>
      <c r="X543" s="17" t="s">
        <v>7921</v>
      </c>
      <c r="Y543" s="38" t="s">
        <v>7922</v>
      </c>
      <c r="Z543" s="38">
        <v>1</v>
      </c>
      <c r="AA543" s="38" t="s">
        <v>7406</v>
      </c>
    </row>
    <row r="544" spans="2:27" ht="50" x14ac:dyDescent="0.35">
      <c r="B544" s="38" t="s">
        <v>2751</v>
      </c>
      <c r="C544" s="38" t="s">
        <v>1559</v>
      </c>
      <c r="D544" s="38" t="s">
        <v>1557</v>
      </c>
      <c r="E544" s="38" t="s">
        <v>1803</v>
      </c>
      <c r="F544" s="38" t="s">
        <v>1804</v>
      </c>
      <c r="G544" s="38" t="s">
        <v>29</v>
      </c>
      <c r="H544" s="38">
        <v>1</v>
      </c>
      <c r="I544" s="38">
        <v>22</v>
      </c>
      <c r="J544" s="45">
        <v>30</v>
      </c>
      <c r="K544" s="38">
        <v>8</v>
      </c>
      <c r="L544" s="38">
        <v>10</v>
      </c>
      <c r="M544" s="38">
        <v>25</v>
      </c>
      <c r="N544" s="38">
        <v>1</v>
      </c>
      <c r="O544" s="38">
        <v>15</v>
      </c>
      <c r="P544" s="38">
        <v>1</v>
      </c>
      <c r="Q544" s="38">
        <v>40</v>
      </c>
      <c r="R544" s="46">
        <v>152</v>
      </c>
      <c r="S544" s="48">
        <v>11.02</v>
      </c>
      <c r="T544" s="17">
        <v>1</v>
      </c>
      <c r="U544" s="49">
        <v>11.02</v>
      </c>
      <c r="V544" s="17" t="s">
        <v>7379</v>
      </c>
      <c r="W544" s="49">
        <v>11.9</v>
      </c>
      <c r="X544" s="17" t="s">
        <v>5751</v>
      </c>
      <c r="Y544" s="38" t="s">
        <v>7926</v>
      </c>
      <c r="Z544" s="38">
        <v>1</v>
      </c>
      <c r="AA544" s="38" t="s">
        <v>7434</v>
      </c>
    </row>
    <row r="545" spans="2:27" ht="37.5" x14ac:dyDescent="0.35">
      <c r="B545" s="38" t="s">
        <v>2760</v>
      </c>
      <c r="C545" s="38" t="s">
        <v>226</v>
      </c>
      <c r="D545" s="38" t="s">
        <v>226</v>
      </c>
      <c r="E545" s="38" t="s">
        <v>93</v>
      </c>
      <c r="F545" s="38" t="s">
        <v>117</v>
      </c>
      <c r="G545" s="38" t="s">
        <v>227</v>
      </c>
      <c r="H545" s="38">
        <v>112</v>
      </c>
      <c r="I545" s="38">
        <v>2</v>
      </c>
      <c r="J545" s="45">
        <v>10</v>
      </c>
      <c r="K545" s="38">
        <v>1</v>
      </c>
      <c r="L545" s="38">
        <v>1</v>
      </c>
      <c r="M545" s="38">
        <v>7</v>
      </c>
      <c r="N545" s="38">
        <v>1</v>
      </c>
      <c r="O545" s="38">
        <v>1</v>
      </c>
      <c r="P545" s="38">
        <v>10</v>
      </c>
      <c r="Q545" s="38">
        <v>1</v>
      </c>
      <c r="R545" s="46">
        <v>34</v>
      </c>
      <c r="S545" s="48">
        <v>1.0371428571428571</v>
      </c>
      <c r="T545" s="17">
        <v>56</v>
      </c>
      <c r="U545" s="49">
        <v>58.08</v>
      </c>
      <c r="V545" s="17" t="s">
        <v>7379</v>
      </c>
      <c r="W545" s="49">
        <v>62.73</v>
      </c>
      <c r="X545" s="24" t="s">
        <v>7929</v>
      </c>
      <c r="Y545" s="38" t="s">
        <v>7930</v>
      </c>
      <c r="Z545" s="38">
        <v>56</v>
      </c>
      <c r="AA545" s="38" t="s">
        <v>7383</v>
      </c>
    </row>
    <row r="546" spans="2:27" ht="37.5" x14ac:dyDescent="0.35">
      <c r="B546" s="38" t="s">
        <v>2768</v>
      </c>
      <c r="C546" s="38" t="s">
        <v>166</v>
      </c>
      <c r="D546" s="38" t="s">
        <v>154</v>
      </c>
      <c r="E546" s="38" t="s">
        <v>93</v>
      </c>
      <c r="F546" s="38" t="s">
        <v>97</v>
      </c>
      <c r="G546" s="38" t="s">
        <v>95</v>
      </c>
      <c r="H546" s="38">
        <v>30</v>
      </c>
      <c r="I546" s="38">
        <v>290</v>
      </c>
      <c r="J546" s="45">
        <v>170</v>
      </c>
      <c r="K546" s="38">
        <v>80</v>
      </c>
      <c r="L546" s="38">
        <v>70</v>
      </c>
      <c r="M546" s="38">
        <v>160</v>
      </c>
      <c r="N546" s="38">
        <v>30</v>
      </c>
      <c r="O546" s="38">
        <v>100</v>
      </c>
      <c r="P546" s="38">
        <v>10</v>
      </c>
      <c r="Q546" s="38">
        <v>141</v>
      </c>
      <c r="R546" s="46">
        <v>1051</v>
      </c>
      <c r="S546" s="48">
        <v>0.25650000000000001</v>
      </c>
      <c r="T546" s="17">
        <v>20</v>
      </c>
      <c r="U546" s="49">
        <v>5.13</v>
      </c>
      <c r="V546" s="17" t="s">
        <v>7379</v>
      </c>
      <c r="W546" s="49">
        <v>5.54</v>
      </c>
      <c r="X546" s="17" t="s">
        <v>7936</v>
      </c>
      <c r="Y546" s="38" t="s">
        <v>7937</v>
      </c>
      <c r="Z546" s="38">
        <v>20</v>
      </c>
      <c r="AA546" s="38" t="s">
        <v>7704</v>
      </c>
    </row>
    <row r="547" spans="2:27" ht="37.5" x14ac:dyDescent="0.35">
      <c r="B547" s="38" t="s">
        <v>2770</v>
      </c>
      <c r="C547" s="38" t="s">
        <v>779</v>
      </c>
      <c r="D547" s="38" t="s">
        <v>1961</v>
      </c>
      <c r="E547" s="38" t="s">
        <v>93</v>
      </c>
      <c r="F547" s="38" t="s">
        <v>736</v>
      </c>
      <c r="G547" s="38" t="s">
        <v>169</v>
      </c>
      <c r="H547" s="38">
        <v>28</v>
      </c>
      <c r="I547" s="38">
        <v>11</v>
      </c>
      <c r="J547" s="45">
        <v>5</v>
      </c>
      <c r="K547" s="38">
        <v>4</v>
      </c>
      <c r="L547" s="38">
        <v>21</v>
      </c>
      <c r="M547" s="38">
        <v>39</v>
      </c>
      <c r="N547" s="38">
        <v>1</v>
      </c>
      <c r="O547" s="38">
        <v>2</v>
      </c>
      <c r="P547" s="38">
        <v>1</v>
      </c>
      <c r="Q547" s="38">
        <v>12</v>
      </c>
      <c r="R547" s="46">
        <v>96</v>
      </c>
      <c r="S547" s="48">
        <v>0.28928571428571426</v>
      </c>
      <c r="T547" s="17">
        <v>28</v>
      </c>
      <c r="U547" s="49">
        <v>8.1</v>
      </c>
      <c r="V547" s="17" t="s">
        <v>7379</v>
      </c>
      <c r="W547" s="49">
        <v>8.75</v>
      </c>
      <c r="X547" s="17" t="s">
        <v>7939</v>
      </c>
      <c r="Y547" s="38" t="s">
        <v>7940</v>
      </c>
      <c r="Z547" s="38">
        <v>28</v>
      </c>
      <c r="AA547" s="38" t="s">
        <v>7453</v>
      </c>
    </row>
    <row r="548" spans="2:27" ht="37.5" x14ac:dyDescent="0.35">
      <c r="B548" s="38" t="s">
        <v>2772</v>
      </c>
      <c r="C548" s="38" t="s">
        <v>1851</v>
      </c>
      <c r="D548" s="38" t="s">
        <v>1536</v>
      </c>
      <c r="E548" s="38" t="s">
        <v>1545</v>
      </c>
      <c r="F548" s="38"/>
      <c r="G548" s="38" t="s">
        <v>1041</v>
      </c>
      <c r="H548" s="38">
        <v>10</v>
      </c>
      <c r="I548" s="38">
        <v>1</v>
      </c>
      <c r="J548" s="45">
        <v>1</v>
      </c>
      <c r="K548" s="38">
        <v>1</v>
      </c>
      <c r="L548" s="38">
        <v>1</v>
      </c>
      <c r="M548" s="38">
        <v>1</v>
      </c>
      <c r="N548" s="38">
        <v>1</v>
      </c>
      <c r="O548" s="38">
        <v>1</v>
      </c>
      <c r="P548" s="38">
        <v>1</v>
      </c>
      <c r="Q548" s="38">
        <v>1</v>
      </c>
      <c r="R548" s="46">
        <v>9</v>
      </c>
      <c r="S548" s="48">
        <v>2.5110000000000001</v>
      </c>
      <c r="T548" s="17">
        <v>10</v>
      </c>
      <c r="U548" s="49">
        <v>25.11</v>
      </c>
      <c r="V548" s="17" t="s">
        <v>7379</v>
      </c>
      <c r="W548" s="49">
        <v>27.12</v>
      </c>
      <c r="X548" s="17" t="s">
        <v>5781</v>
      </c>
      <c r="Y548" s="38" t="s">
        <v>7943</v>
      </c>
      <c r="Z548" s="38">
        <v>10</v>
      </c>
      <c r="AA548" s="38" t="s">
        <v>7944</v>
      </c>
    </row>
    <row r="549" spans="2:27" ht="50" x14ac:dyDescent="0.35">
      <c r="B549" s="38" t="s">
        <v>2777</v>
      </c>
      <c r="C549" s="38" t="s">
        <v>772</v>
      </c>
      <c r="D549" s="38" t="s">
        <v>771</v>
      </c>
      <c r="E549" s="38" t="s">
        <v>190</v>
      </c>
      <c r="F549" s="38" t="s">
        <v>495</v>
      </c>
      <c r="G549" s="38" t="s">
        <v>21</v>
      </c>
      <c r="H549" s="38">
        <v>1</v>
      </c>
      <c r="I549" s="38">
        <v>393</v>
      </c>
      <c r="J549" s="45">
        <v>185</v>
      </c>
      <c r="K549" s="38">
        <v>102</v>
      </c>
      <c r="L549" s="38">
        <v>215</v>
      </c>
      <c r="M549" s="38">
        <v>178</v>
      </c>
      <c r="N549" s="38">
        <v>145</v>
      </c>
      <c r="O549" s="38">
        <v>50</v>
      </c>
      <c r="P549" s="38">
        <v>26</v>
      </c>
      <c r="Q549" s="38">
        <v>300</v>
      </c>
      <c r="R549" s="46">
        <v>1594</v>
      </c>
      <c r="S549" s="48">
        <v>3.6</v>
      </c>
      <c r="T549" s="17">
        <v>1</v>
      </c>
      <c r="U549" s="49">
        <v>3.6</v>
      </c>
      <c r="V549" s="17" t="s">
        <v>7379</v>
      </c>
      <c r="W549" s="49">
        <v>3.89</v>
      </c>
      <c r="X549" s="17" t="s">
        <v>7949</v>
      </c>
      <c r="Y549" s="38" t="s">
        <v>7950</v>
      </c>
      <c r="Z549" s="38">
        <v>1</v>
      </c>
      <c r="AA549" s="38" t="s">
        <v>7383</v>
      </c>
    </row>
    <row r="550" spans="2:27" ht="37.5" x14ac:dyDescent="0.35">
      <c r="B550" s="38" t="s">
        <v>2786</v>
      </c>
      <c r="C550" s="38" t="s">
        <v>1262</v>
      </c>
      <c r="D550" s="38" t="s">
        <v>1262</v>
      </c>
      <c r="E550" s="38" t="s">
        <v>93</v>
      </c>
      <c r="F550" s="38" t="s">
        <v>111</v>
      </c>
      <c r="G550" s="38" t="s">
        <v>392</v>
      </c>
      <c r="H550" s="38">
        <v>100</v>
      </c>
      <c r="I550" s="38">
        <v>7</v>
      </c>
      <c r="J550" s="45">
        <v>50</v>
      </c>
      <c r="K550" s="38">
        <v>1</v>
      </c>
      <c r="L550" s="38">
        <v>1</v>
      </c>
      <c r="M550" s="38">
        <v>1</v>
      </c>
      <c r="N550" s="38">
        <v>1</v>
      </c>
      <c r="O550" s="38">
        <v>5</v>
      </c>
      <c r="P550" s="38">
        <v>13</v>
      </c>
      <c r="Q550" s="38">
        <v>1</v>
      </c>
      <c r="R550" s="46">
        <v>80</v>
      </c>
      <c r="S550" s="48">
        <v>0.2152</v>
      </c>
      <c r="T550" s="17">
        <v>50</v>
      </c>
      <c r="U550" s="49">
        <v>10.76</v>
      </c>
      <c r="V550" s="17" t="s">
        <v>7379</v>
      </c>
      <c r="W550" s="49">
        <v>11.62</v>
      </c>
      <c r="X550" s="24" t="s">
        <v>7958</v>
      </c>
      <c r="Y550" s="38" t="s">
        <v>7959</v>
      </c>
      <c r="Z550" s="38">
        <v>50</v>
      </c>
      <c r="AA550" s="38" t="s">
        <v>7586</v>
      </c>
    </row>
    <row r="551" spans="2:27" ht="37.5" x14ac:dyDescent="0.35">
      <c r="B551" s="38" t="s">
        <v>2787</v>
      </c>
      <c r="C551" s="38" t="s">
        <v>1262</v>
      </c>
      <c r="D551" s="38" t="s">
        <v>1262</v>
      </c>
      <c r="E551" s="38" t="s">
        <v>93</v>
      </c>
      <c r="F551" s="38" t="s">
        <v>41</v>
      </c>
      <c r="G551" s="38" t="s">
        <v>158</v>
      </c>
      <c r="H551" s="38">
        <v>50</v>
      </c>
      <c r="I551" s="12">
        <v>17</v>
      </c>
      <c r="J551" s="45">
        <v>17</v>
      </c>
      <c r="K551" s="12">
        <v>1</v>
      </c>
      <c r="L551" s="12">
        <v>2</v>
      </c>
      <c r="M551" s="12">
        <v>14</v>
      </c>
      <c r="N551" s="38">
        <v>3</v>
      </c>
      <c r="O551" s="38">
        <v>1</v>
      </c>
      <c r="P551" s="12">
        <v>8</v>
      </c>
      <c r="Q551" s="12">
        <v>55</v>
      </c>
      <c r="R551" s="46">
        <v>118</v>
      </c>
      <c r="S551" s="48">
        <v>0.30760000000000004</v>
      </c>
      <c r="T551" s="17">
        <v>50</v>
      </c>
      <c r="U551" s="49">
        <v>15.38</v>
      </c>
      <c r="V551" s="17" t="s">
        <v>7379</v>
      </c>
      <c r="W551" s="49">
        <v>16.61</v>
      </c>
      <c r="X551" s="17" t="s">
        <v>7960</v>
      </c>
      <c r="Y551" s="38" t="s">
        <v>7961</v>
      </c>
      <c r="Z551" s="38">
        <v>50</v>
      </c>
      <c r="AA551" s="38" t="s">
        <v>7586</v>
      </c>
    </row>
    <row r="552" spans="2:27" ht="37.5" x14ac:dyDescent="0.35">
      <c r="B552" s="38" t="s">
        <v>2792</v>
      </c>
      <c r="C552" s="38" t="s">
        <v>202</v>
      </c>
      <c r="D552" s="38" t="s">
        <v>3599</v>
      </c>
      <c r="E552" s="38" t="s">
        <v>5</v>
      </c>
      <c r="F552" s="38" t="s">
        <v>201</v>
      </c>
      <c r="G552" s="38" t="s">
        <v>2068</v>
      </c>
      <c r="H552" s="38">
        <v>5</v>
      </c>
      <c r="I552" s="38">
        <v>144</v>
      </c>
      <c r="J552" s="45">
        <v>70</v>
      </c>
      <c r="K552" s="38">
        <v>18</v>
      </c>
      <c r="L552" s="38">
        <v>60</v>
      </c>
      <c r="M552" s="38">
        <v>100</v>
      </c>
      <c r="N552" s="38">
        <v>5</v>
      </c>
      <c r="O552" s="38">
        <v>1</v>
      </c>
      <c r="P552" s="38">
        <v>80</v>
      </c>
      <c r="Q552" s="38">
        <v>15</v>
      </c>
      <c r="R552" s="46">
        <v>493</v>
      </c>
      <c r="S552" s="48">
        <v>10.25</v>
      </c>
      <c r="T552" s="17">
        <v>1</v>
      </c>
      <c r="U552" s="49">
        <v>10.25</v>
      </c>
      <c r="V552" s="17" t="s">
        <v>7379</v>
      </c>
      <c r="W552" s="49">
        <v>11.07</v>
      </c>
      <c r="X552" s="17" t="s">
        <v>7965</v>
      </c>
      <c r="Y552" s="38" t="s">
        <v>7966</v>
      </c>
      <c r="Z552" s="38">
        <v>1</v>
      </c>
      <c r="AA552" s="38" t="s">
        <v>7856</v>
      </c>
    </row>
    <row r="553" spans="2:27" ht="37.5" x14ac:dyDescent="0.35">
      <c r="B553" s="38" t="s">
        <v>2793</v>
      </c>
      <c r="C553" s="38" t="s">
        <v>807</v>
      </c>
      <c r="D553" s="38" t="s">
        <v>794</v>
      </c>
      <c r="E553" s="38" t="s">
        <v>93</v>
      </c>
      <c r="F553" s="38" t="s">
        <v>358</v>
      </c>
      <c r="G553" s="38" t="s">
        <v>158</v>
      </c>
      <c r="H553" s="38">
        <v>50</v>
      </c>
      <c r="I553" s="38">
        <v>5</v>
      </c>
      <c r="J553" s="45">
        <v>6</v>
      </c>
      <c r="K553" s="38">
        <v>1</v>
      </c>
      <c r="L553" s="38">
        <v>1</v>
      </c>
      <c r="M553" s="38">
        <v>1</v>
      </c>
      <c r="N553" s="38">
        <v>1</v>
      </c>
      <c r="O553" s="38">
        <v>1</v>
      </c>
      <c r="P553" s="38">
        <v>1</v>
      </c>
      <c r="Q553" s="38">
        <v>1</v>
      </c>
      <c r="R553" s="46">
        <v>18</v>
      </c>
      <c r="S553" s="58">
        <v>0.154</v>
      </c>
      <c r="T553" s="10">
        <v>50</v>
      </c>
      <c r="U553" s="60">
        <v>7.7</v>
      </c>
      <c r="V553" s="10" t="s">
        <v>7379</v>
      </c>
      <c r="W553" s="60">
        <v>8.32</v>
      </c>
      <c r="X553" s="10" t="s">
        <v>5817</v>
      </c>
      <c r="Y553" s="12" t="s">
        <v>7967</v>
      </c>
      <c r="Z553" s="38">
        <v>50</v>
      </c>
      <c r="AA553" s="12" t="s">
        <v>7879</v>
      </c>
    </row>
    <row r="554" spans="2:27" ht="37.5" x14ac:dyDescent="0.35">
      <c r="B554" s="38" t="s">
        <v>2795</v>
      </c>
      <c r="C554" s="38" t="s">
        <v>547</v>
      </c>
      <c r="D554" s="38" t="s">
        <v>1281</v>
      </c>
      <c r="E554" s="38" t="s">
        <v>101</v>
      </c>
      <c r="F554" s="38" t="s">
        <v>1286</v>
      </c>
      <c r="G554" s="38" t="s">
        <v>392</v>
      </c>
      <c r="H554" s="38">
        <v>100</v>
      </c>
      <c r="I554" s="38">
        <v>100</v>
      </c>
      <c r="J554" s="45">
        <v>2</v>
      </c>
      <c r="K554" s="38">
        <v>1</v>
      </c>
      <c r="L554" s="38">
        <v>50</v>
      </c>
      <c r="M554" s="38">
        <v>5</v>
      </c>
      <c r="N554" s="38">
        <v>9</v>
      </c>
      <c r="O554" s="38">
        <v>14</v>
      </c>
      <c r="P554" s="38">
        <v>7</v>
      </c>
      <c r="Q554" s="38">
        <v>60</v>
      </c>
      <c r="R554" s="46">
        <v>248</v>
      </c>
      <c r="S554" s="58">
        <v>6.4100000000000004E-2</v>
      </c>
      <c r="T554" s="10">
        <v>100</v>
      </c>
      <c r="U554" s="60">
        <v>6.41</v>
      </c>
      <c r="V554" s="10" t="s">
        <v>7379</v>
      </c>
      <c r="W554" s="60">
        <v>6.92</v>
      </c>
      <c r="X554" s="10" t="s">
        <v>5822</v>
      </c>
      <c r="Y554" s="12" t="s">
        <v>7968</v>
      </c>
      <c r="Z554" s="38">
        <v>100</v>
      </c>
      <c r="AA554" s="12" t="s">
        <v>7686</v>
      </c>
    </row>
    <row r="555" spans="2:27" ht="37.5" x14ac:dyDescent="0.35">
      <c r="B555" s="38" t="s">
        <v>2804</v>
      </c>
      <c r="C555" s="38" t="s">
        <v>1274</v>
      </c>
      <c r="D555" s="38" t="s">
        <v>1272</v>
      </c>
      <c r="E555" s="38" t="s">
        <v>5</v>
      </c>
      <c r="F555" s="38" t="s">
        <v>64</v>
      </c>
      <c r="G555" s="38" t="s">
        <v>59</v>
      </c>
      <c r="H555" s="38">
        <v>10</v>
      </c>
      <c r="I555" s="38">
        <v>2</v>
      </c>
      <c r="J555" s="45">
        <v>485</v>
      </c>
      <c r="K555" s="38">
        <v>52</v>
      </c>
      <c r="L555" s="38">
        <v>1</v>
      </c>
      <c r="M555" s="38">
        <v>5</v>
      </c>
      <c r="N555" s="38">
        <v>48</v>
      </c>
      <c r="O555" s="38">
        <v>1</v>
      </c>
      <c r="P555" s="38">
        <v>1</v>
      </c>
      <c r="Q555" s="38">
        <v>1</v>
      </c>
      <c r="R555" s="46">
        <v>596</v>
      </c>
      <c r="S555" s="48">
        <v>0.92300000000000004</v>
      </c>
      <c r="T555" s="17">
        <v>10</v>
      </c>
      <c r="U555" s="49">
        <v>9.23</v>
      </c>
      <c r="V555" s="17" t="s">
        <v>7379</v>
      </c>
      <c r="W555" s="49">
        <v>9.9700000000000006</v>
      </c>
      <c r="X555" s="17" t="s">
        <v>5840</v>
      </c>
      <c r="Y555" s="38" t="s">
        <v>7969</v>
      </c>
      <c r="Z555" s="38">
        <v>10</v>
      </c>
      <c r="AA555" s="38" t="s">
        <v>7394</v>
      </c>
    </row>
    <row r="556" spans="2:27" ht="37.5" x14ac:dyDescent="0.35">
      <c r="B556" s="38" t="s">
        <v>2805</v>
      </c>
      <c r="C556" s="38" t="s">
        <v>1274</v>
      </c>
      <c r="D556" s="38" t="s">
        <v>1272</v>
      </c>
      <c r="E556" s="38" t="s">
        <v>5</v>
      </c>
      <c r="F556" s="38" t="s">
        <v>262</v>
      </c>
      <c r="G556" s="38" t="s">
        <v>59</v>
      </c>
      <c r="H556" s="38">
        <v>10</v>
      </c>
      <c r="I556" s="38">
        <v>54</v>
      </c>
      <c r="J556" s="45">
        <v>89</v>
      </c>
      <c r="K556" s="38">
        <v>49</v>
      </c>
      <c r="L556" s="38">
        <v>26</v>
      </c>
      <c r="M556" s="38">
        <v>6</v>
      </c>
      <c r="N556" s="38">
        <v>1</v>
      </c>
      <c r="O556" s="38">
        <v>1</v>
      </c>
      <c r="P556" s="38">
        <v>7</v>
      </c>
      <c r="Q556" s="38">
        <v>200</v>
      </c>
      <c r="R556" s="46">
        <v>433</v>
      </c>
      <c r="S556" s="48">
        <v>0.95299999999999996</v>
      </c>
      <c r="T556" s="17">
        <v>10</v>
      </c>
      <c r="U556" s="49">
        <v>9.5299999999999994</v>
      </c>
      <c r="V556" s="17" t="s">
        <v>7379</v>
      </c>
      <c r="W556" s="49">
        <v>10.29</v>
      </c>
      <c r="X556" s="17" t="s">
        <v>5842</v>
      </c>
      <c r="Y556" s="38" t="s">
        <v>7970</v>
      </c>
      <c r="Z556" s="38">
        <v>10</v>
      </c>
      <c r="AA556" s="38" t="s">
        <v>7394</v>
      </c>
    </row>
    <row r="557" spans="2:27" ht="37.5" x14ac:dyDescent="0.35">
      <c r="B557" s="38" t="s">
        <v>2808</v>
      </c>
      <c r="C557" s="38" t="s">
        <v>1274</v>
      </c>
      <c r="D557" s="38" t="s">
        <v>1288</v>
      </c>
      <c r="E557" s="38" t="s">
        <v>5</v>
      </c>
      <c r="F557" s="38" t="s">
        <v>1289</v>
      </c>
      <c r="G557" s="38" t="s">
        <v>59</v>
      </c>
      <c r="H557" s="38">
        <v>10</v>
      </c>
      <c r="I557" s="12">
        <v>10</v>
      </c>
      <c r="J557" s="45">
        <v>1</v>
      </c>
      <c r="K557" s="12">
        <v>1</v>
      </c>
      <c r="L557" s="38">
        <v>1</v>
      </c>
      <c r="M557" s="38">
        <v>1</v>
      </c>
      <c r="N557" s="38">
        <v>10</v>
      </c>
      <c r="O557" s="38">
        <v>15</v>
      </c>
      <c r="P557" s="12">
        <v>1</v>
      </c>
      <c r="Q557" s="12">
        <v>60</v>
      </c>
      <c r="R557" s="46">
        <v>100</v>
      </c>
      <c r="S557" s="48">
        <v>0.81500000000000006</v>
      </c>
      <c r="T557" s="17">
        <v>10</v>
      </c>
      <c r="U557" s="49">
        <v>8.15</v>
      </c>
      <c r="V557" s="17" t="s">
        <v>7379</v>
      </c>
      <c r="W557" s="49">
        <v>8.8000000000000007</v>
      </c>
      <c r="X557" s="17" t="s">
        <v>5847</v>
      </c>
      <c r="Y557" s="38" t="s">
        <v>7974</v>
      </c>
      <c r="Z557" s="38">
        <v>10</v>
      </c>
      <c r="AA557" s="38" t="s">
        <v>7394</v>
      </c>
    </row>
    <row r="558" spans="2:27" ht="37.5" x14ac:dyDescent="0.35">
      <c r="B558" s="38" t="s">
        <v>2809</v>
      </c>
      <c r="C558" s="38" t="s">
        <v>1868</v>
      </c>
      <c r="D558" s="38" t="s">
        <v>1382</v>
      </c>
      <c r="E558" s="38" t="s">
        <v>67</v>
      </c>
      <c r="F558" s="38" t="s">
        <v>122</v>
      </c>
      <c r="G558" s="38" t="s">
        <v>68</v>
      </c>
      <c r="H558" s="38">
        <v>1</v>
      </c>
      <c r="I558" s="38">
        <v>7</v>
      </c>
      <c r="J558" s="45">
        <v>1</v>
      </c>
      <c r="K558" s="38">
        <v>1</v>
      </c>
      <c r="L558" s="38">
        <v>1</v>
      </c>
      <c r="M558" s="38">
        <v>1</v>
      </c>
      <c r="N558" s="38">
        <v>1</v>
      </c>
      <c r="O558" s="38">
        <v>1</v>
      </c>
      <c r="P558" s="38">
        <v>1</v>
      </c>
      <c r="Q558" s="38">
        <v>1</v>
      </c>
      <c r="R558" s="46">
        <v>15</v>
      </c>
      <c r="S558" s="48">
        <v>17.940000000000001</v>
      </c>
      <c r="T558" s="17">
        <v>1</v>
      </c>
      <c r="U558" s="49">
        <v>17.940000000000001</v>
      </c>
      <c r="V558" s="17" t="s">
        <v>7379</v>
      </c>
      <c r="W558" s="49">
        <v>19.38</v>
      </c>
      <c r="X558" s="17" t="s">
        <v>5849</v>
      </c>
      <c r="Y558" s="38" t="s">
        <v>7975</v>
      </c>
      <c r="Z558" s="38">
        <v>1</v>
      </c>
      <c r="AA558" s="38" t="s">
        <v>7441</v>
      </c>
    </row>
    <row r="559" spans="2:27" ht="50" x14ac:dyDescent="0.35">
      <c r="B559" s="38" t="s">
        <v>2813</v>
      </c>
      <c r="C559" s="57" t="s">
        <v>3604</v>
      </c>
      <c r="D559" s="12" t="s">
        <v>1296</v>
      </c>
      <c r="E559" s="12" t="s">
        <v>3605</v>
      </c>
      <c r="F559" s="12" t="s">
        <v>3606</v>
      </c>
      <c r="G559" s="12" t="s">
        <v>3607</v>
      </c>
      <c r="H559" s="12">
        <v>1</v>
      </c>
      <c r="I559" s="57">
        <v>1</v>
      </c>
      <c r="J559" s="45">
        <v>1</v>
      </c>
      <c r="K559" s="12">
        <v>1</v>
      </c>
      <c r="L559" s="38">
        <v>1</v>
      </c>
      <c r="M559" s="38">
        <v>1</v>
      </c>
      <c r="N559" s="38">
        <v>3</v>
      </c>
      <c r="O559" s="38">
        <v>20</v>
      </c>
      <c r="P559" s="12">
        <v>20</v>
      </c>
      <c r="Q559" s="12">
        <v>1</v>
      </c>
      <c r="R559" s="46">
        <v>49</v>
      </c>
      <c r="S559" s="48">
        <v>21.53</v>
      </c>
      <c r="T559" s="17">
        <v>1</v>
      </c>
      <c r="U559" s="49">
        <v>21.53</v>
      </c>
      <c r="V559" s="17" t="s">
        <v>7379</v>
      </c>
      <c r="W559" s="49">
        <v>23.25</v>
      </c>
      <c r="X559" s="17" t="s">
        <v>5854</v>
      </c>
      <c r="Y559" s="38" t="s">
        <v>7978</v>
      </c>
      <c r="Z559" s="38">
        <v>1</v>
      </c>
      <c r="AA559" s="38" t="s">
        <v>7979</v>
      </c>
    </row>
    <row r="560" spans="2:27" ht="37.5" x14ac:dyDescent="0.35">
      <c r="B560" s="38" t="s">
        <v>2814</v>
      </c>
      <c r="C560" s="38" t="s">
        <v>550</v>
      </c>
      <c r="D560" s="38" t="s">
        <v>549</v>
      </c>
      <c r="E560" s="38" t="s">
        <v>101</v>
      </c>
      <c r="F560" s="38" t="s">
        <v>117</v>
      </c>
      <c r="G560" s="38" t="s">
        <v>169</v>
      </c>
      <c r="H560" s="38">
        <v>28</v>
      </c>
      <c r="I560" s="38">
        <v>1</v>
      </c>
      <c r="J560" s="45">
        <v>16</v>
      </c>
      <c r="K560" s="38">
        <v>1</v>
      </c>
      <c r="L560" s="38">
        <v>6</v>
      </c>
      <c r="M560" s="38">
        <v>8</v>
      </c>
      <c r="N560" s="38">
        <v>1</v>
      </c>
      <c r="O560" s="38">
        <v>1</v>
      </c>
      <c r="P560" s="38">
        <v>1</v>
      </c>
      <c r="Q560" s="38">
        <v>6</v>
      </c>
      <c r="R560" s="46">
        <v>41</v>
      </c>
      <c r="S560" s="58">
        <v>0.1282142857142857</v>
      </c>
      <c r="T560" s="10">
        <v>28</v>
      </c>
      <c r="U560" s="60">
        <v>3.59</v>
      </c>
      <c r="V560" s="10" t="s">
        <v>7379</v>
      </c>
      <c r="W560" s="60">
        <v>3.88</v>
      </c>
      <c r="X560" s="10" t="s">
        <v>5855</v>
      </c>
      <c r="Y560" s="12" t="s">
        <v>7980</v>
      </c>
      <c r="Z560" s="38">
        <v>28</v>
      </c>
      <c r="AA560" s="12" t="s">
        <v>7387</v>
      </c>
    </row>
    <row r="561" spans="2:27" ht="37.5" x14ac:dyDescent="0.35">
      <c r="B561" s="38" t="s">
        <v>2815</v>
      </c>
      <c r="C561" s="38" t="s">
        <v>550</v>
      </c>
      <c r="D561" s="38" t="s">
        <v>549</v>
      </c>
      <c r="E561" s="38" t="s">
        <v>101</v>
      </c>
      <c r="F561" s="38" t="s">
        <v>57</v>
      </c>
      <c r="G561" s="38" t="s">
        <v>169</v>
      </c>
      <c r="H561" s="38">
        <v>28</v>
      </c>
      <c r="I561" s="38">
        <v>5</v>
      </c>
      <c r="J561" s="45">
        <v>3</v>
      </c>
      <c r="K561" s="38">
        <v>1</v>
      </c>
      <c r="L561" s="38">
        <v>3</v>
      </c>
      <c r="M561" s="38">
        <v>8</v>
      </c>
      <c r="N561" s="38">
        <v>1</v>
      </c>
      <c r="O561" s="38">
        <v>1</v>
      </c>
      <c r="P561" s="38">
        <v>1</v>
      </c>
      <c r="Q561" s="38">
        <v>85</v>
      </c>
      <c r="R561" s="46">
        <v>108</v>
      </c>
      <c r="S561" s="58">
        <v>0.21964285714285717</v>
      </c>
      <c r="T561" s="10">
        <v>28</v>
      </c>
      <c r="U561" s="60">
        <v>6.15</v>
      </c>
      <c r="V561" s="10" t="s">
        <v>7379</v>
      </c>
      <c r="W561" s="60">
        <v>6.64</v>
      </c>
      <c r="X561" s="10" t="s">
        <v>5857</v>
      </c>
      <c r="Y561" s="12" t="s">
        <v>7981</v>
      </c>
      <c r="Z561" s="38">
        <v>28</v>
      </c>
      <c r="AA561" s="12" t="s">
        <v>7387</v>
      </c>
    </row>
    <row r="562" spans="2:27" ht="37.5" x14ac:dyDescent="0.35">
      <c r="B562" s="38" t="s">
        <v>2816</v>
      </c>
      <c r="C562" s="38" t="s">
        <v>550</v>
      </c>
      <c r="D562" s="38" t="s">
        <v>549</v>
      </c>
      <c r="E562" s="38" t="s">
        <v>101</v>
      </c>
      <c r="F562" s="38" t="s">
        <v>187</v>
      </c>
      <c r="G562" s="38" t="s">
        <v>169</v>
      </c>
      <c r="H562" s="38">
        <v>28</v>
      </c>
      <c r="I562" s="38">
        <v>4</v>
      </c>
      <c r="J562" s="45">
        <v>1</v>
      </c>
      <c r="K562" s="38">
        <v>1</v>
      </c>
      <c r="L562" s="38">
        <v>12</v>
      </c>
      <c r="M562" s="38">
        <v>18</v>
      </c>
      <c r="N562" s="38">
        <v>1</v>
      </c>
      <c r="O562" s="38">
        <v>1</v>
      </c>
      <c r="P562" s="38">
        <v>1</v>
      </c>
      <c r="Q562" s="38">
        <v>6</v>
      </c>
      <c r="R562" s="46">
        <v>45</v>
      </c>
      <c r="S562" s="48">
        <v>0.32964285714285718</v>
      </c>
      <c r="T562" s="17">
        <v>28</v>
      </c>
      <c r="U562" s="49">
        <v>9.23</v>
      </c>
      <c r="V562" s="17" t="s">
        <v>7379</v>
      </c>
      <c r="W562" s="49">
        <v>9.9700000000000006</v>
      </c>
      <c r="X562" s="17" t="s">
        <v>5859</v>
      </c>
      <c r="Y562" s="38" t="s">
        <v>7982</v>
      </c>
      <c r="Z562" s="38">
        <v>28</v>
      </c>
      <c r="AA562" s="38" t="s">
        <v>7387</v>
      </c>
    </row>
    <row r="563" spans="2:27" ht="37.5" x14ac:dyDescent="0.35">
      <c r="B563" s="38" t="s">
        <v>2817</v>
      </c>
      <c r="C563" s="38" t="s">
        <v>1278</v>
      </c>
      <c r="D563" s="38" t="s">
        <v>1273</v>
      </c>
      <c r="E563" s="38" t="s">
        <v>101</v>
      </c>
      <c r="F563" s="38" t="s">
        <v>111</v>
      </c>
      <c r="G563" s="38" t="s">
        <v>114</v>
      </c>
      <c r="H563" s="38">
        <v>60</v>
      </c>
      <c r="I563" s="12">
        <v>1</v>
      </c>
      <c r="J563" s="45">
        <v>1</v>
      </c>
      <c r="K563" s="12">
        <v>1</v>
      </c>
      <c r="L563" s="38">
        <v>1</v>
      </c>
      <c r="M563" s="38">
        <v>1</v>
      </c>
      <c r="N563" s="38">
        <v>1</v>
      </c>
      <c r="O563" s="38">
        <v>1</v>
      </c>
      <c r="P563" s="12">
        <v>1</v>
      </c>
      <c r="Q563" s="12">
        <v>1</v>
      </c>
      <c r="R563" s="46">
        <v>9</v>
      </c>
      <c r="S563" s="48">
        <v>0.17149999999999999</v>
      </c>
      <c r="T563" s="17">
        <v>60</v>
      </c>
      <c r="U563" s="49">
        <v>10.29</v>
      </c>
      <c r="V563" s="17" t="s">
        <v>7379</v>
      </c>
      <c r="W563" s="49">
        <v>11.11</v>
      </c>
      <c r="X563" s="17" t="s">
        <v>5861</v>
      </c>
      <c r="Y563" s="38" t="s">
        <v>7983</v>
      </c>
      <c r="Z563" s="38">
        <v>60</v>
      </c>
      <c r="AA563" s="38" t="s">
        <v>7417</v>
      </c>
    </row>
    <row r="564" spans="2:27" ht="37.5" x14ac:dyDescent="0.35">
      <c r="B564" s="38" t="s">
        <v>2819</v>
      </c>
      <c r="C564" s="38" t="s">
        <v>167</v>
      </c>
      <c r="D564" s="38" t="s">
        <v>3608</v>
      </c>
      <c r="E564" s="38" t="s">
        <v>101</v>
      </c>
      <c r="F564" s="38" t="s">
        <v>57</v>
      </c>
      <c r="G564" s="38" t="s">
        <v>95</v>
      </c>
      <c r="H564" s="38">
        <v>30</v>
      </c>
      <c r="I564" s="38">
        <v>2</v>
      </c>
      <c r="J564" s="45">
        <v>2</v>
      </c>
      <c r="K564" s="38">
        <v>1</v>
      </c>
      <c r="L564" s="38">
        <v>1</v>
      </c>
      <c r="M564" s="38">
        <v>1</v>
      </c>
      <c r="N564" s="38">
        <v>1</v>
      </c>
      <c r="O564" s="38">
        <v>1</v>
      </c>
      <c r="P564" s="38">
        <v>55</v>
      </c>
      <c r="Q564" s="38">
        <v>12</v>
      </c>
      <c r="R564" s="46">
        <v>76</v>
      </c>
      <c r="S564" s="48">
        <v>0.34433333333333332</v>
      </c>
      <c r="T564" s="17">
        <v>30</v>
      </c>
      <c r="U564" s="49">
        <v>10.33</v>
      </c>
      <c r="V564" s="17" t="s">
        <v>7379</v>
      </c>
      <c r="W564" s="49">
        <v>11.16</v>
      </c>
      <c r="X564" s="17" t="s">
        <v>5866</v>
      </c>
      <c r="Y564" s="38" t="s">
        <v>7985</v>
      </c>
      <c r="Z564" s="38">
        <v>30</v>
      </c>
      <c r="AA564" s="38" t="s">
        <v>7790</v>
      </c>
    </row>
    <row r="565" spans="2:27" ht="37.5" x14ac:dyDescent="0.35">
      <c r="B565" s="38" t="s">
        <v>2820</v>
      </c>
      <c r="C565" s="38" t="s">
        <v>553</v>
      </c>
      <c r="D565" s="38" t="s">
        <v>551</v>
      </c>
      <c r="E565" s="12" t="s">
        <v>363</v>
      </c>
      <c r="F565" s="12" t="s">
        <v>303</v>
      </c>
      <c r="G565" s="12" t="s">
        <v>552</v>
      </c>
      <c r="H565" s="12">
        <v>25</v>
      </c>
      <c r="I565" s="12">
        <v>9</v>
      </c>
      <c r="J565" s="45">
        <v>10</v>
      </c>
      <c r="K565" s="12">
        <v>30</v>
      </c>
      <c r="L565" s="12">
        <v>38</v>
      </c>
      <c r="M565" s="12">
        <v>7</v>
      </c>
      <c r="N565" s="38">
        <v>1</v>
      </c>
      <c r="O565" s="38">
        <v>4</v>
      </c>
      <c r="P565" s="12">
        <v>1</v>
      </c>
      <c r="Q565" s="12">
        <v>195</v>
      </c>
      <c r="R565" s="46">
        <v>295</v>
      </c>
      <c r="S565" s="48">
        <v>0.61520000000000008</v>
      </c>
      <c r="T565" s="17">
        <v>25</v>
      </c>
      <c r="U565" s="49">
        <v>15.38</v>
      </c>
      <c r="V565" s="17" t="s">
        <v>7379</v>
      </c>
      <c r="W565" s="49">
        <v>16.61</v>
      </c>
      <c r="X565" s="17" t="s">
        <v>5868</v>
      </c>
      <c r="Y565" s="38" t="s">
        <v>7986</v>
      </c>
      <c r="Z565" s="38">
        <v>25</v>
      </c>
      <c r="AA565" s="38" t="s">
        <v>7474</v>
      </c>
    </row>
    <row r="566" spans="2:27" ht="37.5" x14ac:dyDescent="0.35">
      <c r="B566" s="38" t="s">
        <v>2821</v>
      </c>
      <c r="C566" s="38" t="s">
        <v>553</v>
      </c>
      <c r="D566" s="38" t="s">
        <v>551</v>
      </c>
      <c r="E566" s="38" t="s">
        <v>363</v>
      </c>
      <c r="F566" s="38" t="s">
        <v>170</v>
      </c>
      <c r="G566" s="38" t="s">
        <v>552</v>
      </c>
      <c r="H566" s="38">
        <v>25</v>
      </c>
      <c r="I566" s="12">
        <v>23</v>
      </c>
      <c r="J566" s="45">
        <v>3</v>
      </c>
      <c r="K566" s="12">
        <v>1</v>
      </c>
      <c r="L566" s="38">
        <v>1</v>
      </c>
      <c r="M566" s="12">
        <v>4</v>
      </c>
      <c r="N566" s="38">
        <v>1</v>
      </c>
      <c r="O566" s="38">
        <v>3</v>
      </c>
      <c r="P566" s="12">
        <v>1</v>
      </c>
      <c r="Q566" s="12">
        <v>18</v>
      </c>
      <c r="R566" s="46">
        <v>55</v>
      </c>
      <c r="S566" s="48">
        <v>0.61520000000000008</v>
      </c>
      <c r="T566" s="17">
        <v>25</v>
      </c>
      <c r="U566" s="49">
        <v>15.38</v>
      </c>
      <c r="V566" s="17" t="s">
        <v>7379</v>
      </c>
      <c r="W566" s="49">
        <v>16.61</v>
      </c>
      <c r="X566" s="17" t="s">
        <v>5869</v>
      </c>
      <c r="Y566" s="38" t="s">
        <v>7987</v>
      </c>
      <c r="Z566" s="38">
        <v>25</v>
      </c>
      <c r="AA566" s="38" t="s">
        <v>7474</v>
      </c>
    </row>
    <row r="567" spans="2:27" ht="37.5" x14ac:dyDescent="0.35">
      <c r="B567" s="38" t="s">
        <v>2822</v>
      </c>
      <c r="C567" s="38" t="s">
        <v>1284</v>
      </c>
      <c r="D567" s="38" t="s">
        <v>1279</v>
      </c>
      <c r="E567" s="38" t="s">
        <v>93</v>
      </c>
      <c r="F567" s="38" t="s">
        <v>411</v>
      </c>
      <c r="G567" s="38" t="s">
        <v>105</v>
      </c>
      <c r="H567" s="38">
        <v>20</v>
      </c>
      <c r="I567" s="38">
        <v>1</v>
      </c>
      <c r="J567" s="45">
        <v>1</v>
      </c>
      <c r="K567" s="38">
        <v>1</v>
      </c>
      <c r="L567" s="38">
        <v>8</v>
      </c>
      <c r="M567" s="38">
        <v>1</v>
      </c>
      <c r="N567" s="38">
        <v>1</v>
      </c>
      <c r="O567" s="38">
        <v>1</v>
      </c>
      <c r="P567" s="12">
        <v>1</v>
      </c>
      <c r="Q567" s="38">
        <v>5</v>
      </c>
      <c r="R567" s="46">
        <v>20</v>
      </c>
      <c r="S567" s="48">
        <v>0.75449999999999995</v>
      </c>
      <c r="T567" s="17">
        <v>20</v>
      </c>
      <c r="U567" s="49">
        <v>15.09</v>
      </c>
      <c r="V567" s="17" t="s">
        <v>7379</v>
      </c>
      <c r="W567" s="49">
        <v>16.3</v>
      </c>
      <c r="X567" s="17" t="s">
        <v>5870</v>
      </c>
      <c r="Y567" s="38" t="s">
        <v>7988</v>
      </c>
      <c r="Z567" s="38">
        <v>20</v>
      </c>
      <c r="AA567" s="38" t="s">
        <v>7634</v>
      </c>
    </row>
    <row r="568" spans="2:27" ht="37.5" x14ac:dyDescent="0.35">
      <c r="B568" s="38" t="s">
        <v>2829</v>
      </c>
      <c r="C568" s="38" t="s">
        <v>1310</v>
      </c>
      <c r="D568" s="38" t="s">
        <v>1311</v>
      </c>
      <c r="E568" s="38" t="s">
        <v>5</v>
      </c>
      <c r="F568" s="38" t="s">
        <v>1309</v>
      </c>
      <c r="G568" s="38" t="s">
        <v>59</v>
      </c>
      <c r="H568" s="38">
        <v>10</v>
      </c>
      <c r="I568" s="38">
        <v>271</v>
      </c>
      <c r="J568" s="45">
        <v>112</v>
      </c>
      <c r="K568" s="38">
        <v>50</v>
      </c>
      <c r="L568" s="38">
        <v>80</v>
      </c>
      <c r="M568" s="38">
        <v>42</v>
      </c>
      <c r="N568" s="38">
        <v>45</v>
      </c>
      <c r="O568" s="38">
        <v>60</v>
      </c>
      <c r="P568" s="38">
        <v>20</v>
      </c>
      <c r="Q568" s="38">
        <v>180</v>
      </c>
      <c r="R568" s="46">
        <v>860</v>
      </c>
      <c r="S568" s="48">
        <v>3.6340000000000003</v>
      </c>
      <c r="T568" s="17">
        <v>10</v>
      </c>
      <c r="U568" s="49">
        <v>36.340000000000003</v>
      </c>
      <c r="V568" s="17" t="s">
        <v>7379</v>
      </c>
      <c r="W568" s="49">
        <v>39.25</v>
      </c>
      <c r="X568" s="24" t="s">
        <v>5885</v>
      </c>
      <c r="Y568" s="38" t="s">
        <v>7990</v>
      </c>
      <c r="Z568" s="38">
        <v>10</v>
      </c>
      <c r="AA568" s="38" t="s">
        <v>7397</v>
      </c>
    </row>
    <row r="569" spans="2:27" ht="37.5" x14ac:dyDescent="0.35">
      <c r="B569" s="38" t="s">
        <v>2833</v>
      </c>
      <c r="C569" s="38" t="s">
        <v>557</v>
      </c>
      <c r="D569" s="38" t="s">
        <v>554</v>
      </c>
      <c r="E569" s="38" t="s">
        <v>101</v>
      </c>
      <c r="F569" s="38" t="s">
        <v>97</v>
      </c>
      <c r="G569" s="38" t="s">
        <v>100</v>
      </c>
      <c r="H569" s="38">
        <v>6</v>
      </c>
      <c r="I569" s="38">
        <v>1</v>
      </c>
      <c r="J569" s="45">
        <v>1</v>
      </c>
      <c r="K569" s="38">
        <v>1</v>
      </c>
      <c r="L569" s="38">
        <v>1</v>
      </c>
      <c r="M569" s="38">
        <v>1</v>
      </c>
      <c r="N569" s="38">
        <v>1</v>
      </c>
      <c r="O569" s="38">
        <v>1</v>
      </c>
      <c r="P569" s="38">
        <v>1</v>
      </c>
      <c r="Q569" s="38">
        <v>5</v>
      </c>
      <c r="R569" s="46">
        <v>13</v>
      </c>
      <c r="S569" s="48">
        <v>1.3233333333333335</v>
      </c>
      <c r="T569" s="17">
        <v>6</v>
      </c>
      <c r="U569" s="49">
        <v>7.94</v>
      </c>
      <c r="V569" s="17" t="s">
        <v>7379</v>
      </c>
      <c r="W569" s="49">
        <v>8.58</v>
      </c>
      <c r="X569" s="17" t="s">
        <v>5889</v>
      </c>
      <c r="Y569" s="38" t="s">
        <v>7993</v>
      </c>
      <c r="Z569" s="38">
        <v>6</v>
      </c>
      <c r="AA569" s="38" t="s">
        <v>7469</v>
      </c>
    </row>
    <row r="570" spans="2:27" ht="50" x14ac:dyDescent="0.35">
      <c r="B570" s="38" t="s">
        <v>2834</v>
      </c>
      <c r="C570" s="38" t="s">
        <v>1572</v>
      </c>
      <c r="D570" s="38" t="s">
        <v>1566</v>
      </c>
      <c r="E570" s="38" t="s">
        <v>156</v>
      </c>
      <c r="F570" s="38" t="s">
        <v>183</v>
      </c>
      <c r="G570" s="38" t="s">
        <v>196</v>
      </c>
      <c r="H570" s="38">
        <v>30</v>
      </c>
      <c r="I570" s="38">
        <v>4</v>
      </c>
      <c r="J570" s="45">
        <v>1</v>
      </c>
      <c r="K570" s="38">
        <v>1</v>
      </c>
      <c r="L570" s="38">
        <v>1</v>
      </c>
      <c r="M570" s="38">
        <v>2</v>
      </c>
      <c r="N570" s="38">
        <v>3</v>
      </c>
      <c r="O570" s="38">
        <v>4</v>
      </c>
      <c r="P570" s="38">
        <v>1</v>
      </c>
      <c r="Q570" s="38">
        <v>1</v>
      </c>
      <c r="R570" s="46">
        <v>18</v>
      </c>
      <c r="S570" s="48">
        <v>0.69533333333333336</v>
      </c>
      <c r="T570" s="17">
        <v>30</v>
      </c>
      <c r="U570" s="49">
        <v>20.86</v>
      </c>
      <c r="V570" s="17" t="s">
        <v>7379</v>
      </c>
      <c r="W570" s="49">
        <v>22.53</v>
      </c>
      <c r="X570" s="17" t="s">
        <v>7994</v>
      </c>
      <c r="Y570" s="38" t="s">
        <v>7995</v>
      </c>
      <c r="Z570" s="38">
        <v>30</v>
      </c>
      <c r="AA570" s="38" t="s">
        <v>7996</v>
      </c>
    </row>
    <row r="571" spans="2:27" ht="50" x14ac:dyDescent="0.35">
      <c r="B571" s="38" t="s">
        <v>2835</v>
      </c>
      <c r="C571" s="38" t="s">
        <v>1600</v>
      </c>
      <c r="D571" s="38" t="s">
        <v>1597</v>
      </c>
      <c r="E571" s="38" t="s">
        <v>600</v>
      </c>
      <c r="F571" s="38" t="s">
        <v>1598</v>
      </c>
      <c r="G571" s="38" t="s">
        <v>1599</v>
      </c>
      <c r="H571" s="38">
        <v>1</v>
      </c>
      <c r="I571" s="12">
        <v>11</v>
      </c>
      <c r="J571" s="45">
        <v>3</v>
      </c>
      <c r="K571" s="12">
        <v>3</v>
      </c>
      <c r="L571" s="38">
        <v>1</v>
      </c>
      <c r="M571" s="12">
        <v>3</v>
      </c>
      <c r="N571" s="38">
        <v>1</v>
      </c>
      <c r="O571" s="38">
        <v>1</v>
      </c>
      <c r="P571" s="12">
        <v>1</v>
      </c>
      <c r="Q571" s="12">
        <v>1</v>
      </c>
      <c r="R571" s="46">
        <v>25</v>
      </c>
      <c r="S571" s="48">
        <v>66.75</v>
      </c>
      <c r="T571" s="17">
        <v>1</v>
      </c>
      <c r="U571" s="49">
        <v>66.75</v>
      </c>
      <c r="V571" s="17" t="s">
        <v>7379</v>
      </c>
      <c r="W571" s="49">
        <v>72.09</v>
      </c>
      <c r="X571" s="17" t="s">
        <v>5892</v>
      </c>
      <c r="Y571" s="38" t="s">
        <v>7997</v>
      </c>
      <c r="Z571" s="38">
        <v>1</v>
      </c>
      <c r="AA571" s="38" t="s">
        <v>7406</v>
      </c>
    </row>
    <row r="572" spans="2:27" ht="37.5" x14ac:dyDescent="0.35">
      <c r="B572" s="38" t="s">
        <v>2837</v>
      </c>
      <c r="C572" s="38" t="s">
        <v>1474</v>
      </c>
      <c r="D572" s="38" t="s">
        <v>1890</v>
      </c>
      <c r="E572" s="38" t="s">
        <v>93</v>
      </c>
      <c r="F572" s="38" t="s">
        <v>57</v>
      </c>
      <c r="G572" s="38" t="s">
        <v>169</v>
      </c>
      <c r="H572" s="38">
        <v>28</v>
      </c>
      <c r="I572" s="12">
        <v>8</v>
      </c>
      <c r="J572" s="45">
        <v>2</v>
      </c>
      <c r="K572" s="12">
        <v>20</v>
      </c>
      <c r="L572" s="12">
        <v>100</v>
      </c>
      <c r="M572" s="12">
        <v>26</v>
      </c>
      <c r="N572" s="38">
        <v>15</v>
      </c>
      <c r="O572" s="38">
        <v>20</v>
      </c>
      <c r="P572" s="12">
        <v>1</v>
      </c>
      <c r="Q572" s="12">
        <v>25</v>
      </c>
      <c r="R572" s="46">
        <v>217</v>
      </c>
      <c r="S572" s="48">
        <v>0.38232142857142859</v>
      </c>
      <c r="T572" s="17">
        <v>56</v>
      </c>
      <c r="U572" s="49">
        <v>21.41</v>
      </c>
      <c r="V572" s="17" t="s">
        <v>7379</v>
      </c>
      <c r="W572" s="49">
        <v>23.12</v>
      </c>
      <c r="X572" s="17" t="s">
        <v>7999</v>
      </c>
      <c r="Y572" s="38" t="s">
        <v>8000</v>
      </c>
      <c r="Z572" s="38">
        <v>56</v>
      </c>
      <c r="AA572" s="38" t="s">
        <v>7453</v>
      </c>
    </row>
    <row r="573" spans="2:27" ht="50" x14ac:dyDescent="0.35">
      <c r="B573" s="38" t="s">
        <v>2838</v>
      </c>
      <c r="C573" s="38" t="s">
        <v>40</v>
      </c>
      <c r="D573" s="38" t="s">
        <v>3612</v>
      </c>
      <c r="E573" s="38" t="s">
        <v>5</v>
      </c>
      <c r="F573" s="38" t="s">
        <v>41</v>
      </c>
      <c r="G573" s="38" t="s">
        <v>11</v>
      </c>
      <c r="H573" s="38">
        <v>10</v>
      </c>
      <c r="I573" s="38">
        <v>50</v>
      </c>
      <c r="J573" s="45">
        <v>5</v>
      </c>
      <c r="K573" s="38">
        <v>15</v>
      </c>
      <c r="L573" s="38">
        <v>9</v>
      </c>
      <c r="M573" s="38">
        <v>173</v>
      </c>
      <c r="N573" s="38">
        <v>1</v>
      </c>
      <c r="O573" s="38">
        <v>1</v>
      </c>
      <c r="P573" s="38">
        <v>1</v>
      </c>
      <c r="Q573" s="38">
        <v>230</v>
      </c>
      <c r="R573" s="46">
        <v>485</v>
      </c>
      <c r="S573" s="58">
        <v>8.0950000000000006</v>
      </c>
      <c r="T573" s="10">
        <v>10</v>
      </c>
      <c r="U573" s="60">
        <v>80.95</v>
      </c>
      <c r="V573" s="10" t="s">
        <v>7379</v>
      </c>
      <c r="W573" s="60">
        <v>87.43</v>
      </c>
      <c r="X573" s="10" t="s">
        <v>8001</v>
      </c>
      <c r="Y573" s="12" t="s">
        <v>8002</v>
      </c>
      <c r="Z573" s="38">
        <v>10</v>
      </c>
      <c r="AA573" s="12" t="s">
        <v>7636</v>
      </c>
    </row>
    <row r="574" spans="2:27" ht="37.5" x14ac:dyDescent="0.35">
      <c r="B574" s="38" t="s">
        <v>2840</v>
      </c>
      <c r="C574" s="38" t="s">
        <v>1222</v>
      </c>
      <c r="D574" s="38" t="s">
        <v>1483</v>
      </c>
      <c r="E574" s="38" t="s">
        <v>101</v>
      </c>
      <c r="F574" s="38" t="s">
        <v>111</v>
      </c>
      <c r="G574" s="38" t="s">
        <v>392</v>
      </c>
      <c r="H574" s="38">
        <v>100</v>
      </c>
      <c r="I574" s="38">
        <v>24</v>
      </c>
      <c r="J574" s="45">
        <v>1</v>
      </c>
      <c r="K574" s="38">
        <v>1</v>
      </c>
      <c r="L574" s="38">
        <v>1</v>
      </c>
      <c r="M574" s="38">
        <v>10</v>
      </c>
      <c r="N574" s="38">
        <v>10</v>
      </c>
      <c r="O574" s="38">
        <v>1</v>
      </c>
      <c r="P574" s="38">
        <v>1</v>
      </c>
      <c r="Q574" s="38">
        <v>5</v>
      </c>
      <c r="R574" s="46">
        <v>54</v>
      </c>
      <c r="S574" s="58">
        <v>0.15380000000000002</v>
      </c>
      <c r="T574" s="10">
        <v>100</v>
      </c>
      <c r="U574" s="60">
        <v>15.38</v>
      </c>
      <c r="V574" s="10" t="s">
        <v>7379</v>
      </c>
      <c r="W574" s="60">
        <v>16.61</v>
      </c>
      <c r="X574" s="10" t="s">
        <v>5902</v>
      </c>
      <c r="Y574" s="12" t="s">
        <v>8005</v>
      </c>
      <c r="Z574" s="38">
        <v>100</v>
      </c>
      <c r="AA574" s="12" t="s">
        <v>8006</v>
      </c>
    </row>
    <row r="575" spans="2:27" ht="37.5" x14ac:dyDescent="0.35">
      <c r="B575" s="38" t="s">
        <v>2841</v>
      </c>
      <c r="C575" s="38" t="s">
        <v>1222</v>
      </c>
      <c r="D575" s="38" t="s">
        <v>1483</v>
      </c>
      <c r="E575" s="38" t="s">
        <v>101</v>
      </c>
      <c r="F575" s="38" t="s">
        <v>41</v>
      </c>
      <c r="G575" s="38" t="s">
        <v>392</v>
      </c>
      <c r="H575" s="38">
        <v>100</v>
      </c>
      <c r="I575" s="38">
        <v>9</v>
      </c>
      <c r="J575" s="45">
        <v>16</v>
      </c>
      <c r="K575" s="38">
        <v>1</v>
      </c>
      <c r="L575" s="38">
        <v>1</v>
      </c>
      <c r="M575" s="38">
        <v>14</v>
      </c>
      <c r="N575" s="38">
        <v>1</v>
      </c>
      <c r="O575" s="38">
        <v>1</v>
      </c>
      <c r="P575" s="38">
        <v>1</v>
      </c>
      <c r="Q575" s="38">
        <v>5</v>
      </c>
      <c r="R575" s="46">
        <v>49</v>
      </c>
      <c r="S575" s="48">
        <v>0.40270000000000006</v>
      </c>
      <c r="T575" s="17">
        <v>100</v>
      </c>
      <c r="U575" s="49">
        <v>40.270000000000003</v>
      </c>
      <c r="V575" s="17" t="s">
        <v>7379</v>
      </c>
      <c r="W575" s="49">
        <v>43.49</v>
      </c>
      <c r="X575" s="17" t="s">
        <v>5905</v>
      </c>
      <c r="Y575" s="38" t="s">
        <v>8007</v>
      </c>
      <c r="Z575" s="38">
        <v>100</v>
      </c>
      <c r="AA575" s="38" t="s">
        <v>8006</v>
      </c>
    </row>
    <row r="576" spans="2:27" ht="37.5" x14ac:dyDescent="0.35">
      <c r="B576" s="38" t="s">
        <v>2842</v>
      </c>
      <c r="C576" s="38" t="s">
        <v>1222</v>
      </c>
      <c r="D576" s="38" t="s">
        <v>1963</v>
      </c>
      <c r="E576" s="38" t="s">
        <v>106</v>
      </c>
      <c r="F576" s="38" t="s">
        <v>41</v>
      </c>
      <c r="G576" s="38" t="s">
        <v>1825</v>
      </c>
      <c r="H576" s="38">
        <v>30</v>
      </c>
      <c r="I576" s="38">
        <v>3</v>
      </c>
      <c r="J576" s="45">
        <v>1</v>
      </c>
      <c r="K576" s="38">
        <v>1</v>
      </c>
      <c r="L576" s="38">
        <v>1</v>
      </c>
      <c r="M576" s="38">
        <v>1</v>
      </c>
      <c r="N576" s="38">
        <v>1</v>
      </c>
      <c r="O576" s="38">
        <v>1</v>
      </c>
      <c r="P576" s="38">
        <v>1</v>
      </c>
      <c r="Q576" s="38">
        <v>1</v>
      </c>
      <c r="R576" s="46">
        <v>11</v>
      </c>
      <c r="S576" s="48">
        <v>1.2813333333333332</v>
      </c>
      <c r="T576" s="17">
        <v>30</v>
      </c>
      <c r="U576" s="49">
        <v>38.44</v>
      </c>
      <c r="V576" s="17" t="s">
        <v>7379</v>
      </c>
      <c r="W576" s="49">
        <v>41.52</v>
      </c>
      <c r="X576" s="17" t="s">
        <v>5907</v>
      </c>
      <c r="Y576" s="38" t="s">
        <v>8008</v>
      </c>
      <c r="Z576" s="38">
        <v>30</v>
      </c>
      <c r="AA576" s="38" t="s">
        <v>4631</v>
      </c>
    </row>
    <row r="577" spans="2:27" ht="50" x14ac:dyDescent="0.35">
      <c r="B577" s="38" t="s">
        <v>2852</v>
      </c>
      <c r="C577" s="38" t="s">
        <v>575</v>
      </c>
      <c r="D577" s="38" t="s">
        <v>576</v>
      </c>
      <c r="E577" s="38" t="s">
        <v>190</v>
      </c>
      <c r="F577" s="88">
        <v>1E-3</v>
      </c>
      <c r="G577" s="38" t="s">
        <v>20</v>
      </c>
      <c r="H577" s="38">
        <v>1</v>
      </c>
      <c r="I577" s="12">
        <v>5</v>
      </c>
      <c r="J577" s="45">
        <v>1</v>
      </c>
      <c r="K577" s="12">
        <v>1</v>
      </c>
      <c r="L577" s="38">
        <v>1</v>
      </c>
      <c r="M577" s="38">
        <v>1</v>
      </c>
      <c r="N577" s="38">
        <v>1</v>
      </c>
      <c r="O577" s="38">
        <v>1</v>
      </c>
      <c r="P577" s="12">
        <v>1</v>
      </c>
      <c r="Q577" s="12">
        <v>1</v>
      </c>
      <c r="R577" s="46">
        <v>13</v>
      </c>
      <c r="S577" s="58">
        <v>17.43</v>
      </c>
      <c r="T577" s="10">
        <v>1</v>
      </c>
      <c r="U577" s="60">
        <v>17.43</v>
      </c>
      <c r="V577" s="10" t="s">
        <v>7379</v>
      </c>
      <c r="W577" s="60">
        <v>18.82</v>
      </c>
      <c r="X577" s="10" t="s">
        <v>5928</v>
      </c>
      <c r="Y577" s="12" t="s">
        <v>8013</v>
      </c>
      <c r="Z577" s="38">
        <v>1</v>
      </c>
      <c r="AA577" s="12" t="s">
        <v>8014</v>
      </c>
    </row>
    <row r="578" spans="2:27" ht="37.5" x14ac:dyDescent="0.35">
      <c r="B578" s="38" t="s">
        <v>2860</v>
      </c>
      <c r="C578" s="38" t="s">
        <v>1511</v>
      </c>
      <c r="D578" s="38" t="s">
        <v>1488</v>
      </c>
      <c r="E578" s="38" t="s">
        <v>101</v>
      </c>
      <c r="F578" s="38" t="s">
        <v>111</v>
      </c>
      <c r="G578" s="38" t="s">
        <v>158</v>
      </c>
      <c r="H578" s="38">
        <v>50</v>
      </c>
      <c r="I578" s="38">
        <v>29</v>
      </c>
      <c r="J578" s="45">
        <v>28</v>
      </c>
      <c r="K578" s="38">
        <v>4</v>
      </c>
      <c r="L578" s="38">
        <v>1</v>
      </c>
      <c r="M578" s="38">
        <v>8</v>
      </c>
      <c r="N578" s="38">
        <v>1</v>
      </c>
      <c r="O578" s="38">
        <v>1</v>
      </c>
      <c r="P578" s="12">
        <v>1</v>
      </c>
      <c r="Q578" s="38">
        <v>3</v>
      </c>
      <c r="R578" s="46">
        <v>76</v>
      </c>
      <c r="S578" s="48">
        <v>0.69900000000000007</v>
      </c>
      <c r="T578" s="17">
        <v>50</v>
      </c>
      <c r="U578" s="49">
        <v>34.950000000000003</v>
      </c>
      <c r="V578" s="17" t="s">
        <v>7379</v>
      </c>
      <c r="W578" s="49">
        <v>37.75</v>
      </c>
      <c r="X578" s="17" t="s">
        <v>5935</v>
      </c>
      <c r="Y578" s="38" t="s">
        <v>8017</v>
      </c>
      <c r="Z578" s="38">
        <v>50</v>
      </c>
      <c r="AA578" s="38" t="s">
        <v>7448</v>
      </c>
    </row>
    <row r="579" spans="2:27" ht="37.5" x14ac:dyDescent="0.35">
      <c r="B579" s="38" t="s">
        <v>2864</v>
      </c>
      <c r="C579" s="38" t="s">
        <v>578</v>
      </c>
      <c r="D579" s="38" t="s">
        <v>577</v>
      </c>
      <c r="E579" s="38" t="s">
        <v>101</v>
      </c>
      <c r="F579" s="38" t="s">
        <v>438</v>
      </c>
      <c r="G579" s="38" t="s">
        <v>95</v>
      </c>
      <c r="H579" s="38">
        <v>30</v>
      </c>
      <c r="I579" s="38">
        <v>4</v>
      </c>
      <c r="J579" s="45">
        <v>1</v>
      </c>
      <c r="K579" s="38">
        <v>1</v>
      </c>
      <c r="L579" s="38">
        <v>1</v>
      </c>
      <c r="M579" s="38">
        <v>23</v>
      </c>
      <c r="N579" s="38">
        <v>5</v>
      </c>
      <c r="O579" s="38">
        <v>6</v>
      </c>
      <c r="P579" s="12">
        <v>1</v>
      </c>
      <c r="Q579" s="38">
        <v>10</v>
      </c>
      <c r="R579" s="46">
        <v>52</v>
      </c>
      <c r="S579" s="48">
        <v>0.15733333333333333</v>
      </c>
      <c r="T579" s="17">
        <v>30</v>
      </c>
      <c r="U579" s="49">
        <v>4.72</v>
      </c>
      <c r="V579" s="17" t="s">
        <v>7379</v>
      </c>
      <c r="W579" s="49">
        <v>5.0999999999999996</v>
      </c>
      <c r="X579" s="17" t="s">
        <v>5941</v>
      </c>
      <c r="Y579" s="38" t="s">
        <v>8019</v>
      </c>
      <c r="Z579" s="38">
        <v>30</v>
      </c>
      <c r="AA579" s="38" t="s">
        <v>7704</v>
      </c>
    </row>
    <row r="580" spans="2:27" ht="37.5" x14ac:dyDescent="0.35">
      <c r="B580" s="38" t="s">
        <v>2871</v>
      </c>
      <c r="C580" s="38" t="s">
        <v>1232</v>
      </c>
      <c r="D580" s="38" t="s">
        <v>1231</v>
      </c>
      <c r="E580" s="38" t="s">
        <v>101</v>
      </c>
      <c r="F580" s="38" t="s">
        <v>57</v>
      </c>
      <c r="G580" s="38" t="s">
        <v>158</v>
      </c>
      <c r="H580" s="38">
        <v>50</v>
      </c>
      <c r="I580" s="38">
        <v>25</v>
      </c>
      <c r="J580" s="45">
        <v>35</v>
      </c>
      <c r="K580" s="38">
        <v>10</v>
      </c>
      <c r="L580" s="38">
        <v>17</v>
      </c>
      <c r="M580" s="38">
        <v>40</v>
      </c>
      <c r="N580" s="38">
        <v>20</v>
      </c>
      <c r="O580" s="38">
        <v>22</v>
      </c>
      <c r="P580" s="38">
        <v>4</v>
      </c>
      <c r="Q580" s="38">
        <v>19</v>
      </c>
      <c r="R580" s="46">
        <v>192</v>
      </c>
      <c r="S580" s="58">
        <v>0.22559999999999999</v>
      </c>
      <c r="T580" s="10">
        <v>50</v>
      </c>
      <c r="U580" s="60">
        <v>11.28</v>
      </c>
      <c r="V580" s="10" t="s">
        <v>7379</v>
      </c>
      <c r="W580" s="60">
        <v>12.18</v>
      </c>
      <c r="X580" s="10" t="s">
        <v>5956</v>
      </c>
      <c r="Y580" s="12" t="s">
        <v>8021</v>
      </c>
      <c r="Z580" s="38">
        <v>50</v>
      </c>
      <c r="AA580" s="12" t="s">
        <v>7397</v>
      </c>
    </row>
    <row r="581" spans="2:27" ht="37.5" x14ac:dyDescent="0.35">
      <c r="B581" s="38" t="s">
        <v>2876</v>
      </c>
      <c r="C581" s="38" t="s">
        <v>135</v>
      </c>
      <c r="D581" s="38" t="s">
        <v>1243</v>
      </c>
      <c r="E581" s="38" t="s">
        <v>5</v>
      </c>
      <c r="F581" s="38" t="s">
        <v>583</v>
      </c>
      <c r="G581" s="38" t="s">
        <v>33</v>
      </c>
      <c r="H581" s="38">
        <v>5</v>
      </c>
      <c r="I581" s="12">
        <v>25</v>
      </c>
      <c r="J581" s="45">
        <v>35</v>
      </c>
      <c r="K581" s="12">
        <v>53</v>
      </c>
      <c r="L581" s="12">
        <v>29</v>
      </c>
      <c r="M581" s="12">
        <v>30</v>
      </c>
      <c r="N581" s="38">
        <v>15</v>
      </c>
      <c r="O581" s="38">
        <v>15</v>
      </c>
      <c r="P581" s="12">
        <v>4</v>
      </c>
      <c r="Q581" s="12">
        <v>70</v>
      </c>
      <c r="R581" s="46">
        <v>276</v>
      </c>
      <c r="S581" s="48">
        <v>5.12</v>
      </c>
      <c r="T581" s="17">
        <v>5</v>
      </c>
      <c r="U581" s="49">
        <v>25.6</v>
      </c>
      <c r="V581" s="17" t="s">
        <v>7379</v>
      </c>
      <c r="W581" s="49">
        <v>27.65</v>
      </c>
      <c r="X581" s="17" t="s">
        <v>5967</v>
      </c>
      <c r="Y581" s="38" t="s">
        <v>8024</v>
      </c>
      <c r="Z581" s="38">
        <v>5</v>
      </c>
      <c r="AA581" s="38" t="s">
        <v>8023</v>
      </c>
    </row>
    <row r="582" spans="2:27" ht="37.5" x14ac:dyDescent="0.35">
      <c r="B582" s="38" t="s">
        <v>2879</v>
      </c>
      <c r="C582" s="38" t="s">
        <v>1234</v>
      </c>
      <c r="D582" s="38" t="s">
        <v>3624</v>
      </c>
      <c r="E582" s="38" t="s">
        <v>5</v>
      </c>
      <c r="F582" s="38" t="s">
        <v>201</v>
      </c>
      <c r="G582" s="38" t="s">
        <v>3625</v>
      </c>
      <c r="H582" s="38">
        <v>40</v>
      </c>
      <c r="I582" s="38">
        <v>144</v>
      </c>
      <c r="J582" s="45">
        <v>185</v>
      </c>
      <c r="K582" s="38">
        <v>36</v>
      </c>
      <c r="L582" s="38">
        <v>185</v>
      </c>
      <c r="M582" s="38">
        <v>40</v>
      </c>
      <c r="N582" s="38">
        <v>1700</v>
      </c>
      <c r="O582" s="38">
        <v>2000</v>
      </c>
      <c r="P582" s="38">
        <v>16</v>
      </c>
      <c r="Q582" s="38">
        <v>170</v>
      </c>
      <c r="R582" s="46">
        <v>4476</v>
      </c>
      <c r="S582" s="58">
        <v>2.27</v>
      </c>
      <c r="T582" s="10">
        <v>1</v>
      </c>
      <c r="U582" s="60">
        <v>2.27</v>
      </c>
      <c r="V582" s="10" t="s">
        <v>7379</v>
      </c>
      <c r="W582" s="60">
        <v>2.4500000000000002</v>
      </c>
      <c r="X582" s="10" t="s">
        <v>5972</v>
      </c>
      <c r="Y582" s="12" t="s">
        <v>8027</v>
      </c>
      <c r="Z582" s="38">
        <v>1</v>
      </c>
      <c r="AA582" s="12" t="s">
        <v>7397</v>
      </c>
    </row>
    <row r="583" spans="2:27" ht="50" x14ac:dyDescent="0.35">
      <c r="B583" s="38" t="s">
        <v>2880</v>
      </c>
      <c r="C583" s="38" t="s">
        <v>1234</v>
      </c>
      <c r="D583" s="38" t="s">
        <v>1251</v>
      </c>
      <c r="E583" s="38" t="s">
        <v>1212</v>
      </c>
      <c r="F583" s="38" t="s">
        <v>1250</v>
      </c>
      <c r="G583" s="38" t="s">
        <v>1249</v>
      </c>
      <c r="H583" s="38">
        <v>2</v>
      </c>
      <c r="I583" s="12">
        <v>1</v>
      </c>
      <c r="J583" s="45">
        <v>1</v>
      </c>
      <c r="K583" s="12">
        <v>1</v>
      </c>
      <c r="L583" s="38">
        <v>1</v>
      </c>
      <c r="M583" s="38">
        <v>1</v>
      </c>
      <c r="N583" s="38">
        <v>1</v>
      </c>
      <c r="O583" s="38">
        <v>1</v>
      </c>
      <c r="P583" s="12">
        <v>1</v>
      </c>
      <c r="Q583" s="12">
        <v>1</v>
      </c>
      <c r="R583" s="46">
        <v>9</v>
      </c>
      <c r="S583" s="58">
        <v>9.2750000000000004</v>
      </c>
      <c r="T583" s="10">
        <v>2</v>
      </c>
      <c r="U583" s="60">
        <v>18.55</v>
      </c>
      <c r="V583" s="10" t="s">
        <v>7379</v>
      </c>
      <c r="W583" s="60">
        <v>20.03</v>
      </c>
      <c r="X583" s="10" t="s">
        <v>8028</v>
      </c>
      <c r="Y583" s="12" t="s">
        <v>8029</v>
      </c>
      <c r="Z583" s="38">
        <v>2</v>
      </c>
      <c r="AA583" s="12" t="s">
        <v>8030</v>
      </c>
    </row>
    <row r="584" spans="2:27" ht="50" x14ac:dyDescent="0.35">
      <c r="B584" s="38" t="s">
        <v>2881</v>
      </c>
      <c r="C584" s="38" t="s">
        <v>1234</v>
      </c>
      <c r="D584" s="38" t="s">
        <v>1233</v>
      </c>
      <c r="E584" s="38" t="s">
        <v>121</v>
      </c>
      <c r="F584" s="38" t="s">
        <v>1235</v>
      </c>
      <c r="G584" s="38" t="s">
        <v>68</v>
      </c>
      <c r="H584" s="38">
        <v>1</v>
      </c>
      <c r="I584" s="12">
        <v>6</v>
      </c>
      <c r="J584" s="45">
        <v>1</v>
      </c>
      <c r="K584" s="12">
        <v>1</v>
      </c>
      <c r="L584" s="38">
        <v>1</v>
      </c>
      <c r="M584" s="38">
        <v>1</v>
      </c>
      <c r="N584" s="38">
        <v>1</v>
      </c>
      <c r="O584" s="38">
        <v>1</v>
      </c>
      <c r="P584" s="12">
        <v>1</v>
      </c>
      <c r="Q584" s="12">
        <v>1</v>
      </c>
      <c r="R584" s="46">
        <v>14</v>
      </c>
      <c r="S584" s="58">
        <v>40.340000000000003</v>
      </c>
      <c r="T584" s="10">
        <v>1</v>
      </c>
      <c r="U584" s="60">
        <v>40.340000000000003</v>
      </c>
      <c r="V584" s="10" t="s">
        <v>7379</v>
      </c>
      <c r="W584" s="60">
        <v>43.57</v>
      </c>
      <c r="X584" s="10" t="s">
        <v>5973</v>
      </c>
      <c r="Y584" s="12" t="s">
        <v>8031</v>
      </c>
      <c r="Z584" s="38">
        <v>1</v>
      </c>
      <c r="AA584" s="12" t="s">
        <v>7621</v>
      </c>
    </row>
    <row r="585" spans="2:27" ht="50" x14ac:dyDescent="0.35">
      <c r="B585" s="38" t="s">
        <v>2885</v>
      </c>
      <c r="C585" s="38" t="s">
        <v>581</v>
      </c>
      <c r="D585" s="38" t="s">
        <v>580</v>
      </c>
      <c r="E585" s="38" t="s">
        <v>93</v>
      </c>
      <c r="F585" s="38" t="s">
        <v>389</v>
      </c>
      <c r="G585" s="38" t="s">
        <v>95</v>
      </c>
      <c r="H585" s="38">
        <v>30</v>
      </c>
      <c r="I585" s="38">
        <v>5</v>
      </c>
      <c r="J585" s="45">
        <v>8</v>
      </c>
      <c r="K585" s="38">
        <v>20</v>
      </c>
      <c r="L585" s="38">
        <v>9</v>
      </c>
      <c r="M585" s="38">
        <v>1</v>
      </c>
      <c r="N585" s="38">
        <v>6</v>
      </c>
      <c r="O585" s="38">
        <v>30</v>
      </c>
      <c r="P585" s="38">
        <v>11</v>
      </c>
      <c r="Q585" s="38">
        <v>20</v>
      </c>
      <c r="R585" s="46">
        <v>110</v>
      </c>
      <c r="S585" s="58">
        <v>0.34166666666666667</v>
      </c>
      <c r="T585" s="10">
        <v>30</v>
      </c>
      <c r="U585" s="60">
        <v>10.25</v>
      </c>
      <c r="V585" s="10" t="s">
        <v>7379</v>
      </c>
      <c r="W585" s="60">
        <v>11.07</v>
      </c>
      <c r="X585" s="10" t="s">
        <v>5981</v>
      </c>
      <c r="Y585" s="12" t="s">
        <v>8032</v>
      </c>
      <c r="Z585" s="38">
        <v>30</v>
      </c>
      <c r="AA585" s="12" t="s">
        <v>8033</v>
      </c>
    </row>
    <row r="586" spans="2:27" ht="37.5" x14ac:dyDescent="0.35">
      <c r="B586" s="38" t="s">
        <v>2887</v>
      </c>
      <c r="C586" s="38" t="s">
        <v>582</v>
      </c>
      <c r="D586" s="38" t="s">
        <v>1238</v>
      </c>
      <c r="E586" s="38" t="s">
        <v>93</v>
      </c>
      <c r="F586" s="38" t="s">
        <v>109</v>
      </c>
      <c r="G586" s="38" t="s">
        <v>392</v>
      </c>
      <c r="H586" s="38">
        <v>100</v>
      </c>
      <c r="I586" s="38">
        <v>1</v>
      </c>
      <c r="J586" s="45">
        <v>1</v>
      </c>
      <c r="K586" s="38">
        <v>2</v>
      </c>
      <c r="L586" s="38">
        <v>5</v>
      </c>
      <c r="M586" s="38">
        <v>1</v>
      </c>
      <c r="N586" s="38">
        <v>1</v>
      </c>
      <c r="O586" s="38">
        <v>1</v>
      </c>
      <c r="P586" s="38">
        <v>1</v>
      </c>
      <c r="Q586" s="38">
        <v>1</v>
      </c>
      <c r="R586" s="46">
        <v>14</v>
      </c>
      <c r="S586" s="58">
        <v>0.91799999999999993</v>
      </c>
      <c r="T586" s="10">
        <v>100</v>
      </c>
      <c r="U586" s="60">
        <v>91.8</v>
      </c>
      <c r="V586" s="10" t="s">
        <v>7379</v>
      </c>
      <c r="W586" s="60">
        <v>99.14</v>
      </c>
      <c r="X586" s="10" t="s">
        <v>5985</v>
      </c>
      <c r="Y586" s="12" t="s">
        <v>8034</v>
      </c>
      <c r="Z586" s="38">
        <v>100</v>
      </c>
      <c r="AA586" s="12" t="s">
        <v>4324</v>
      </c>
    </row>
    <row r="587" spans="2:27" ht="37.5" x14ac:dyDescent="0.35">
      <c r="B587" s="38" t="s">
        <v>2888</v>
      </c>
      <c r="C587" s="38" t="s">
        <v>582</v>
      </c>
      <c r="D587" s="38" t="s">
        <v>1238</v>
      </c>
      <c r="E587" s="38" t="s">
        <v>93</v>
      </c>
      <c r="F587" s="38" t="s">
        <v>612</v>
      </c>
      <c r="G587" s="38" t="s">
        <v>143</v>
      </c>
      <c r="H587" s="38">
        <v>10</v>
      </c>
      <c r="I587" s="38">
        <v>145</v>
      </c>
      <c r="J587" s="45">
        <v>1</v>
      </c>
      <c r="K587" s="38">
        <v>3</v>
      </c>
      <c r="L587" s="38">
        <v>53</v>
      </c>
      <c r="M587" s="38">
        <v>47</v>
      </c>
      <c r="N587" s="38">
        <v>100</v>
      </c>
      <c r="O587" s="38">
        <v>70</v>
      </c>
      <c r="P587" s="38">
        <v>1</v>
      </c>
      <c r="Q587" s="38">
        <v>70</v>
      </c>
      <c r="R587" s="46">
        <v>490</v>
      </c>
      <c r="S587" s="58">
        <v>0.70099999999999996</v>
      </c>
      <c r="T587" s="10">
        <v>10</v>
      </c>
      <c r="U587" s="60">
        <v>7.01</v>
      </c>
      <c r="V587" s="10" t="s">
        <v>7379</v>
      </c>
      <c r="W587" s="60">
        <v>7.57</v>
      </c>
      <c r="X587" s="10" t="s">
        <v>5987</v>
      </c>
      <c r="Y587" s="12" t="s">
        <v>8035</v>
      </c>
      <c r="Z587" s="38">
        <v>10</v>
      </c>
      <c r="AA587" s="12" t="s">
        <v>4324</v>
      </c>
    </row>
    <row r="588" spans="2:27" ht="37.5" x14ac:dyDescent="0.35">
      <c r="B588" s="38" t="s">
        <v>2891</v>
      </c>
      <c r="C588" s="38" t="s">
        <v>582</v>
      </c>
      <c r="D588" s="38" t="s">
        <v>582</v>
      </c>
      <c r="E588" s="38" t="s">
        <v>5</v>
      </c>
      <c r="F588" s="38" t="s">
        <v>583</v>
      </c>
      <c r="G588" s="38" t="s">
        <v>33</v>
      </c>
      <c r="H588" s="38">
        <v>5</v>
      </c>
      <c r="I588" s="38">
        <v>1</v>
      </c>
      <c r="J588" s="45">
        <v>95</v>
      </c>
      <c r="K588" s="38">
        <v>205</v>
      </c>
      <c r="L588" s="38">
        <v>1</v>
      </c>
      <c r="M588" s="38">
        <v>124</v>
      </c>
      <c r="N588" s="38">
        <v>100</v>
      </c>
      <c r="O588" s="38">
        <v>1</v>
      </c>
      <c r="P588" s="38">
        <v>1</v>
      </c>
      <c r="Q588" s="38">
        <v>75</v>
      </c>
      <c r="R588" s="46">
        <v>603</v>
      </c>
      <c r="S588" s="48">
        <v>2.1930000000000001</v>
      </c>
      <c r="T588" s="17">
        <v>10</v>
      </c>
      <c r="U588" s="49">
        <v>21.93</v>
      </c>
      <c r="V588" s="17" t="s">
        <v>7379</v>
      </c>
      <c r="W588" s="49">
        <v>23.68</v>
      </c>
      <c r="X588" s="17" t="s">
        <v>5990</v>
      </c>
      <c r="Y588" s="38" t="s">
        <v>8037</v>
      </c>
      <c r="Z588" s="38">
        <v>10</v>
      </c>
      <c r="AA588" s="38" t="s">
        <v>7394</v>
      </c>
    </row>
    <row r="589" spans="2:27" ht="62.5" x14ac:dyDescent="0.35">
      <c r="B589" s="38" t="s">
        <v>2895</v>
      </c>
      <c r="C589" s="38" t="s">
        <v>587</v>
      </c>
      <c r="D589" s="38" t="s">
        <v>586</v>
      </c>
      <c r="E589" s="38" t="s">
        <v>443</v>
      </c>
      <c r="F589" s="38" t="s">
        <v>109</v>
      </c>
      <c r="G589" s="38" t="s">
        <v>95</v>
      </c>
      <c r="H589" s="38">
        <v>30</v>
      </c>
      <c r="I589" s="38">
        <v>1</v>
      </c>
      <c r="J589" s="45">
        <v>2</v>
      </c>
      <c r="K589" s="38">
        <v>1</v>
      </c>
      <c r="L589" s="38">
        <v>1</v>
      </c>
      <c r="M589" s="38">
        <v>1</v>
      </c>
      <c r="N589" s="38">
        <v>1</v>
      </c>
      <c r="O589" s="38">
        <v>1</v>
      </c>
      <c r="P589" s="38">
        <v>1</v>
      </c>
      <c r="Q589" s="38">
        <v>1</v>
      </c>
      <c r="R589" s="46">
        <v>10</v>
      </c>
      <c r="S589" s="48">
        <v>0.50900000000000001</v>
      </c>
      <c r="T589" s="17">
        <v>30</v>
      </c>
      <c r="U589" s="49">
        <v>15.27</v>
      </c>
      <c r="V589" s="17" t="s">
        <v>7379</v>
      </c>
      <c r="W589" s="49">
        <v>16.489999999999998</v>
      </c>
      <c r="X589" s="17" t="s">
        <v>5994</v>
      </c>
      <c r="Y589" s="38" t="s">
        <v>8038</v>
      </c>
      <c r="Z589" s="38">
        <v>30</v>
      </c>
      <c r="AA589" s="38" t="s">
        <v>7430</v>
      </c>
    </row>
    <row r="590" spans="2:27" ht="37.5" x14ac:dyDescent="0.35">
      <c r="B590" s="38" t="s">
        <v>2898</v>
      </c>
      <c r="C590" s="38" t="s">
        <v>1241</v>
      </c>
      <c r="D590" s="38" t="s">
        <v>1240</v>
      </c>
      <c r="E590" s="38" t="s">
        <v>101</v>
      </c>
      <c r="F590" s="38" t="s">
        <v>288</v>
      </c>
      <c r="G590" s="38" t="s">
        <v>95</v>
      </c>
      <c r="H590" s="38">
        <v>30</v>
      </c>
      <c r="I590" s="38">
        <v>1</v>
      </c>
      <c r="J590" s="45">
        <v>1</v>
      </c>
      <c r="K590" s="38">
        <v>1</v>
      </c>
      <c r="L590" s="38">
        <v>1</v>
      </c>
      <c r="M590" s="38">
        <v>1</v>
      </c>
      <c r="N590" s="38">
        <v>1</v>
      </c>
      <c r="O590" s="38">
        <v>1</v>
      </c>
      <c r="P590" s="38">
        <v>1</v>
      </c>
      <c r="Q590" s="38">
        <v>1</v>
      </c>
      <c r="R590" s="46">
        <v>9</v>
      </c>
      <c r="S590" s="48">
        <v>0.24933333333333335</v>
      </c>
      <c r="T590" s="17">
        <v>30</v>
      </c>
      <c r="U590" s="49">
        <v>7.48</v>
      </c>
      <c r="V590" s="17" t="s">
        <v>7379</v>
      </c>
      <c r="W590" s="49">
        <v>8.08</v>
      </c>
      <c r="X590" s="17" t="s">
        <v>5998</v>
      </c>
      <c r="Y590" s="38" t="s">
        <v>8041</v>
      </c>
      <c r="Z590" s="38">
        <v>30</v>
      </c>
      <c r="AA590" s="38" t="s">
        <v>7394</v>
      </c>
    </row>
    <row r="591" spans="2:27" ht="37.5" x14ac:dyDescent="0.35">
      <c r="B591" s="38" t="s">
        <v>2899</v>
      </c>
      <c r="C591" s="38" t="s">
        <v>1241</v>
      </c>
      <c r="D591" s="38" t="s">
        <v>1240</v>
      </c>
      <c r="E591" s="38" t="s">
        <v>101</v>
      </c>
      <c r="F591" s="38" t="s">
        <v>736</v>
      </c>
      <c r="G591" s="38" t="s">
        <v>95</v>
      </c>
      <c r="H591" s="38">
        <v>30</v>
      </c>
      <c r="I591" s="12">
        <v>1</v>
      </c>
      <c r="J591" s="45">
        <v>1</v>
      </c>
      <c r="K591" s="12">
        <v>28</v>
      </c>
      <c r="L591" s="12">
        <v>2</v>
      </c>
      <c r="M591" s="38">
        <v>1</v>
      </c>
      <c r="N591" s="38">
        <v>2</v>
      </c>
      <c r="O591" s="38">
        <v>1</v>
      </c>
      <c r="P591" s="38">
        <v>1</v>
      </c>
      <c r="Q591" s="12">
        <v>3</v>
      </c>
      <c r="R591" s="46">
        <v>40</v>
      </c>
      <c r="S591" s="48">
        <v>0.28699999999999998</v>
      </c>
      <c r="T591" s="17">
        <v>30</v>
      </c>
      <c r="U591" s="49">
        <v>8.61</v>
      </c>
      <c r="V591" s="17" t="s">
        <v>7379</v>
      </c>
      <c r="W591" s="49">
        <v>9.3000000000000007</v>
      </c>
      <c r="X591" s="17" t="s">
        <v>6000</v>
      </c>
      <c r="Y591" s="38" t="s">
        <v>8042</v>
      </c>
      <c r="Z591" s="38">
        <v>30</v>
      </c>
      <c r="AA591" s="38" t="s">
        <v>7394</v>
      </c>
    </row>
    <row r="592" spans="2:27" ht="37.5" x14ac:dyDescent="0.35">
      <c r="B592" s="38" t="s">
        <v>2902</v>
      </c>
      <c r="C592" s="38" t="s">
        <v>436</v>
      </c>
      <c r="D592" s="38" t="s">
        <v>436</v>
      </c>
      <c r="E592" s="38" t="s">
        <v>93</v>
      </c>
      <c r="F592" s="38" t="s">
        <v>57</v>
      </c>
      <c r="G592" s="38" t="s">
        <v>169</v>
      </c>
      <c r="H592" s="38">
        <v>28</v>
      </c>
      <c r="I592" s="38">
        <v>36</v>
      </c>
      <c r="J592" s="45">
        <v>1</v>
      </c>
      <c r="K592" s="38">
        <v>1</v>
      </c>
      <c r="L592" s="38">
        <v>1</v>
      </c>
      <c r="M592" s="38">
        <v>1</v>
      </c>
      <c r="N592" s="38">
        <v>50</v>
      </c>
      <c r="O592" s="38">
        <v>1</v>
      </c>
      <c r="P592" s="38">
        <v>1</v>
      </c>
      <c r="Q592" s="38">
        <v>5</v>
      </c>
      <c r="R592" s="46">
        <v>97</v>
      </c>
      <c r="S592" s="48">
        <v>0.42107142857142854</v>
      </c>
      <c r="T592" s="17">
        <v>28</v>
      </c>
      <c r="U592" s="49">
        <v>11.79</v>
      </c>
      <c r="V592" s="17" t="s">
        <v>7379</v>
      </c>
      <c r="W592" s="49">
        <v>12.73</v>
      </c>
      <c r="X592" s="17" t="s">
        <v>8047</v>
      </c>
      <c r="Y592" s="38" t="s">
        <v>8048</v>
      </c>
      <c r="Z592" s="38">
        <v>28</v>
      </c>
      <c r="AA592" s="38" t="s">
        <v>7300</v>
      </c>
    </row>
    <row r="593" spans="2:27" ht="37.5" x14ac:dyDescent="0.35">
      <c r="B593" s="38" t="s">
        <v>2906</v>
      </c>
      <c r="C593" s="38" t="s">
        <v>590</v>
      </c>
      <c r="D593" s="38" t="s">
        <v>589</v>
      </c>
      <c r="E593" s="38" t="s">
        <v>101</v>
      </c>
      <c r="F593" s="38" t="s">
        <v>223</v>
      </c>
      <c r="G593" s="38" t="s">
        <v>105</v>
      </c>
      <c r="H593" s="38">
        <v>20</v>
      </c>
      <c r="I593" s="38">
        <v>1</v>
      </c>
      <c r="J593" s="45">
        <v>1</v>
      </c>
      <c r="K593" s="38">
        <v>1</v>
      </c>
      <c r="L593" s="38">
        <v>1</v>
      </c>
      <c r="M593" s="38">
        <v>1</v>
      </c>
      <c r="N593" s="38">
        <v>1</v>
      </c>
      <c r="O593" s="38">
        <v>1</v>
      </c>
      <c r="P593" s="12">
        <v>1</v>
      </c>
      <c r="Q593" s="38">
        <v>4</v>
      </c>
      <c r="R593" s="46">
        <v>12</v>
      </c>
      <c r="S593" s="48">
        <v>1.085</v>
      </c>
      <c r="T593" s="17">
        <v>20</v>
      </c>
      <c r="U593" s="49">
        <v>21.7</v>
      </c>
      <c r="V593" s="17" t="s">
        <v>7379</v>
      </c>
      <c r="W593" s="49">
        <v>23.44</v>
      </c>
      <c r="X593" s="17" t="s">
        <v>6010</v>
      </c>
      <c r="Y593" s="38" t="s">
        <v>8052</v>
      </c>
      <c r="Z593" s="38">
        <v>20</v>
      </c>
      <c r="AA593" s="38" t="s">
        <v>7634</v>
      </c>
    </row>
    <row r="594" spans="2:27" ht="37.5" x14ac:dyDescent="0.35">
      <c r="B594" s="38" t="s">
        <v>2907</v>
      </c>
      <c r="C594" s="38" t="s">
        <v>590</v>
      </c>
      <c r="D594" s="38" t="s">
        <v>589</v>
      </c>
      <c r="E594" s="38" t="s">
        <v>101</v>
      </c>
      <c r="F594" s="38" t="s">
        <v>97</v>
      </c>
      <c r="G594" s="38" t="s">
        <v>105</v>
      </c>
      <c r="H594" s="38">
        <v>20</v>
      </c>
      <c r="I594" s="38">
        <v>1</v>
      </c>
      <c r="J594" s="45">
        <v>1</v>
      </c>
      <c r="K594" s="38">
        <v>1</v>
      </c>
      <c r="L594" s="38">
        <v>1</v>
      </c>
      <c r="M594" s="38">
        <v>6</v>
      </c>
      <c r="N594" s="38">
        <v>1</v>
      </c>
      <c r="O594" s="38">
        <v>1</v>
      </c>
      <c r="P594" s="12">
        <v>1</v>
      </c>
      <c r="Q594" s="38">
        <v>1</v>
      </c>
      <c r="R594" s="46">
        <v>14</v>
      </c>
      <c r="S594" s="48">
        <v>1.9594999999999998</v>
      </c>
      <c r="T594" s="17">
        <v>20</v>
      </c>
      <c r="U594" s="49">
        <v>39.19</v>
      </c>
      <c r="V594" s="17" t="s">
        <v>7379</v>
      </c>
      <c r="W594" s="49">
        <v>42.33</v>
      </c>
      <c r="X594" s="17" t="s">
        <v>6012</v>
      </c>
      <c r="Y594" s="38" t="s">
        <v>8053</v>
      </c>
      <c r="Z594" s="38">
        <v>20</v>
      </c>
      <c r="AA594" s="38" t="s">
        <v>7634</v>
      </c>
    </row>
    <row r="595" spans="2:27" ht="37.5" x14ac:dyDescent="0.35">
      <c r="B595" s="38" t="s">
        <v>2909</v>
      </c>
      <c r="C595" s="38" t="s">
        <v>590</v>
      </c>
      <c r="D595" s="38" t="s">
        <v>963</v>
      </c>
      <c r="E595" s="38" t="s">
        <v>93</v>
      </c>
      <c r="F595" s="38" t="s">
        <v>183</v>
      </c>
      <c r="G595" s="38" t="s">
        <v>114</v>
      </c>
      <c r="H595" s="38">
        <v>60</v>
      </c>
      <c r="I595" s="12">
        <v>1</v>
      </c>
      <c r="J595" s="45">
        <v>1</v>
      </c>
      <c r="K595" s="12">
        <v>1</v>
      </c>
      <c r="L595" s="38">
        <v>1</v>
      </c>
      <c r="M595" s="12">
        <v>2</v>
      </c>
      <c r="N595" s="38">
        <v>1</v>
      </c>
      <c r="O595" s="38">
        <v>1</v>
      </c>
      <c r="P595" s="12">
        <v>1</v>
      </c>
      <c r="Q595" s="12">
        <v>1</v>
      </c>
      <c r="R595" s="46">
        <v>10</v>
      </c>
      <c r="S595" s="48">
        <v>3.7925</v>
      </c>
      <c r="T595" s="17">
        <v>60</v>
      </c>
      <c r="U595" s="49">
        <v>227.55</v>
      </c>
      <c r="V595" s="17" t="s">
        <v>7379</v>
      </c>
      <c r="W595" s="49">
        <v>245.75</v>
      </c>
      <c r="X595" s="17" t="s">
        <v>8054</v>
      </c>
      <c r="Y595" s="38" t="s">
        <v>8055</v>
      </c>
      <c r="Z595" s="38">
        <v>60</v>
      </c>
      <c r="AA595" s="38" t="s">
        <v>8051</v>
      </c>
    </row>
    <row r="596" spans="2:27" ht="37.5" x14ac:dyDescent="0.35">
      <c r="B596" s="38" t="s">
        <v>2914</v>
      </c>
      <c r="C596" s="38" t="s">
        <v>3627</v>
      </c>
      <c r="D596" s="12" t="s">
        <v>3630</v>
      </c>
      <c r="E596" s="12" t="s">
        <v>273</v>
      </c>
      <c r="F596" s="12" t="s">
        <v>3631</v>
      </c>
      <c r="G596" s="12" t="s">
        <v>143</v>
      </c>
      <c r="H596" s="12">
        <v>10</v>
      </c>
      <c r="I596" s="12">
        <v>1</v>
      </c>
      <c r="J596" s="45">
        <v>1</v>
      </c>
      <c r="K596" s="12">
        <v>1</v>
      </c>
      <c r="L596" s="38">
        <v>1</v>
      </c>
      <c r="M596" s="38">
        <v>1</v>
      </c>
      <c r="N596" s="38">
        <v>1</v>
      </c>
      <c r="O596" s="38">
        <v>1</v>
      </c>
      <c r="P596" s="12">
        <v>1</v>
      </c>
      <c r="Q596" s="12">
        <v>1</v>
      </c>
      <c r="R596" s="46">
        <v>9</v>
      </c>
      <c r="S596" s="58">
        <v>1.5371428571428571</v>
      </c>
      <c r="T596" s="10">
        <v>7</v>
      </c>
      <c r="U596" s="60">
        <v>10.76</v>
      </c>
      <c r="V596" s="10" t="s">
        <v>7379</v>
      </c>
      <c r="W596" s="60">
        <v>11.62</v>
      </c>
      <c r="X596" s="10" t="s">
        <v>6026</v>
      </c>
      <c r="Y596" s="12" t="s">
        <v>8059</v>
      </c>
      <c r="Z596" s="38">
        <v>7</v>
      </c>
      <c r="AA596" s="12" t="s">
        <v>7512</v>
      </c>
    </row>
    <row r="597" spans="2:27" ht="37.5" x14ac:dyDescent="0.35">
      <c r="B597" s="38" t="s">
        <v>2922</v>
      </c>
      <c r="C597" s="38" t="s">
        <v>1476</v>
      </c>
      <c r="D597" s="38" t="s">
        <v>1475</v>
      </c>
      <c r="E597" s="38" t="s">
        <v>5</v>
      </c>
      <c r="F597" s="38" t="s">
        <v>1477</v>
      </c>
      <c r="G597" s="38" t="s">
        <v>59</v>
      </c>
      <c r="H597" s="38">
        <v>10</v>
      </c>
      <c r="I597" s="38">
        <v>19</v>
      </c>
      <c r="J597" s="45">
        <v>20</v>
      </c>
      <c r="K597" s="38">
        <v>26</v>
      </c>
      <c r="L597" s="38">
        <v>5</v>
      </c>
      <c r="M597" s="38">
        <v>8</v>
      </c>
      <c r="N597" s="38">
        <v>6</v>
      </c>
      <c r="O597" s="38">
        <v>2</v>
      </c>
      <c r="P597" s="38">
        <v>6</v>
      </c>
      <c r="Q597" s="38">
        <v>1</v>
      </c>
      <c r="R597" s="46">
        <v>93</v>
      </c>
      <c r="S597" s="48">
        <v>5.375</v>
      </c>
      <c r="T597" s="17">
        <v>10</v>
      </c>
      <c r="U597" s="49">
        <v>53.75</v>
      </c>
      <c r="V597" s="17" t="s">
        <v>7379</v>
      </c>
      <c r="W597" s="49">
        <v>58.05</v>
      </c>
      <c r="X597" s="17" t="s">
        <v>6029</v>
      </c>
      <c r="Y597" s="38" t="s">
        <v>8068</v>
      </c>
      <c r="Z597" s="38">
        <v>10</v>
      </c>
      <c r="AA597" s="38" t="s">
        <v>7394</v>
      </c>
    </row>
    <row r="598" spans="2:27" ht="37.5" x14ac:dyDescent="0.35">
      <c r="B598" s="38" t="s">
        <v>2927</v>
      </c>
      <c r="C598" s="38" t="s">
        <v>594</v>
      </c>
      <c r="D598" s="38" t="s">
        <v>593</v>
      </c>
      <c r="E598" s="38" t="s">
        <v>101</v>
      </c>
      <c r="F598" s="38" t="s">
        <v>117</v>
      </c>
      <c r="G598" s="38" t="s">
        <v>169</v>
      </c>
      <c r="H598" s="38">
        <v>28</v>
      </c>
      <c r="I598" s="38">
        <v>194</v>
      </c>
      <c r="J598" s="45">
        <v>85</v>
      </c>
      <c r="K598" s="38">
        <v>39</v>
      </c>
      <c r="L598" s="38">
        <v>85</v>
      </c>
      <c r="M598" s="38">
        <v>72</v>
      </c>
      <c r="N598" s="38">
        <v>75</v>
      </c>
      <c r="O598" s="38">
        <v>80</v>
      </c>
      <c r="P598" s="38">
        <v>125</v>
      </c>
      <c r="Q598" s="38">
        <v>170</v>
      </c>
      <c r="R598" s="46">
        <v>925</v>
      </c>
      <c r="S598" s="48">
        <v>0.14642857142857141</v>
      </c>
      <c r="T598" s="17">
        <v>28</v>
      </c>
      <c r="U598" s="49">
        <v>4.0999999999999996</v>
      </c>
      <c r="V598" s="17" t="s">
        <v>7379</v>
      </c>
      <c r="W598" s="49">
        <v>4.43</v>
      </c>
      <c r="X598" s="17" t="s">
        <v>6036</v>
      </c>
      <c r="Y598" s="38" t="s">
        <v>8073</v>
      </c>
      <c r="Z598" s="38">
        <v>28</v>
      </c>
      <c r="AA598" s="38" t="s">
        <v>7709</v>
      </c>
    </row>
    <row r="599" spans="2:27" ht="37.5" x14ac:dyDescent="0.35">
      <c r="B599" s="38" t="s">
        <v>2929</v>
      </c>
      <c r="C599" s="38" t="s">
        <v>596</v>
      </c>
      <c r="D599" s="38" t="s">
        <v>595</v>
      </c>
      <c r="E599" s="38" t="s">
        <v>66</v>
      </c>
      <c r="F599" s="89">
        <v>1.172E-2</v>
      </c>
      <c r="G599" s="38" t="s">
        <v>597</v>
      </c>
      <c r="H599" s="38">
        <v>1</v>
      </c>
      <c r="I599" s="38">
        <v>26</v>
      </c>
      <c r="J599" s="45">
        <v>9</v>
      </c>
      <c r="K599" s="38">
        <v>5</v>
      </c>
      <c r="L599" s="38">
        <v>1</v>
      </c>
      <c r="M599" s="38">
        <v>15</v>
      </c>
      <c r="N599" s="38">
        <v>25</v>
      </c>
      <c r="O599" s="38">
        <v>20</v>
      </c>
      <c r="P599" s="38">
        <v>1</v>
      </c>
      <c r="Q599" s="38">
        <v>5</v>
      </c>
      <c r="R599" s="46">
        <v>107</v>
      </c>
      <c r="S599" s="58">
        <v>19.48</v>
      </c>
      <c r="T599" s="10">
        <v>1</v>
      </c>
      <c r="U599" s="60">
        <v>19.48</v>
      </c>
      <c r="V599" s="10" t="s">
        <v>7379</v>
      </c>
      <c r="W599" s="60">
        <v>21.04</v>
      </c>
      <c r="X599" s="10" t="s">
        <v>6039</v>
      </c>
      <c r="Y599" s="12" t="s">
        <v>8075</v>
      </c>
      <c r="Z599" s="38">
        <v>1</v>
      </c>
      <c r="AA599" s="12" t="s">
        <v>7474</v>
      </c>
    </row>
    <row r="600" spans="2:27" ht="37.5" x14ac:dyDescent="0.35">
      <c r="B600" s="38" t="s">
        <v>2931</v>
      </c>
      <c r="C600" s="38" t="s">
        <v>1517</v>
      </c>
      <c r="D600" s="38" t="s">
        <v>1505</v>
      </c>
      <c r="E600" s="38" t="s">
        <v>5</v>
      </c>
      <c r="F600" s="38" t="s">
        <v>781</v>
      </c>
      <c r="G600" s="38" t="s">
        <v>59</v>
      </c>
      <c r="H600" s="38">
        <v>10</v>
      </c>
      <c r="I600" s="12">
        <v>229</v>
      </c>
      <c r="J600" s="45">
        <v>205</v>
      </c>
      <c r="K600" s="12">
        <v>22</v>
      </c>
      <c r="L600" s="12">
        <v>62</v>
      </c>
      <c r="M600" s="12">
        <v>23</v>
      </c>
      <c r="N600" s="38">
        <v>15</v>
      </c>
      <c r="O600" s="38">
        <v>50</v>
      </c>
      <c r="P600" s="12">
        <v>1</v>
      </c>
      <c r="Q600" s="12">
        <v>30</v>
      </c>
      <c r="R600" s="46">
        <v>637</v>
      </c>
      <c r="S600" s="48">
        <v>2.1320000000000001</v>
      </c>
      <c r="T600" s="17">
        <v>10</v>
      </c>
      <c r="U600" s="49">
        <v>21.32</v>
      </c>
      <c r="V600" s="17" t="s">
        <v>7379</v>
      </c>
      <c r="W600" s="49">
        <v>23.03</v>
      </c>
      <c r="X600" s="17" t="s">
        <v>6042</v>
      </c>
      <c r="Y600" s="38" t="s">
        <v>8076</v>
      </c>
      <c r="Z600" s="38">
        <v>10</v>
      </c>
      <c r="AA600" s="38" t="s">
        <v>7470</v>
      </c>
    </row>
    <row r="601" spans="2:27" ht="37.5" x14ac:dyDescent="0.35">
      <c r="B601" s="38" t="s">
        <v>2934</v>
      </c>
      <c r="C601" s="38" t="s">
        <v>599</v>
      </c>
      <c r="D601" s="38" t="s">
        <v>598</v>
      </c>
      <c r="E601" s="38" t="s">
        <v>93</v>
      </c>
      <c r="F601" s="38" t="s">
        <v>57</v>
      </c>
      <c r="G601" s="38" t="s">
        <v>158</v>
      </c>
      <c r="H601" s="38">
        <v>50</v>
      </c>
      <c r="I601" s="38">
        <v>1</v>
      </c>
      <c r="J601" s="45">
        <v>1</v>
      </c>
      <c r="K601" s="38">
        <v>2</v>
      </c>
      <c r="L601" s="38">
        <v>20</v>
      </c>
      <c r="M601" s="38">
        <v>4</v>
      </c>
      <c r="N601" s="38">
        <v>1</v>
      </c>
      <c r="O601" s="38">
        <v>1</v>
      </c>
      <c r="P601" s="12">
        <v>1</v>
      </c>
      <c r="Q601" s="38">
        <v>12</v>
      </c>
      <c r="R601" s="46">
        <v>43</v>
      </c>
      <c r="S601" s="48">
        <v>0.53299999999999992</v>
      </c>
      <c r="T601" s="17">
        <v>50</v>
      </c>
      <c r="U601" s="49">
        <v>26.65</v>
      </c>
      <c r="V601" s="17" t="s">
        <v>7379</v>
      </c>
      <c r="W601" s="49">
        <v>28.78</v>
      </c>
      <c r="X601" s="17" t="s">
        <v>6048</v>
      </c>
      <c r="Y601" s="38" t="s">
        <v>8077</v>
      </c>
      <c r="Z601" s="38">
        <v>50</v>
      </c>
      <c r="AA601" s="38" t="s">
        <v>7300</v>
      </c>
    </row>
    <row r="602" spans="2:27" ht="50" x14ac:dyDescent="0.35">
      <c r="B602" s="38" t="s">
        <v>2935</v>
      </c>
      <c r="C602" s="38" t="s">
        <v>388</v>
      </c>
      <c r="D602" s="38" t="s">
        <v>387</v>
      </c>
      <c r="E602" s="38" t="s">
        <v>600</v>
      </c>
      <c r="F602" s="38" t="s">
        <v>602</v>
      </c>
      <c r="G602" s="38" t="s">
        <v>601</v>
      </c>
      <c r="H602" s="38">
        <v>1</v>
      </c>
      <c r="I602" s="38">
        <v>1</v>
      </c>
      <c r="J602" s="45">
        <v>3</v>
      </c>
      <c r="K602" s="38">
        <v>1</v>
      </c>
      <c r="L602" s="38">
        <v>1</v>
      </c>
      <c r="M602" s="38">
        <v>1</v>
      </c>
      <c r="N602" s="38">
        <v>1</v>
      </c>
      <c r="O602" s="38">
        <v>15</v>
      </c>
      <c r="P602" s="38">
        <v>9</v>
      </c>
      <c r="Q602" s="38">
        <v>1</v>
      </c>
      <c r="R602" s="46">
        <v>33</v>
      </c>
      <c r="S602" s="58">
        <v>5.64</v>
      </c>
      <c r="T602" s="10">
        <v>1</v>
      </c>
      <c r="U602" s="60">
        <v>5.64</v>
      </c>
      <c r="V602" s="10" t="s">
        <v>7379</v>
      </c>
      <c r="W602" s="60">
        <v>6.09</v>
      </c>
      <c r="X602" s="10" t="s">
        <v>6050</v>
      </c>
      <c r="Y602" s="12" t="s">
        <v>8078</v>
      </c>
      <c r="Z602" s="38">
        <v>1</v>
      </c>
      <c r="AA602" s="12" t="s">
        <v>7387</v>
      </c>
    </row>
    <row r="603" spans="2:27" ht="37.5" x14ac:dyDescent="0.35">
      <c r="B603" s="38" t="s">
        <v>2942</v>
      </c>
      <c r="C603" s="38" t="s">
        <v>1246</v>
      </c>
      <c r="D603" s="38" t="s">
        <v>1245</v>
      </c>
      <c r="E603" s="38" t="s">
        <v>5</v>
      </c>
      <c r="F603" s="38" t="s">
        <v>510</v>
      </c>
      <c r="G603" s="38" t="s">
        <v>59</v>
      </c>
      <c r="H603" s="38">
        <v>10</v>
      </c>
      <c r="I603" s="38">
        <v>29</v>
      </c>
      <c r="J603" s="45">
        <v>28</v>
      </c>
      <c r="K603" s="38">
        <v>1</v>
      </c>
      <c r="L603" s="38">
        <v>22</v>
      </c>
      <c r="M603" s="38">
        <v>10</v>
      </c>
      <c r="N603" s="38">
        <v>1</v>
      </c>
      <c r="O603" s="38">
        <v>20</v>
      </c>
      <c r="P603" s="38">
        <v>1</v>
      </c>
      <c r="Q603" s="38">
        <v>65</v>
      </c>
      <c r="R603" s="46">
        <v>177</v>
      </c>
      <c r="S603" s="48">
        <v>7.01</v>
      </c>
      <c r="T603" s="17">
        <v>10</v>
      </c>
      <c r="U603" s="49">
        <v>70.099999999999994</v>
      </c>
      <c r="V603" s="17" t="s">
        <v>7379</v>
      </c>
      <c r="W603" s="49">
        <v>75.709999999999994</v>
      </c>
      <c r="X603" s="17" t="s">
        <v>6065</v>
      </c>
      <c r="Y603" s="38" t="s">
        <v>8084</v>
      </c>
      <c r="Z603" s="38">
        <v>10</v>
      </c>
      <c r="AA603" s="38" t="s">
        <v>7394</v>
      </c>
    </row>
    <row r="604" spans="2:27" ht="50" x14ac:dyDescent="0.35">
      <c r="B604" s="38" t="s">
        <v>2945</v>
      </c>
      <c r="C604" s="38" t="s">
        <v>439</v>
      </c>
      <c r="D604" s="38" t="s">
        <v>1520</v>
      </c>
      <c r="E604" s="38" t="s">
        <v>974</v>
      </c>
      <c r="F604" s="38" t="s">
        <v>1521</v>
      </c>
      <c r="G604" s="38" t="s">
        <v>1924</v>
      </c>
      <c r="H604" s="38">
        <v>1</v>
      </c>
      <c r="I604" s="12">
        <v>86</v>
      </c>
      <c r="J604" s="45">
        <v>6</v>
      </c>
      <c r="K604" s="12">
        <v>5</v>
      </c>
      <c r="L604" s="38">
        <v>1</v>
      </c>
      <c r="M604" s="12">
        <v>14</v>
      </c>
      <c r="N604" s="38">
        <v>3</v>
      </c>
      <c r="O604" s="38">
        <v>10</v>
      </c>
      <c r="P604" s="12">
        <v>1</v>
      </c>
      <c r="Q604" s="12">
        <v>50</v>
      </c>
      <c r="R604" s="46">
        <v>176</v>
      </c>
      <c r="S604" s="48">
        <v>16.91</v>
      </c>
      <c r="T604" s="17">
        <v>1</v>
      </c>
      <c r="U604" s="49">
        <v>16.91</v>
      </c>
      <c r="V604" s="17" t="s">
        <v>7379</v>
      </c>
      <c r="W604" s="49">
        <v>18.260000000000002</v>
      </c>
      <c r="X604" s="17" t="s">
        <v>6071</v>
      </c>
      <c r="Y604" s="38" t="s">
        <v>8086</v>
      </c>
      <c r="Z604" s="38">
        <v>1</v>
      </c>
      <c r="AA604" s="38" t="s">
        <v>7383</v>
      </c>
    </row>
    <row r="605" spans="2:27" ht="37.5" x14ac:dyDescent="0.35">
      <c r="B605" s="38" t="s">
        <v>2953</v>
      </c>
      <c r="C605" s="38" t="s">
        <v>442</v>
      </c>
      <c r="D605" s="38" t="s">
        <v>610</v>
      </c>
      <c r="E605" s="38" t="s">
        <v>101</v>
      </c>
      <c r="F605" s="38" t="s">
        <v>117</v>
      </c>
      <c r="G605" s="38" t="s">
        <v>169</v>
      </c>
      <c r="H605" s="38">
        <v>28</v>
      </c>
      <c r="I605" s="38">
        <v>1</v>
      </c>
      <c r="J605" s="45">
        <v>1</v>
      </c>
      <c r="K605" s="38">
        <v>1</v>
      </c>
      <c r="L605" s="38">
        <v>3</v>
      </c>
      <c r="M605" s="38">
        <v>1</v>
      </c>
      <c r="N605" s="38">
        <v>2</v>
      </c>
      <c r="O605" s="38">
        <v>1</v>
      </c>
      <c r="P605" s="38">
        <v>1</v>
      </c>
      <c r="Q605" s="38">
        <v>20</v>
      </c>
      <c r="R605" s="46">
        <v>31</v>
      </c>
      <c r="S605" s="48">
        <v>0.25642857142857139</v>
      </c>
      <c r="T605" s="17">
        <v>28</v>
      </c>
      <c r="U605" s="49">
        <v>7.18</v>
      </c>
      <c r="V605" s="17" t="s">
        <v>7379</v>
      </c>
      <c r="W605" s="49">
        <v>7.75</v>
      </c>
      <c r="X605" s="17" t="s">
        <v>6085</v>
      </c>
      <c r="Y605" s="38" t="s">
        <v>8092</v>
      </c>
      <c r="Z605" s="38">
        <v>28</v>
      </c>
      <c r="AA605" s="38" t="s">
        <v>7300</v>
      </c>
    </row>
    <row r="606" spans="2:27" ht="62.5" x14ac:dyDescent="0.35">
      <c r="B606" s="38" t="s">
        <v>2955</v>
      </c>
      <c r="C606" s="38" t="s">
        <v>442</v>
      </c>
      <c r="D606" s="38" t="s">
        <v>613</v>
      </c>
      <c r="E606" s="38" t="s">
        <v>443</v>
      </c>
      <c r="F606" s="38" t="s">
        <v>187</v>
      </c>
      <c r="G606" s="38" t="s">
        <v>169</v>
      </c>
      <c r="H606" s="38">
        <v>28</v>
      </c>
      <c r="I606" s="38">
        <v>1</v>
      </c>
      <c r="J606" s="45">
        <v>1</v>
      </c>
      <c r="K606" s="38">
        <v>1</v>
      </c>
      <c r="L606" s="38">
        <v>1</v>
      </c>
      <c r="M606" s="38">
        <v>1</v>
      </c>
      <c r="N606" s="38">
        <v>1</v>
      </c>
      <c r="O606" s="38">
        <v>1</v>
      </c>
      <c r="P606" s="38">
        <v>1</v>
      </c>
      <c r="Q606" s="38">
        <v>40</v>
      </c>
      <c r="R606" s="46">
        <v>48</v>
      </c>
      <c r="S606" s="58">
        <v>0.40285714285714286</v>
      </c>
      <c r="T606" s="10">
        <v>28</v>
      </c>
      <c r="U606" s="60">
        <v>11.28</v>
      </c>
      <c r="V606" s="10" t="s">
        <v>7379</v>
      </c>
      <c r="W606" s="60">
        <v>12.18</v>
      </c>
      <c r="X606" s="10" t="s">
        <v>6089</v>
      </c>
      <c r="Y606" s="12" t="s">
        <v>8093</v>
      </c>
      <c r="Z606" s="38">
        <v>28</v>
      </c>
      <c r="AA606" s="12" t="s">
        <v>7300</v>
      </c>
    </row>
    <row r="607" spans="2:27" ht="37.5" x14ac:dyDescent="0.35">
      <c r="B607" s="38" t="s">
        <v>2960</v>
      </c>
      <c r="C607" s="38" t="s">
        <v>336</v>
      </c>
      <c r="D607" s="38" t="s">
        <v>335</v>
      </c>
      <c r="E607" s="38" t="s">
        <v>5</v>
      </c>
      <c r="F607" s="38" t="s">
        <v>141</v>
      </c>
      <c r="G607" s="38" t="s">
        <v>19</v>
      </c>
      <c r="H607" s="38">
        <v>1</v>
      </c>
      <c r="I607" s="38">
        <v>550</v>
      </c>
      <c r="J607" s="45">
        <v>2</v>
      </c>
      <c r="K607" s="38">
        <v>1</v>
      </c>
      <c r="L607" s="38">
        <v>20</v>
      </c>
      <c r="M607" s="38">
        <v>1</v>
      </c>
      <c r="N607" s="38">
        <v>1</v>
      </c>
      <c r="O607" s="38">
        <v>1</v>
      </c>
      <c r="P607" s="38">
        <v>900</v>
      </c>
      <c r="Q607" s="38">
        <v>2300</v>
      </c>
      <c r="R607" s="46">
        <v>3776</v>
      </c>
      <c r="S607" s="58">
        <v>5.0999999999999996</v>
      </c>
      <c r="T607" s="10">
        <v>1</v>
      </c>
      <c r="U607" s="60">
        <v>5.0999999999999996</v>
      </c>
      <c r="V607" s="10" t="s">
        <v>7379</v>
      </c>
      <c r="W607" s="60">
        <v>5.51</v>
      </c>
      <c r="X607" s="10" t="s">
        <v>8094</v>
      </c>
      <c r="Y607" s="12" t="s">
        <v>8095</v>
      </c>
      <c r="Z607" s="38">
        <v>1</v>
      </c>
      <c r="AA607" s="12" t="s">
        <v>7397</v>
      </c>
    </row>
    <row r="608" spans="2:27" ht="37.5" x14ac:dyDescent="0.35">
      <c r="B608" s="38" t="s">
        <v>2961</v>
      </c>
      <c r="C608" s="38" t="s">
        <v>336</v>
      </c>
      <c r="D608" s="38" t="s">
        <v>1530</v>
      </c>
      <c r="E608" s="38" t="s">
        <v>156</v>
      </c>
      <c r="F608" s="38" t="s">
        <v>187</v>
      </c>
      <c r="G608" s="38" t="s">
        <v>425</v>
      </c>
      <c r="H608" s="38">
        <v>28</v>
      </c>
      <c r="I608" s="38">
        <v>1</v>
      </c>
      <c r="J608" s="45">
        <v>1</v>
      </c>
      <c r="K608" s="38">
        <v>1</v>
      </c>
      <c r="L608" s="38">
        <v>1</v>
      </c>
      <c r="M608" s="38">
        <v>1</v>
      </c>
      <c r="N608" s="38">
        <v>8</v>
      </c>
      <c r="O608" s="38">
        <v>1</v>
      </c>
      <c r="P608" s="38">
        <v>1</v>
      </c>
      <c r="Q608" s="38">
        <v>1</v>
      </c>
      <c r="R608" s="46">
        <v>16</v>
      </c>
      <c r="S608" s="58">
        <v>0.11714285714285713</v>
      </c>
      <c r="T608" s="10">
        <v>28</v>
      </c>
      <c r="U608" s="60">
        <v>3.28</v>
      </c>
      <c r="V608" s="10" t="s">
        <v>7379</v>
      </c>
      <c r="W608" s="60">
        <v>3.54</v>
      </c>
      <c r="X608" s="10" t="s">
        <v>6100</v>
      </c>
      <c r="Y608" s="12" t="s">
        <v>8096</v>
      </c>
      <c r="Z608" s="38">
        <v>28</v>
      </c>
      <c r="AA608" s="12" t="s">
        <v>4835</v>
      </c>
    </row>
    <row r="609" spans="2:27" ht="62.5" x14ac:dyDescent="0.35">
      <c r="B609" s="38" t="s">
        <v>2962</v>
      </c>
      <c r="C609" s="38" t="s">
        <v>54</v>
      </c>
      <c r="D609" s="38" t="s">
        <v>3633</v>
      </c>
      <c r="E609" s="38" t="s">
        <v>443</v>
      </c>
      <c r="F609" s="38" t="s">
        <v>736</v>
      </c>
      <c r="G609" s="38" t="s">
        <v>143</v>
      </c>
      <c r="H609" s="38">
        <v>10</v>
      </c>
      <c r="I609" s="38">
        <v>1</v>
      </c>
      <c r="J609" s="45">
        <v>3</v>
      </c>
      <c r="K609" s="38">
        <v>1</v>
      </c>
      <c r="L609" s="38">
        <v>1</v>
      </c>
      <c r="M609" s="38">
        <v>12</v>
      </c>
      <c r="N609" s="38">
        <v>2</v>
      </c>
      <c r="O609" s="38">
        <v>12</v>
      </c>
      <c r="P609" s="38">
        <v>1</v>
      </c>
      <c r="Q609" s="38">
        <v>1</v>
      </c>
      <c r="R609" s="46">
        <v>34</v>
      </c>
      <c r="S609" s="58">
        <v>0.82</v>
      </c>
      <c r="T609" s="10">
        <v>10</v>
      </c>
      <c r="U609" s="60">
        <v>8.1999999999999993</v>
      </c>
      <c r="V609" s="10" t="s">
        <v>7379</v>
      </c>
      <c r="W609" s="60">
        <v>8.86</v>
      </c>
      <c r="X609" s="10" t="s">
        <v>6102</v>
      </c>
      <c r="Y609" s="12" t="s">
        <v>8097</v>
      </c>
      <c r="Z609" s="38">
        <v>10</v>
      </c>
      <c r="AA609" s="12" t="s">
        <v>7531</v>
      </c>
    </row>
    <row r="610" spans="2:27" ht="37.5" x14ac:dyDescent="0.35">
      <c r="B610" s="38" t="s">
        <v>2965</v>
      </c>
      <c r="C610" s="38" t="s">
        <v>959</v>
      </c>
      <c r="D610" s="38" t="s">
        <v>957</v>
      </c>
      <c r="E610" s="38" t="s">
        <v>5</v>
      </c>
      <c r="F610" s="38" t="s">
        <v>958</v>
      </c>
      <c r="G610" s="38" t="s">
        <v>59</v>
      </c>
      <c r="H610" s="38">
        <v>10</v>
      </c>
      <c r="I610" s="38">
        <v>16</v>
      </c>
      <c r="J610" s="45">
        <v>3</v>
      </c>
      <c r="K610" s="38">
        <v>1</v>
      </c>
      <c r="L610" s="38">
        <v>6</v>
      </c>
      <c r="M610" s="38">
        <v>39</v>
      </c>
      <c r="N610" s="38">
        <v>20</v>
      </c>
      <c r="O610" s="38">
        <v>10</v>
      </c>
      <c r="P610" s="38">
        <v>1</v>
      </c>
      <c r="Q610" s="38">
        <v>67</v>
      </c>
      <c r="R610" s="46">
        <v>163</v>
      </c>
      <c r="S610" s="48">
        <v>23.911999999999999</v>
      </c>
      <c r="T610" s="17">
        <v>10</v>
      </c>
      <c r="U610" s="49">
        <v>239.12</v>
      </c>
      <c r="V610" s="17" t="s">
        <v>7379</v>
      </c>
      <c r="W610" s="49">
        <v>258.25</v>
      </c>
      <c r="X610" s="17" t="s">
        <v>6106</v>
      </c>
      <c r="Y610" s="38" t="s">
        <v>8099</v>
      </c>
      <c r="Z610" s="38">
        <v>10</v>
      </c>
      <c r="AA610" s="38" t="s">
        <v>7445</v>
      </c>
    </row>
    <row r="611" spans="2:27" ht="37.5" x14ac:dyDescent="0.35">
      <c r="B611" s="38" t="s">
        <v>2968</v>
      </c>
      <c r="C611" s="38" t="s">
        <v>1216</v>
      </c>
      <c r="D611" s="38" t="s">
        <v>1892</v>
      </c>
      <c r="E611" s="38" t="s">
        <v>156</v>
      </c>
      <c r="F611" s="38" t="s">
        <v>389</v>
      </c>
      <c r="G611" s="38" t="s">
        <v>1041</v>
      </c>
      <c r="H611" s="38">
        <v>10</v>
      </c>
      <c r="I611" s="38">
        <v>21</v>
      </c>
      <c r="J611" s="45">
        <v>1</v>
      </c>
      <c r="K611" s="38">
        <v>1</v>
      </c>
      <c r="L611" s="38">
        <v>1</v>
      </c>
      <c r="M611" s="38">
        <v>1</v>
      </c>
      <c r="N611" s="38">
        <v>1</v>
      </c>
      <c r="O611" s="38">
        <v>1</v>
      </c>
      <c r="P611" s="38">
        <v>1</v>
      </c>
      <c r="Q611" s="38">
        <v>5</v>
      </c>
      <c r="R611" s="46">
        <v>33</v>
      </c>
      <c r="S611" s="58">
        <v>2.5629999999999997</v>
      </c>
      <c r="T611" s="10">
        <v>10</v>
      </c>
      <c r="U611" s="60">
        <v>25.63</v>
      </c>
      <c r="V611" s="10" t="s">
        <v>7379</v>
      </c>
      <c r="W611" s="60">
        <v>27.68</v>
      </c>
      <c r="X611" s="10" t="s">
        <v>6111</v>
      </c>
      <c r="Y611" s="12" t="s">
        <v>8101</v>
      </c>
      <c r="Z611" s="38">
        <v>10</v>
      </c>
      <c r="AA611" s="12" t="s">
        <v>7392</v>
      </c>
    </row>
    <row r="612" spans="2:27" ht="37.5" x14ac:dyDescent="0.35">
      <c r="B612" s="38" t="s">
        <v>2971</v>
      </c>
      <c r="C612" s="38" t="s">
        <v>1224</v>
      </c>
      <c r="D612" s="38" t="s">
        <v>1893</v>
      </c>
      <c r="E612" s="38" t="s">
        <v>101</v>
      </c>
      <c r="F612" s="38" t="s">
        <v>184</v>
      </c>
      <c r="G612" s="38" t="s">
        <v>158</v>
      </c>
      <c r="H612" s="38">
        <v>50</v>
      </c>
      <c r="I612" s="38">
        <v>1</v>
      </c>
      <c r="J612" s="45">
        <v>1</v>
      </c>
      <c r="K612" s="38">
        <v>33</v>
      </c>
      <c r="L612" s="38">
        <v>1</v>
      </c>
      <c r="M612" s="38">
        <v>2</v>
      </c>
      <c r="N612" s="38">
        <v>1</v>
      </c>
      <c r="O612" s="38">
        <v>1</v>
      </c>
      <c r="P612" s="38">
        <v>1</v>
      </c>
      <c r="Q612" s="38">
        <v>1</v>
      </c>
      <c r="R612" s="46">
        <v>42</v>
      </c>
      <c r="S612" s="58">
        <v>0.65599999999999992</v>
      </c>
      <c r="T612" s="10">
        <v>50</v>
      </c>
      <c r="U612" s="60">
        <v>32.799999999999997</v>
      </c>
      <c r="V612" s="10" t="s">
        <v>7379</v>
      </c>
      <c r="W612" s="60">
        <v>35.42</v>
      </c>
      <c r="X612" s="10" t="s">
        <v>6115</v>
      </c>
      <c r="Y612" s="12" t="s">
        <v>8105</v>
      </c>
      <c r="Z612" s="38">
        <v>50</v>
      </c>
      <c r="AA612" s="12" t="s">
        <v>7300</v>
      </c>
    </row>
    <row r="613" spans="2:27" ht="37.5" x14ac:dyDescent="0.35">
      <c r="B613" s="38" t="s">
        <v>2974</v>
      </c>
      <c r="C613" s="38" t="s">
        <v>723</v>
      </c>
      <c r="D613" s="38" t="s">
        <v>722</v>
      </c>
      <c r="E613" s="38" t="s">
        <v>101</v>
      </c>
      <c r="F613" s="38" t="s">
        <v>117</v>
      </c>
      <c r="G613" s="38" t="s">
        <v>114</v>
      </c>
      <c r="H613" s="38">
        <v>60</v>
      </c>
      <c r="I613" s="38">
        <v>1</v>
      </c>
      <c r="J613" s="45">
        <v>1</v>
      </c>
      <c r="K613" s="38">
        <v>1</v>
      </c>
      <c r="L613" s="38">
        <v>1</v>
      </c>
      <c r="M613" s="38">
        <v>1</v>
      </c>
      <c r="N613" s="38">
        <v>1</v>
      </c>
      <c r="O613" s="38">
        <v>1</v>
      </c>
      <c r="P613" s="38">
        <v>1</v>
      </c>
      <c r="Q613" s="12">
        <v>1</v>
      </c>
      <c r="R613" s="46">
        <v>9</v>
      </c>
      <c r="S613" s="48">
        <v>0.26866666666666666</v>
      </c>
      <c r="T613" s="17">
        <v>60</v>
      </c>
      <c r="U613" s="49">
        <v>16.12</v>
      </c>
      <c r="V613" s="17" t="s">
        <v>7379</v>
      </c>
      <c r="W613" s="49">
        <v>17.41</v>
      </c>
      <c r="X613" s="17" t="s">
        <v>6120</v>
      </c>
      <c r="Y613" s="38" t="s">
        <v>8107</v>
      </c>
      <c r="Z613" s="38">
        <v>60</v>
      </c>
      <c r="AA613" s="38" t="s">
        <v>7592</v>
      </c>
    </row>
    <row r="614" spans="2:27" ht="37.5" x14ac:dyDescent="0.35">
      <c r="B614" s="38" t="s">
        <v>2975</v>
      </c>
      <c r="C614" s="38" t="s">
        <v>723</v>
      </c>
      <c r="D614" s="38" t="s">
        <v>3638</v>
      </c>
      <c r="E614" s="38" t="s">
        <v>101</v>
      </c>
      <c r="F614" s="38" t="s">
        <v>57</v>
      </c>
      <c r="G614" s="38" t="s">
        <v>114</v>
      </c>
      <c r="H614" s="38">
        <v>60</v>
      </c>
      <c r="I614" s="38">
        <v>1</v>
      </c>
      <c r="J614" s="45">
        <v>1</v>
      </c>
      <c r="K614" s="38">
        <v>1</v>
      </c>
      <c r="L614" s="38">
        <v>1</v>
      </c>
      <c r="M614" s="38">
        <v>1</v>
      </c>
      <c r="N614" s="38">
        <v>3</v>
      </c>
      <c r="O614" s="38">
        <v>1</v>
      </c>
      <c r="P614" s="38">
        <v>1</v>
      </c>
      <c r="Q614" s="12">
        <v>1</v>
      </c>
      <c r="R614" s="46">
        <v>11</v>
      </c>
      <c r="S614" s="48">
        <v>0.46966666666666668</v>
      </c>
      <c r="T614" s="17">
        <v>60</v>
      </c>
      <c r="U614" s="49">
        <v>28.18</v>
      </c>
      <c r="V614" s="17" t="s">
        <v>7379</v>
      </c>
      <c r="W614" s="49">
        <v>30.43</v>
      </c>
      <c r="X614" s="17" t="s">
        <v>6122</v>
      </c>
      <c r="Y614" s="38" t="s">
        <v>8108</v>
      </c>
      <c r="Z614" s="38">
        <v>60</v>
      </c>
      <c r="AA614" s="38" t="s">
        <v>7392</v>
      </c>
    </row>
    <row r="615" spans="2:27" ht="50" x14ac:dyDescent="0.35">
      <c r="B615" s="38" t="s">
        <v>2978</v>
      </c>
      <c r="C615" s="38" t="s">
        <v>533</v>
      </c>
      <c r="D615" s="38" t="s">
        <v>532</v>
      </c>
      <c r="E615" s="38" t="s">
        <v>66</v>
      </c>
      <c r="F615" s="38" t="s">
        <v>1967</v>
      </c>
      <c r="G615" s="38" t="s">
        <v>1148</v>
      </c>
      <c r="H615" s="38">
        <v>1</v>
      </c>
      <c r="I615" s="38">
        <v>2</v>
      </c>
      <c r="J615" s="45">
        <v>6</v>
      </c>
      <c r="K615" s="38">
        <v>3</v>
      </c>
      <c r="L615" s="38">
        <v>1</v>
      </c>
      <c r="M615" s="38">
        <v>1</v>
      </c>
      <c r="N615" s="38">
        <v>1</v>
      </c>
      <c r="O615" s="38">
        <v>1</v>
      </c>
      <c r="P615" s="38">
        <v>5</v>
      </c>
      <c r="Q615" s="38">
        <v>8</v>
      </c>
      <c r="R615" s="46">
        <v>28</v>
      </c>
      <c r="S615" s="48">
        <v>20.14</v>
      </c>
      <c r="T615" s="17">
        <v>1</v>
      </c>
      <c r="U615" s="49">
        <v>20.14</v>
      </c>
      <c r="V615" s="17" t="s">
        <v>7379</v>
      </c>
      <c r="W615" s="49">
        <v>21.75</v>
      </c>
      <c r="X615" s="17" t="s">
        <v>6127</v>
      </c>
      <c r="Y615" s="38" t="s">
        <v>8111</v>
      </c>
      <c r="Z615" s="38">
        <v>1</v>
      </c>
      <c r="AA615" s="38" t="s">
        <v>7474</v>
      </c>
    </row>
    <row r="616" spans="2:27" ht="37.5" x14ac:dyDescent="0.35">
      <c r="B616" s="38" t="s">
        <v>2980</v>
      </c>
      <c r="C616" s="12" t="s">
        <v>3639</v>
      </c>
      <c r="D616" s="10" t="s">
        <v>3640</v>
      </c>
      <c r="E616" s="12" t="s">
        <v>2116</v>
      </c>
      <c r="F616" s="12" t="s">
        <v>3641</v>
      </c>
      <c r="G616" s="12" t="s">
        <v>27</v>
      </c>
      <c r="H616" s="12">
        <v>1</v>
      </c>
      <c r="I616" s="12">
        <v>1</v>
      </c>
      <c r="J616" s="45">
        <v>1</v>
      </c>
      <c r="K616" s="12">
        <v>1</v>
      </c>
      <c r="L616" s="38">
        <v>1</v>
      </c>
      <c r="M616" s="38">
        <v>1</v>
      </c>
      <c r="N616" s="38">
        <v>1</v>
      </c>
      <c r="O616" s="38">
        <v>1</v>
      </c>
      <c r="P616" s="12">
        <v>1</v>
      </c>
      <c r="Q616" s="12">
        <v>1</v>
      </c>
      <c r="R616" s="46">
        <v>9</v>
      </c>
      <c r="S616" s="48">
        <v>18.03</v>
      </c>
      <c r="T616" s="17">
        <v>1</v>
      </c>
      <c r="U616" s="49">
        <v>18.03</v>
      </c>
      <c r="V616" s="17" t="s">
        <v>7379</v>
      </c>
      <c r="W616" s="49">
        <v>19.47</v>
      </c>
      <c r="X616" s="17" t="s">
        <v>6128</v>
      </c>
      <c r="Y616" s="38" t="s">
        <v>8112</v>
      </c>
      <c r="Z616" s="38">
        <v>1</v>
      </c>
      <c r="AA616" s="38" t="s">
        <v>7686</v>
      </c>
    </row>
    <row r="617" spans="2:27" ht="25" x14ac:dyDescent="0.35">
      <c r="B617" s="38" t="s">
        <v>2986</v>
      </c>
      <c r="C617" s="12" t="s">
        <v>2105</v>
      </c>
      <c r="D617" s="12" t="s">
        <v>2104</v>
      </c>
      <c r="E617" s="12" t="s">
        <v>156</v>
      </c>
      <c r="F617" s="12" t="s">
        <v>2106</v>
      </c>
      <c r="G617" s="12" t="s">
        <v>2107</v>
      </c>
      <c r="H617" s="12">
        <v>60</v>
      </c>
      <c r="I617" s="12">
        <v>1</v>
      </c>
      <c r="J617" s="45">
        <v>14</v>
      </c>
      <c r="K617" s="12">
        <v>1</v>
      </c>
      <c r="L617" s="12">
        <v>4</v>
      </c>
      <c r="M617" s="12">
        <v>3</v>
      </c>
      <c r="N617" s="38">
        <v>1</v>
      </c>
      <c r="O617" s="38">
        <v>1</v>
      </c>
      <c r="P617" s="12">
        <v>2</v>
      </c>
      <c r="Q617" s="12">
        <v>1</v>
      </c>
      <c r="R617" s="46">
        <v>28</v>
      </c>
      <c r="S617" s="48">
        <v>0.42349999999999999</v>
      </c>
      <c r="T617" s="17">
        <v>60</v>
      </c>
      <c r="U617" s="49">
        <v>25.41</v>
      </c>
      <c r="V617" s="17" t="s">
        <v>7379</v>
      </c>
      <c r="W617" s="49">
        <v>27.44</v>
      </c>
      <c r="X617" s="17" t="s">
        <v>6142</v>
      </c>
      <c r="Y617" s="38" t="s">
        <v>8113</v>
      </c>
      <c r="Z617" s="38">
        <v>60</v>
      </c>
      <c r="AA617" s="38" t="s">
        <v>7394</v>
      </c>
    </row>
    <row r="618" spans="2:27" ht="37.5" x14ac:dyDescent="0.35">
      <c r="B618" s="38" t="s">
        <v>2987</v>
      </c>
      <c r="C618" s="38" t="s">
        <v>1507</v>
      </c>
      <c r="D618" s="38" t="s">
        <v>3648</v>
      </c>
      <c r="E618" s="38" t="s">
        <v>5</v>
      </c>
      <c r="F618" s="38" t="s">
        <v>53</v>
      </c>
      <c r="G618" s="38" t="s">
        <v>59</v>
      </c>
      <c r="H618" s="38">
        <v>10</v>
      </c>
      <c r="I618" s="38">
        <v>1</v>
      </c>
      <c r="J618" s="45">
        <v>1</v>
      </c>
      <c r="K618" s="38">
        <v>5</v>
      </c>
      <c r="L618" s="38">
        <v>1</v>
      </c>
      <c r="M618" s="38">
        <v>1</v>
      </c>
      <c r="N618" s="38">
        <v>1</v>
      </c>
      <c r="O618" s="38">
        <v>1</v>
      </c>
      <c r="P618" s="38">
        <v>1</v>
      </c>
      <c r="Q618" s="38">
        <v>10</v>
      </c>
      <c r="R618" s="46">
        <v>22</v>
      </c>
      <c r="S618" s="48">
        <v>8.61</v>
      </c>
      <c r="T618" s="17">
        <v>10</v>
      </c>
      <c r="U618" s="49">
        <v>86.1</v>
      </c>
      <c r="V618" s="17" t="s">
        <v>7379</v>
      </c>
      <c r="W618" s="49">
        <v>92.99</v>
      </c>
      <c r="X618" s="17" t="s">
        <v>6145</v>
      </c>
      <c r="Y618" s="38" t="s">
        <v>8114</v>
      </c>
      <c r="Z618" s="38">
        <v>10</v>
      </c>
      <c r="AA618" s="38" t="s">
        <v>7449</v>
      </c>
    </row>
    <row r="619" spans="2:27" ht="25" x14ac:dyDescent="0.35">
      <c r="B619" s="38" t="s">
        <v>2990</v>
      </c>
      <c r="C619" s="12" t="s">
        <v>142</v>
      </c>
      <c r="D619" s="12" t="s">
        <v>2029</v>
      </c>
      <c r="E619" s="12" t="s">
        <v>5</v>
      </c>
      <c r="F619" s="12" t="s">
        <v>141</v>
      </c>
      <c r="G619" s="12" t="s">
        <v>19</v>
      </c>
      <c r="H619" s="12">
        <v>1</v>
      </c>
      <c r="I619" s="12">
        <v>1304</v>
      </c>
      <c r="J619" s="45">
        <v>5600</v>
      </c>
      <c r="K619" s="12">
        <v>2310</v>
      </c>
      <c r="L619" s="12">
        <v>462</v>
      </c>
      <c r="M619" s="12">
        <v>1853</v>
      </c>
      <c r="N619" s="38">
        <v>1600</v>
      </c>
      <c r="O619" s="38">
        <v>1200</v>
      </c>
      <c r="P619" s="12">
        <v>1</v>
      </c>
      <c r="Q619" s="12">
        <v>2400</v>
      </c>
      <c r="R619" s="46">
        <v>16730</v>
      </c>
      <c r="S619" s="58">
        <v>5.57</v>
      </c>
      <c r="T619" s="10">
        <v>1</v>
      </c>
      <c r="U619" s="60">
        <v>5.57</v>
      </c>
      <c r="V619" s="10" t="s">
        <v>7379</v>
      </c>
      <c r="W619" s="60">
        <v>6.02</v>
      </c>
      <c r="X619" s="10" t="s">
        <v>6149</v>
      </c>
      <c r="Y619" s="12" t="s">
        <v>8115</v>
      </c>
      <c r="Z619" s="38">
        <v>1</v>
      </c>
      <c r="AA619" s="12" t="s">
        <v>7634</v>
      </c>
    </row>
    <row r="620" spans="2:27" ht="37.5" x14ac:dyDescent="0.35">
      <c r="B620" s="38" t="s">
        <v>2998</v>
      </c>
      <c r="C620" s="38" t="s">
        <v>1389</v>
      </c>
      <c r="D620" s="38" t="s">
        <v>3653</v>
      </c>
      <c r="E620" s="38" t="s">
        <v>106</v>
      </c>
      <c r="F620" s="38" t="s">
        <v>41</v>
      </c>
      <c r="G620" s="38" t="s">
        <v>108</v>
      </c>
      <c r="H620" s="38">
        <v>10</v>
      </c>
      <c r="I620" s="12">
        <v>4</v>
      </c>
      <c r="J620" s="45">
        <v>10</v>
      </c>
      <c r="K620" s="12">
        <v>6</v>
      </c>
      <c r="L620" s="38">
        <v>1</v>
      </c>
      <c r="M620" s="12">
        <v>6</v>
      </c>
      <c r="N620" s="38">
        <v>5</v>
      </c>
      <c r="O620" s="38">
        <v>1</v>
      </c>
      <c r="P620" s="12">
        <v>6</v>
      </c>
      <c r="Q620" s="12">
        <v>5</v>
      </c>
      <c r="R620" s="46">
        <v>44</v>
      </c>
      <c r="S620" s="48">
        <v>0.34900000000000003</v>
      </c>
      <c r="T620" s="17">
        <v>10</v>
      </c>
      <c r="U620" s="49">
        <v>3.49</v>
      </c>
      <c r="V620" s="17" t="s">
        <v>7379</v>
      </c>
      <c r="W620" s="49">
        <v>3.77</v>
      </c>
      <c r="X620" s="17" t="s">
        <v>6162</v>
      </c>
      <c r="Y620" s="38" t="s">
        <v>8117</v>
      </c>
      <c r="Z620" s="38">
        <v>10</v>
      </c>
      <c r="AA620" s="38" t="s">
        <v>4631</v>
      </c>
    </row>
    <row r="621" spans="2:27" ht="50" x14ac:dyDescent="0.35">
      <c r="B621" s="38" t="s">
        <v>3000</v>
      </c>
      <c r="C621" s="38" t="s">
        <v>1389</v>
      </c>
      <c r="D621" s="38" t="s">
        <v>15</v>
      </c>
      <c r="E621" s="38" t="s">
        <v>65</v>
      </c>
      <c r="F621" s="38" t="s">
        <v>290</v>
      </c>
      <c r="G621" s="38" t="s">
        <v>1541</v>
      </c>
      <c r="H621" s="38">
        <v>1</v>
      </c>
      <c r="I621" s="38">
        <v>1</v>
      </c>
      <c r="J621" s="45">
        <v>12</v>
      </c>
      <c r="K621" s="38">
        <v>1</v>
      </c>
      <c r="L621" s="38">
        <v>1</v>
      </c>
      <c r="M621" s="38">
        <v>1</v>
      </c>
      <c r="N621" s="38">
        <v>10</v>
      </c>
      <c r="O621" s="38">
        <v>1</v>
      </c>
      <c r="P621" s="38">
        <v>1</v>
      </c>
      <c r="Q621" s="38">
        <v>1</v>
      </c>
      <c r="R621" s="46">
        <v>29</v>
      </c>
      <c r="S621" s="48">
        <v>12.38</v>
      </c>
      <c r="T621" s="17">
        <v>1</v>
      </c>
      <c r="U621" s="49">
        <v>12.38</v>
      </c>
      <c r="V621" s="17" t="s">
        <v>7379</v>
      </c>
      <c r="W621" s="49">
        <v>13.37</v>
      </c>
      <c r="X621" s="17" t="s">
        <v>6166</v>
      </c>
      <c r="Y621" s="38" t="s">
        <v>8118</v>
      </c>
      <c r="Z621" s="38">
        <v>1</v>
      </c>
      <c r="AA621" s="38" t="s">
        <v>4708</v>
      </c>
    </row>
    <row r="622" spans="2:27" ht="37.5" x14ac:dyDescent="0.35">
      <c r="B622" s="38" t="s">
        <v>3009</v>
      </c>
      <c r="C622" s="38" t="s">
        <v>393</v>
      </c>
      <c r="D622" s="38" t="s">
        <v>1829</v>
      </c>
      <c r="E622" s="38" t="s">
        <v>93</v>
      </c>
      <c r="F622" s="38" t="s">
        <v>144</v>
      </c>
      <c r="G622" s="38" t="s">
        <v>95</v>
      </c>
      <c r="H622" s="38">
        <v>30</v>
      </c>
      <c r="I622" s="12">
        <v>17</v>
      </c>
      <c r="J622" s="45">
        <v>8</v>
      </c>
      <c r="K622" s="12">
        <v>1</v>
      </c>
      <c r="L622" s="12">
        <v>15</v>
      </c>
      <c r="M622" s="38">
        <v>1</v>
      </c>
      <c r="N622" s="38">
        <v>4</v>
      </c>
      <c r="O622" s="38">
        <v>1</v>
      </c>
      <c r="P622" s="38">
        <v>1</v>
      </c>
      <c r="Q622" s="12">
        <v>5</v>
      </c>
      <c r="R622" s="46">
        <v>53</v>
      </c>
      <c r="S622" s="48">
        <v>0.44933333333333336</v>
      </c>
      <c r="T622" s="17">
        <v>30</v>
      </c>
      <c r="U622" s="49">
        <v>13.48</v>
      </c>
      <c r="V622" s="17" t="s">
        <v>7379</v>
      </c>
      <c r="W622" s="49">
        <v>14.56</v>
      </c>
      <c r="X622" s="17" t="s">
        <v>6183</v>
      </c>
      <c r="Y622" s="38" t="s">
        <v>8122</v>
      </c>
      <c r="Z622" s="38">
        <v>30</v>
      </c>
      <c r="AA622" s="38" t="s">
        <v>7781</v>
      </c>
    </row>
    <row r="623" spans="2:27" ht="37.5" x14ac:dyDescent="0.35">
      <c r="B623" s="38" t="s">
        <v>3013</v>
      </c>
      <c r="C623" s="38" t="s">
        <v>726</v>
      </c>
      <c r="D623" s="38" t="s">
        <v>725</v>
      </c>
      <c r="E623" s="38" t="s">
        <v>101</v>
      </c>
      <c r="F623" s="38" t="s">
        <v>97</v>
      </c>
      <c r="G623" s="38" t="s">
        <v>95</v>
      </c>
      <c r="H623" s="38">
        <v>30</v>
      </c>
      <c r="I623" s="38">
        <v>6</v>
      </c>
      <c r="J623" s="45">
        <v>4</v>
      </c>
      <c r="K623" s="38">
        <v>1</v>
      </c>
      <c r="L623" s="38">
        <v>1</v>
      </c>
      <c r="M623" s="38">
        <v>1</v>
      </c>
      <c r="N623" s="38">
        <v>3</v>
      </c>
      <c r="O623" s="38">
        <v>1</v>
      </c>
      <c r="P623" s="38">
        <v>1</v>
      </c>
      <c r="Q623" s="38">
        <v>9</v>
      </c>
      <c r="R623" s="46">
        <v>27</v>
      </c>
      <c r="S623" s="48">
        <v>0.121</v>
      </c>
      <c r="T623" s="17">
        <v>30</v>
      </c>
      <c r="U623" s="49">
        <v>3.63</v>
      </c>
      <c r="V623" s="17" t="s">
        <v>7379</v>
      </c>
      <c r="W623" s="49">
        <v>3.92</v>
      </c>
      <c r="X623" s="17" t="s">
        <v>6192</v>
      </c>
      <c r="Y623" s="38" t="s">
        <v>8125</v>
      </c>
      <c r="Z623" s="38">
        <v>30</v>
      </c>
      <c r="AA623" s="38" t="s">
        <v>7406</v>
      </c>
    </row>
    <row r="624" spans="2:27" ht="37.5" x14ac:dyDescent="0.35">
      <c r="B624" s="38" t="s">
        <v>3014</v>
      </c>
      <c r="C624" s="38" t="s">
        <v>726</v>
      </c>
      <c r="D624" s="38" t="s">
        <v>725</v>
      </c>
      <c r="E624" s="38" t="s">
        <v>101</v>
      </c>
      <c r="F624" s="38" t="s">
        <v>183</v>
      </c>
      <c r="G624" s="38" t="s">
        <v>95</v>
      </c>
      <c r="H624" s="38">
        <v>30</v>
      </c>
      <c r="I624" s="38">
        <v>1</v>
      </c>
      <c r="J624" s="45">
        <v>1</v>
      </c>
      <c r="K624" s="38">
        <v>1</v>
      </c>
      <c r="L624" s="38">
        <v>1</v>
      </c>
      <c r="M624" s="38">
        <v>1</v>
      </c>
      <c r="N624" s="38">
        <v>1</v>
      </c>
      <c r="O624" s="38">
        <v>1</v>
      </c>
      <c r="P624" s="38">
        <v>1</v>
      </c>
      <c r="Q624" s="38">
        <v>1</v>
      </c>
      <c r="R624" s="46">
        <v>9</v>
      </c>
      <c r="S624" s="48">
        <v>0.28699999999999998</v>
      </c>
      <c r="T624" s="17">
        <v>30</v>
      </c>
      <c r="U624" s="49">
        <v>8.61</v>
      </c>
      <c r="V624" s="17" t="s">
        <v>7379</v>
      </c>
      <c r="W624" s="49">
        <v>9.3000000000000007</v>
      </c>
      <c r="X624" s="17" t="s">
        <v>6194</v>
      </c>
      <c r="Y624" s="38" t="s">
        <v>8126</v>
      </c>
      <c r="Z624" s="38">
        <v>30</v>
      </c>
      <c r="AA624" s="38" t="s">
        <v>7406</v>
      </c>
    </row>
    <row r="625" spans="2:27" ht="25" x14ac:dyDescent="0.35">
      <c r="B625" s="38" t="s">
        <v>3017</v>
      </c>
      <c r="C625" s="38" t="s">
        <v>1464</v>
      </c>
      <c r="D625" s="38" t="s">
        <v>1462</v>
      </c>
      <c r="E625" s="38" t="s">
        <v>67</v>
      </c>
      <c r="F625" s="38" t="s">
        <v>1463</v>
      </c>
      <c r="G625" s="38" t="s">
        <v>68</v>
      </c>
      <c r="H625" s="38">
        <v>1</v>
      </c>
      <c r="I625" s="12">
        <v>3</v>
      </c>
      <c r="J625" s="45">
        <v>1</v>
      </c>
      <c r="K625" s="12">
        <v>1</v>
      </c>
      <c r="L625" s="38">
        <v>1</v>
      </c>
      <c r="M625" s="38">
        <v>1</v>
      </c>
      <c r="N625" s="38">
        <v>1</v>
      </c>
      <c r="O625" s="38">
        <v>1</v>
      </c>
      <c r="P625" s="12">
        <v>1</v>
      </c>
      <c r="Q625" s="12">
        <v>11</v>
      </c>
      <c r="R625" s="46">
        <v>21</v>
      </c>
      <c r="S625" s="48">
        <v>63.18</v>
      </c>
      <c r="T625" s="17">
        <v>1</v>
      </c>
      <c r="U625" s="49">
        <v>63.18</v>
      </c>
      <c r="V625" s="17" t="s">
        <v>7379</v>
      </c>
      <c r="W625" s="49">
        <v>68.23</v>
      </c>
      <c r="X625" s="17" t="s">
        <v>6200</v>
      </c>
      <c r="Y625" s="38" t="s">
        <v>6201</v>
      </c>
      <c r="Z625" s="38">
        <v>1</v>
      </c>
      <c r="AA625" s="38" t="s">
        <v>8064</v>
      </c>
    </row>
    <row r="626" spans="2:27" ht="37.5" x14ac:dyDescent="0.35">
      <c r="B626" s="38" t="s">
        <v>3024</v>
      </c>
      <c r="C626" s="38" t="s">
        <v>1383</v>
      </c>
      <c r="D626" s="38" t="s">
        <v>3659</v>
      </c>
      <c r="E626" s="38" t="s">
        <v>93</v>
      </c>
      <c r="F626" s="38" t="s">
        <v>1384</v>
      </c>
      <c r="G626" s="38" t="s">
        <v>95</v>
      </c>
      <c r="H626" s="38">
        <v>30</v>
      </c>
      <c r="I626" s="12">
        <v>16</v>
      </c>
      <c r="J626" s="45">
        <v>7</v>
      </c>
      <c r="K626" s="12">
        <v>1</v>
      </c>
      <c r="L626" s="38">
        <v>1</v>
      </c>
      <c r="M626" s="38">
        <v>1</v>
      </c>
      <c r="N626" s="38">
        <v>3</v>
      </c>
      <c r="O626" s="38">
        <v>1</v>
      </c>
      <c r="P626" s="38">
        <v>1</v>
      </c>
      <c r="Q626" s="12">
        <v>10</v>
      </c>
      <c r="R626" s="46">
        <v>41</v>
      </c>
      <c r="S626" s="48">
        <v>0.67666666666666664</v>
      </c>
      <c r="T626" s="17">
        <v>30</v>
      </c>
      <c r="U626" s="49">
        <v>20.3</v>
      </c>
      <c r="V626" s="17" t="s">
        <v>7379</v>
      </c>
      <c r="W626" s="49">
        <v>21.92</v>
      </c>
      <c r="X626" s="17" t="s">
        <v>6213</v>
      </c>
      <c r="Y626" s="38" t="s">
        <v>8132</v>
      </c>
      <c r="Z626" s="38">
        <v>30</v>
      </c>
      <c r="AA626" s="38" t="s">
        <v>4303</v>
      </c>
    </row>
    <row r="627" spans="2:27" ht="37.5" x14ac:dyDescent="0.35">
      <c r="B627" s="38" t="s">
        <v>3025</v>
      </c>
      <c r="C627" s="12" t="s">
        <v>3660</v>
      </c>
      <c r="D627" s="12" t="s">
        <v>2046</v>
      </c>
      <c r="E627" s="12" t="s">
        <v>600</v>
      </c>
      <c r="F627" s="12" t="s">
        <v>2047</v>
      </c>
      <c r="G627" s="12" t="s">
        <v>1916</v>
      </c>
      <c r="H627" s="12">
        <v>1</v>
      </c>
      <c r="I627" s="12">
        <v>1</v>
      </c>
      <c r="J627" s="45">
        <v>1</v>
      </c>
      <c r="K627" s="12">
        <v>1</v>
      </c>
      <c r="L627" s="38">
        <v>1</v>
      </c>
      <c r="M627" s="38">
        <v>1</v>
      </c>
      <c r="N627" s="38">
        <v>1</v>
      </c>
      <c r="O627" s="38">
        <v>1</v>
      </c>
      <c r="P627" s="38">
        <v>1</v>
      </c>
      <c r="Q627" s="12">
        <v>5</v>
      </c>
      <c r="R627" s="46">
        <v>13</v>
      </c>
      <c r="S627" s="48">
        <v>9.74</v>
      </c>
      <c r="T627" s="17">
        <v>1</v>
      </c>
      <c r="U627" s="49">
        <v>9.74</v>
      </c>
      <c r="V627" s="17" t="s">
        <v>7379</v>
      </c>
      <c r="W627" s="49">
        <v>10.52</v>
      </c>
      <c r="X627" s="17" t="s">
        <v>6215</v>
      </c>
      <c r="Y627" s="38" t="s">
        <v>8133</v>
      </c>
      <c r="Z627" s="38">
        <v>1</v>
      </c>
      <c r="AA627" s="38" t="s">
        <v>4303</v>
      </c>
    </row>
    <row r="628" spans="2:27" ht="37.5" x14ac:dyDescent="0.35">
      <c r="B628" s="38" t="s">
        <v>3026</v>
      </c>
      <c r="C628" s="38" t="s">
        <v>110</v>
      </c>
      <c r="D628" s="38" t="s">
        <v>88</v>
      </c>
      <c r="E628" s="38" t="s">
        <v>106</v>
      </c>
      <c r="F628" s="38" t="s">
        <v>111</v>
      </c>
      <c r="G628" s="38" t="s">
        <v>90</v>
      </c>
      <c r="H628" s="38">
        <v>5</v>
      </c>
      <c r="I628" s="12">
        <v>2</v>
      </c>
      <c r="J628" s="45">
        <v>1</v>
      </c>
      <c r="K628" s="12">
        <v>1</v>
      </c>
      <c r="L628" s="38">
        <v>1</v>
      </c>
      <c r="M628" s="12">
        <v>2</v>
      </c>
      <c r="N628" s="38">
        <v>1</v>
      </c>
      <c r="O628" s="38">
        <v>1</v>
      </c>
      <c r="P628" s="38">
        <v>1</v>
      </c>
      <c r="Q628" s="12">
        <v>5</v>
      </c>
      <c r="R628" s="46">
        <v>15</v>
      </c>
      <c r="S628" s="48">
        <v>2.1559999999999997</v>
      </c>
      <c r="T628" s="17">
        <v>5</v>
      </c>
      <c r="U628" s="49">
        <v>10.78</v>
      </c>
      <c r="V628" s="17" t="s">
        <v>7379</v>
      </c>
      <c r="W628" s="49">
        <v>11.64</v>
      </c>
      <c r="X628" s="17" t="s">
        <v>6218</v>
      </c>
      <c r="Y628" s="38" t="s">
        <v>8134</v>
      </c>
      <c r="Z628" s="38">
        <v>5</v>
      </c>
      <c r="AA628" s="38" t="s">
        <v>7417</v>
      </c>
    </row>
    <row r="629" spans="2:27" ht="25" x14ac:dyDescent="0.35">
      <c r="B629" s="38" t="s">
        <v>3027</v>
      </c>
      <c r="C629" s="38" t="s">
        <v>110</v>
      </c>
      <c r="D629" s="38" t="s">
        <v>88</v>
      </c>
      <c r="E629" s="38" t="s">
        <v>121</v>
      </c>
      <c r="F629" s="69" t="s">
        <v>1463</v>
      </c>
      <c r="G629" s="38" t="s">
        <v>68</v>
      </c>
      <c r="H629" s="38">
        <v>1</v>
      </c>
      <c r="I629" s="38">
        <v>29</v>
      </c>
      <c r="J629" s="45">
        <v>1</v>
      </c>
      <c r="K629" s="38">
        <v>1</v>
      </c>
      <c r="L629" s="38">
        <v>1</v>
      </c>
      <c r="M629" s="38">
        <v>1</v>
      </c>
      <c r="N629" s="38">
        <v>16</v>
      </c>
      <c r="O629" s="38">
        <v>1</v>
      </c>
      <c r="P629" s="38">
        <v>1</v>
      </c>
      <c r="Q629" s="38">
        <v>272</v>
      </c>
      <c r="R629" s="46">
        <v>323</v>
      </c>
      <c r="S629" s="58">
        <v>16.32</v>
      </c>
      <c r="T629" s="10">
        <v>1</v>
      </c>
      <c r="U629" s="60">
        <v>16.32</v>
      </c>
      <c r="V629" s="10" t="s">
        <v>7379</v>
      </c>
      <c r="W629" s="60">
        <v>17.63</v>
      </c>
      <c r="X629" s="10" t="s">
        <v>6221</v>
      </c>
      <c r="Y629" s="12" t="s">
        <v>8135</v>
      </c>
      <c r="Z629" s="38">
        <v>1</v>
      </c>
      <c r="AA629" s="12" t="s">
        <v>7417</v>
      </c>
    </row>
    <row r="630" spans="2:27" ht="37.5" x14ac:dyDescent="0.35">
      <c r="B630" s="38" t="s">
        <v>3028</v>
      </c>
      <c r="C630" s="38" t="s">
        <v>1106</v>
      </c>
      <c r="D630" s="38" t="s">
        <v>1104</v>
      </c>
      <c r="E630" s="38" t="s">
        <v>423</v>
      </c>
      <c r="F630" s="38" t="s">
        <v>1105</v>
      </c>
      <c r="G630" s="38" t="s">
        <v>2096</v>
      </c>
      <c r="H630" s="38">
        <v>1</v>
      </c>
      <c r="I630" s="38">
        <v>1</v>
      </c>
      <c r="J630" s="45">
        <v>1</v>
      </c>
      <c r="K630" s="38">
        <v>144</v>
      </c>
      <c r="L630" s="38">
        <v>1</v>
      </c>
      <c r="M630" s="38">
        <v>1</v>
      </c>
      <c r="N630" s="38">
        <v>1</v>
      </c>
      <c r="O630" s="38">
        <v>1</v>
      </c>
      <c r="P630" s="38">
        <v>1</v>
      </c>
      <c r="Q630" s="38">
        <v>1</v>
      </c>
      <c r="R630" s="46">
        <v>152</v>
      </c>
      <c r="S630" s="48">
        <v>23.78</v>
      </c>
      <c r="T630" s="17">
        <v>1</v>
      </c>
      <c r="U630" s="49">
        <v>23.78</v>
      </c>
      <c r="V630" s="17" t="s">
        <v>7379</v>
      </c>
      <c r="W630" s="49">
        <v>25.68</v>
      </c>
      <c r="X630" s="17" t="s">
        <v>6223</v>
      </c>
      <c r="Y630" s="38" t="s">
        <v>8136</v>
      </c>
      <c r="Z630" s="38">
        <v>1</v>
      </c>
      <c r="AA630" s="38" t="s">
        <v>8137</v>
      </c>
    </row>
    <row r="631" spans="2:27" ht="37.5" x14ac:dyDescent="0.35">
      <c r="B631" s="38" t="s">
        <v>3030</v>
      </c>
      <c r="C631" s="38" t="s">
        <v>1848</v>
      </c>
      <c r="D631" s="38" t="s">
        <v>1094</v>
      </c>
      <c r="E631" s="38" t="s">
        <v>156</v>
      </c>
      <c r="F631" s="38" t="s">
        <v>184</v>
      </c>
      <c r="G631" s="38" t="s">
        <v>1027</v>
      </c>
      <c r="H631" s="38">
        <v>50</v>
      </c>
      <c r="I631" s="38">
        <v>29</v>
      </c>
      <c r="J631" s="45">
        <v>1</v>
      </c>
      <c r="K631" s="38">
        <v>1</v>
      </c>
      <c r="L631" s="38">
        <v>1</v>
      </c>
      <c r="M631" s="38">
        <v>1</v>
      </c>
      <c r="N631" s="38">
        <v>1</v>
      </c>
      <c r="O631" s="38">
        <v>6</v>
      </c>
      <c r="P631" s="38">
        <v>1</v>
      </c>
      <c r="Q631" s="38">
        <v>220</v>
      </c>
      <c r="R631" s="46">
        <v>261</v>
      </c>
      <c r="S631" s="48">
        <v>0.35880000000000001</v>
      </c>
      <c r="T631" s="17">
        <v>50</v>
      </c>
      <c r="U631" s="49">
        <v>17.940000000000001</v>
      </c>
      <c r="V631" s="17" t="s">
        <v>7379</v>
      </c>
      <c r="W631" s="49">
        <v>19.38</v>
      </c>
      <c r="X631" s="24" t="s">
        <v>6227</v>
      </c>
      <c r="Y631" s="38" t="s">
        <v>8138</v>
      </c>
      <c r="Z631" s="38">
        <v>50</v>
      </c>
      <c r="AA631" s="38" t="s">
        <v>7441</v>
      </c>
    </row>
    <row r="632" spans="2:27" ht="37.5" x14ac:dyDescent="0.35">
      <c r="B632" s="38" t="s">
        <v>3035</v>
      </c>
      <c r="C632" s="38" t="s">
        <v>1277</v>
      </c>
      <c r="D632" s="38" t="s">
        <v>3662</v>
      </c>
      <c r="E632" s="38" t="s">
        <v>423</v>
      </c>
      <c r="F632" s="38" t="s">
        <v>735</v>
      </c>
      <c r="G632" s="38" t="s">
        <v>960</v>
      </c>
      <c r="H632" s="38">
        <v>2</v>
      </c>
      <c r="I632" s="38">
        <v>1</v>
      </c>
      <c r="J632" s="45">
        <v>1</v>
      </c>
      <c r="K632" s="38">
        <v>34</v>
      </c>
      <c r="L632" s="38">
        <v>1</v>
      </c>
      <c r="M632" s="38">
        <v>1</v>
      </c>
      <c r="N632" s="38">
        <v>1</v>
      </c>
      <c r="O632" s="38">
        <v>1</v>
      </c>
      <c r="P632" s="38">
        <v>1</v>
      </c>
      <c r="Q632" s="38">
        <v>3</v>
      </c>
      <c r="R632" s="46">
        <v>44</v>
      </c>
      <c r="S632" s="48">
        <v>4.2050000000000001</v>
      </c>
      <c r="T632" s="17">
        <v>2</v>
      </c>
      <c r="U632" s="49">
        <v>8.41</v>
      </c>
      <c r="V632" s="17" t="s">
        <v>7379</v>
      </c>
      <c r="W632" s="49">
        <v>9.08</v>
      </c>
      <c r="X632" s="17" t="s">
        <v>6236</v>
      </c>
      <c r="Y632" s="38" t="s">
        <v>8141</v>
      </c>
      <c r="Z632" s="38">
        <v>2</v>
      </c>
      <c r="AA632" s="38" t="s">
        <v>7394</v>
      </c>
    </row>
    <row r="633" spans="2:27" ht="37.5" x14ac:dyDescent="0.35">
      <c r="B633" s="38" t="s">
        <v>3039</v>
      </c>
      <c r="C633" s="38" t="s">
        <v>727</v>
      </c>
      <c r="D633" s="38" t="s">
        <v>1324</v>
      </c>
      <c r="E633" s="38" t="s">
        <v>93</v>
      </c>
      <c r="F633" s="38" t="s">
        <v>144</v>
      </c>
      <c r="G633" s="38" t="s">
        <v>114</v>
      </c>
      <c r="H633" s="38">
        <v>60</v>
      </c>
      <c r="I633" s="38">
        <v>1</v>
      </c>
      <c r="J633" s="45">
        <v>1</v>
      </c>
      <c r="K633" s="38">
        <v>1</v>
      </c>
      <c r="L633" s="38">
        <v>1</v>
      </c>
      <c r="M633" s="38">
        <v>1</v>
      </c>
      <c r="N633" s="38">
        <v>1</v>
      </c>
      <c r="O633" s="38">
        <v>7</v>
      </c>
      <c r="P633" s="38">
        <v>1</v>
      </c>
      <c r="Q633" s="38">
        <v>1</v>
      </c>
      <c r="R633" s="46">
        <v>15</v>
      </c>
      <c r="S633" s="48">
        <v>0.15166666666666667</v>
      </c>
      <c r="T633" s="17">
        <v>60</v>
      </c>
      <c r="U633" s="49">
        <v>9.1</v>
      </c>
      <c r="V633" s="17" t="s">
        <v>7379</v>
      </c>
      <c r="W633" s="49">
        <v>9.83</v>
      </c>
      <c r="X633" s="17" t="s">
        <v>6244</v>
      </c>
      <c r="Y633" s="38" t="s">
        <v>8142</v>
      </c>
      <c r="Z633" s="38">
        <v>60</v>
      </c>
      <c r="AA633" s="38" t="s">
        <v>7448</v>
      </c>
    </row>
    <row r="634" spans="2:27" ht="37.5" x14ac:dyDescent="0.35">
      <c r="B634" s="38" t="s">
        <v>3040</v>
      </c>
      <c r="C634" s="38" t="s">
        <v>727</v>
      </c>
      <c r="D634" s="38" t="s">
        <v>1974</v>
      </c>
      <c r="E634" s="38" t="s">
        <v>93</v>
      </c>
      <c r="F634" s="38" t="s">
        <v>171</v>
      </c>
      <c r="G634" s="38" t="s">
        <v>114</v>
      </c>
      <c r="H634" s="38">
        <v>60</v>
      </c>
      <c r="I634" s="38">
        <v>58</v>
      </c>
      <c r="J634" s="45">
        <v>28</v>
      </c>
      <c r="K634" s="38">
        <v>104</v>
      </c>
      <c r="L634" s="38">
        <v>2</v>
      </c>
      <c r="M634" s="38">
        <v>113</v>
      </c>
      <c r="N634" s="38">
        <v>1</v>
      </c>
      <c r="O634" s="38">
        <v>2</v>
      </c>
      <c r="P634" s="38">
        <v>16</v>
      </c>
      <c r="Q634" s="38">
        <v>33</v>
      </c>
      <c r="R634" s="46">
        <v>357</v>
      </c>
      <c r="S634" s="48">
        <v>0.28483333333333333</v>
      </c>
      <c r="T634" s="17">
        <v>60</v>
      </c>
      <c r="U634" s="49">
        <v>17.09</v>
      </c>
      <c r="V634" s="17" t="s">
        <v>7379</v>
      </c>
      <c r="W634" s="49">
        <v>18.46</v>
      </c>
      <c r="X634" s="17" t="s">
        <v>6246</v>
      </c>
      <c r="Y634" s="38" t="s">
        <v>8143</v>
      </c>
      <c r="Z634" s="38">
        <v>60</v>
      </c>
      <c r="AA634" s="38" t="s">
        <v>7397</v>
      </c>
    </row>
    <row r="635" spans="2:27" ht="37.5" x14ac:dyDescent="0.35">
      <c r="B635" s="38" t="s">
        <v>3041</v>
      </c>
      <c r="C635" s="38" t="s">
        <v>727</v>
      </c>
      <c r="D635" s="38" t="s">
        <v>1974</v>
      </c>
      <c r="E635" s="38" t="s">
        <v>93</v>
      </c>
      <c r="F635" s="38" t="s">
        <v>341</v>
      </c>
      <c r="G635" s="38" t="s">
        <v>114</v>
      </c>
      <c r="H635" s="38">
        <v>60</v>
      </c>
      <c r="I635" s="38">
        <v>36</v>
      </c>
      <c r="J635" s="45">
        <v>14</v>
      </c>
      <c r="K635" s="38">
        <v>1</v>
      </c>
      <c r="L635" s="38">
        <v>20</v>
      </c>
      <c r="M635" s="38">
        <v>1</v>
      </c>
      <c r="N635" s="38">
        <v>1</v>
      </c>
      <c r="O635" s="38">
        <v>1</v>
      </c>
      <c r="P635" s="38">
        <v>1</v>
      </c>
      <c r="Q635" s="38">
        <v>2</v>
      </c>
      <c r="R635" s="46">
        <v>77</v>
      </c>
      <c r="S635" s="48">
        <v>0.16916666666666666</v>
      </c>
      <c r="T635" s="17">
        <v>60</v>
      </c>
      <c r="U635" s="49">
        <v>10.15</v>
      </c>
      <c r="V635" s="17" t="s">
        <v>7379</v>
      </c>
      <c r="W635" s="49">
        <v>10.96</v>
      </c>
      <c r="X635" s="17" t="s">
        <v>8144</v>
      </c>
      <c r="Y635" s="38" t="s">
        <v>8145</v>
      </c>
      <c r="Z635" s="38">
        <v>60</v>
      </c>
      <c r="AA635" s="38" t="s">
        <v>7453</v>
      </c>
    </row>
    <row r="636" spans="2:27" ht="37.5" x14ac:dyDescent="0.35">
      <c r="B636" s="38" t="s">
        <v>3042</v>
      </c>
      <c r="C636" s="38" t="s">
        <v>727</v>
      </c>
      <c r="D636" s="38" t="s">
        <v>1319</v>
      </c>
      <c r="E636" s="38" t="s">
        <v>5</v>
      </c>
      <c r="F636" s="38" t="s">
        <v>1322</v>
      </c>
      <c r="G636" s="38" t="s">
        <v>1323</v>
      </c>
      <c r="H636" s="38">
        <v>12</v>
      </c>
      <c r="I636" s="12">
        <v>23</v>
      </c>
      <c r="J636" s="45">
        <v>1</v>
      </c>
      <c r="K636" s="12">
        <v>1</v>
      </c>
      <c r="L636" s="38">
        <v>1</v>
      </c>
      <c r="M636" s="38">
        <v>1</v>
      </c>
      <c r="N636" s="38">
        <v>1</v>
      </c>
      <c r="O636" s="38">
        <v>1</v>
      </c>
      <c r="P636" s="12">
        <v>1</v>
      </c>
      <c r="Q636" s="12">
        <v>1</v>
      </c>
      <c r="R636" s="46">
        <v>31</v>
      </c>
      <c r="S636" s="48">
        <v>3.0749999999999997</v>
      </c>
      <c r="T636" s="17">
        <v>12</v>
      </c>
      <c r="U636" s="49">
        <v>36.9</v>
      </c>
      <c r="V636" s="17" t="s">
        <v>7379</v>
      </c>
      <c r="W636" s="49">
        <v>39.85</v>
      </c>
      <c r="X636" s="17" t="s">
        <v>6247</v>
      </c>
      <c r="Y636" s="38" t="s">
        <v>8146</v>
      </c>
      <c r="Z636" s="38">
        <v>12</v>
      </c>
      <c r="AA636" s="38" t="s">
        <v>7397</v>
      </c>
    </row>
    <row r="637" spans="2:27" ht="62.5" x14ac:dyDescent="0.35">
      <c r="B637" s="38" t="s">
        <v>3044</v>
      </c>
      <c r="C637" s="38" t="s">
        <v>1326</v>
      </c>
      <c r="D637" s="38" t="s">
        <v>1325</v>
      </c>
      <c r="E637" s="38" t="s">
        <v>423</v>
      </c>
      <c r="F637" s="38" t="s">
        <v>1327</v>
      </c>
      <c r="G637" s="38" t="s">
        <v>3663</v>
      </c>
      <c r="H637" s="38">
        <v>1</v>
      </c>
      <c r="I637" s="38">
        <v>1</v>
      </c>
      <c r="J637" s="45">
        <v>1</v>
      </c>
      <c r="K637" s="38">
        <v>1</v>
      </c>
      <c r="L637" s="38">
        <v>1</v>
      </c>
      <c r="M637" s="38">
        <v>3</v>
      </c>
      <c r="N637" s="38">
        <v>1</v>
      </c>
      <c r="O637" s="38">
        <v>1</v>
      </c>
      <c r="P637" s="38">
        <v>2</v>
      </c>
      <c r="Q637" s="38">
        <v>1</v>
      </c>
      <c r="R637" s="46">
        <v>12</v>
      </c>
      <c r="S637" s="58">
        <v>20.239999999999998</v>
      </c>
      <c r="T637" s="10">
        <v>1</v>
      </c>
      <c r="U637" s="60">
        <v>20.239999999999998</v>
      </c>
      <c r="V637" s="10" t="s">
        <v>7379</v>
      </c>
      <c r="W637" s="60">
        <v>21.86</v>
      </c>
      <c r="X637" s="10" t="s">
        <v>6253</v>
      </c>
      <c r="Y637" s="12" t="s">
        <v>8148</v>
      </c>
      <c r="Z637" s="38">
        <v>1</v>
      </c>
      <c r="AA637" s="12" t="s">
        <v>8149</v>
      </c>
    </row>
    <row r="638" spans="2:27" ht="50" x14ac:dyDescent="0.35">
      <c r="B638" s="38" t="s">
        <v>3050</v>
      </c>
      <c r="C638" s="38" t="s">
        <v>1135</v>
      </c>
      <c r="D638" s="38" t="s">
        <v>1134</v>
      </c>
      <c r="E638" s="38" t="s">
        <v>342</v>
      </c>
      <c r="F638" s="38" t="s">
        <v>1133</v>
      </c>
      <c r="G638" s="38" t="s">
        <v>2096</v>
      </c>
      <c r="H638" s="38">
        <v>1</v>
      </c>
      <c r="I638" s="12">
        <v>1</v>
      </c>
      <c r="J638" s="45">
        <v>1</v>
      </c>
      <c r="K638" s="12">
        <v>1</v>
      </c>
      <c r="L638" s="38">
        <v>1</v>
      </c>
      <c r="M638" s="38">
        <v>1</v>
      </c>
      <c r="N638" s="38">
        <v>1</v>
      </c>
      <c r="O638" s="38">
        <v>1</v>
      </c>
      <c r="P638" s="12">
        <v>1</v>
      </c>
      <c r="Q638" s="12">
        <v>12</v>
      </c>
      <c r="R638" s="46">
        <v>20</v>
      </c>
      <c r="S638" s="48">
        <v>139.41999999999999</v>
      </c>
      <c r="T638" s="17">
        <v>1</v>
      </c>
      <c r="U638" s="49">
        <v>139.41999999999999</v>
      </c>
      <c r="V638" s="17" t="s">
        <v>7379</v>
      </c>
      <c r="W638" s="49">
        <v>150.57</v>
      </c>
      <c r="X638" s="17" t="s">
        <v>6267</v>
      </c>
      <c r="Y638" s="38" t="s">
        <v>8155</v>
      </c>
      <c r="Z638" s="38">
        <v>1</v>
      </c>
      <c r="AA638" s="38" t="s">
        <v>7451</v>
      </c>
    </row>
    <row r="639" spans="2:27" ht="50" x14ac:dyDescent="0.35">
      <c r="B639" s="38" t="s">
        <v>3051</v>
      </c>
      <c r="C639" s="38" t="s">
        <v>1330</v>
      </c>
      <c r="D639" s="38" t="s">
        <v>1328</v>
      </c>
      <c r="E639" s="38" t="s">
        <v>423</v>
      </c>
      <c r="F639" s="38" t="s">
        <v>1329</v>
      </c>
      <c r="G639" s="38" t="s">
        <v>960</v>
      </c>
      <c r="H639" s="38">
        <v>2</v>
      </c>
      <c r="I639" s="12">
        <v>1</v>
      </c>
      <c r="J639" s="45">
        <v>1</v>
      </c>
      <c r="K639" s="12">
        <v>3</v>
      </c>
      <c r="L639" s="12">
        <v>7</v>
      </c>
      <c r="M639" s="12">
        <v>12</v>
      </c>
      <c r="N639" s="38">
        <v>10</v>
      </c>
      <c r="O639" s="38">
        <v>1</v>
      </c>
      <c r="P639" s="12">
        <v>4</v>
      </c>
      <c r="Q639" s="12">
        <v>1</v>
      </c>
      <c r="R639" s="46">
        <v>40</v>
      </c>
      <c r="S639" s="48">
        <v>4.2850000000000001</v>
      </c>
      <c r="T639" s="17">
        <v>2</v>
      </c>
      <c r="U639" s="49">
        <v>8.57</v>
      </c>
      <c r="V639" s="17" t="s">
        <v>7379</v>
      </c>
      <c r="W639" s="49">
        <v>9.26</v>
      </c>
      <c r="X639" s="17" t="s">
        <v>6270</v>
      </c>
      <c r="Y639" s="38" t="s">
        <v>8156</v>
      </c>
      <c r="Z639" s="38">
        <v>2</v>
      </c>
      <c r="AA639" s="38" t="s">
        <v>7394</v>
      </c>
    </row>
    <row r="640" spans="2:27" ht="37.5" x14ac:dyDescent="0.35">
      <c r="B640" s="38" t="s">
        <v>3053</v>
      </c>
      <c r="C640" s="38" t="s">
        <v>976</v>
      </c>
      <c r="D640" s="38" t="s">
        <v>975</v>
      </c>
      <c r="E640" s="38" t="s">
        <v>66</v>
      </c>
      <c r="F640" s="38" t="s">
        <v>977</v>
      </c>
      <c r="G640" s="38" t="s">
        <v>2096</v>
      </c>
      <c r="H640" s="38">
        <v>1</v>
      </c>
      <c r="I640" s="12">
        <v>1</v>
      </c>
      <c r="J640" s="45">
        <v>1</v>
      </c>
      <c r="K640" s="12">
        <v>1</v>
      </c>
      <c r="L640" s="38">
        <v>1</v>
      </c>
      <c r="M640" s="38">
        <v>1</v>
      </c>
      <c r="N640" s="38">
        <v>1</v>
      </c>
      <c r="O640" s="38">
        <v>1</v>
      </c>
      <c r="P640" s="38">
        <v>1</v>
      </c>
      <c r="Q640" s="12">
        <v>4</v>
      </c>
      <c r="R640" s="46">
        <v>12</v>
      </c>
      <c r="S640" s="48">
        <v>25.11</v>
      </c>
      <c r="T640" s="17">
        <v>1</v>
      </c>
      <c r="U640" s="49">
        <v>25.11</v>
      </c>
      <c r="V640" s="17" t="s">
        <v>7379</v>
      </c>
      <c r="W640" s="49">
        <v>27.12</v>
      </c>
      <c r="X640" s="17" t="s">
        <v>8158</v>
      </c>
      <c r="Y640" s="38" t="s">
        <v>8159</v>
      </c>
      <c r="Z640" s="38">
        <v>1</v>
      </c>
      <c r="AA640" s="38" t="s">
        <v>8157</v>
      </c>
    </row>
    <row r="641" spans="2:27" ht="37.5" x14ac:dyDescent="0.35">
      <c r="B641" s="38" t="s">
        <v>3054</v>
      </c>
      <c r="C641" s="38" t="s">
        <v>1649</v>
      </c>
      <c r="D641" s="38" t="s">
        <v>1648</v>
      </c>
      <c r="E641" s="38" t="s">
        <v>5</v>
      </c>
      <c r="F641" s="38" t="s">
        <v>180</v>
      </c>
      <c r="G641" s="38" t="s">
        <v>59</v>
      </c>
      <c r="H641" s="38">
        <v>10</v>
      </c>
      <c r="I641" s="38">
        <v>17</v>
      </c>
      <c r="J641" s="45">
        <v>1</v>
      </c>
      <c r="K641" s="38">
        <v>1</v>
      </c>
      <c r="L641" s="38">
        <v>7</v>
      </c>
      <c r="M641" s="38">
        <v>1</v>
      </c>
      <c r="N641" s="38">
        <v>1</v>
      </c>
      <c r="O641" s="38">
        <v>1</v>
      </c>
      <c r="P641" s="38">
        <v>1</v>
      </c>
      <c r="Q641" s="38">
        <v>1</v>
      </c>
      <c r="R641" s="46">
        <v>31</v>
      </c>
      <c r="S641" s="48">
        <v>15.080000000000002</v>
      </c>
      <c r="T641" s="17">
        <v>10</v>
      </c>
      <c r="U641" s="49">
        <v>150.80000000000001</v>
      </c>
      <c r="V641" s="17" t="s">
        <v>7379</v>
      </c>
      <c r="W641" s="49">
        <v>162.86000000000001</v>
      </c>
      <c r="X641" s="17" t="s">
        <v>6279</v>
      </c>
      <c r="Y641" s="38" t="s">
        <v>8160</v>
      </c>
      <c r="Z641" s="38">
        <v>10</v>
      </c>
      <c r="AA641" s="38" t="s">
        <v>8161</v>
      </c>
    </row>
    <row r="642" spans="2:27" ht="50" x14ac:dyDescent="0.35">
      <c r="B642" s="38" t="s">
        <v>3058</v>
      </c>
      <c r="C642" s="38" t="s">
        <v>1856</v>
      </c>
      <c r="D642" s="38" t="s">
        <v>1568</v>
      </c>
      <c r="E642" s="38" t="s">
        <v>1574</v>
      </c>
      <c r="F642" s="38" t="s">
        <v>572</v>
      </c>
      <c r="G642" s="38" t="s">
        <v>1569</v>
      </c>
      <c r="H642" s="38">
        <v>20</v>
      </c>
      <c r="I642" s="38">
        <v>96</v>
      </c>
      <c r="J642" s="45">
        <v>4</v>
      </c>
      <c r="K642" s="38">
        <v>1</v>
      </c>
      <c r="L642" s="38">
        <v>5</v>
      </c>
      <c r="M642" s="38">
        <v>1</v>
      </c>
      <c r="N642" s="38">
        <v>1</v>
      </c>
      <c r="O642" s="38">
        <v>20</v>
      </c>
      <c r="P642" s="38">
        <v>1</v>
      </c>
      <c r="Q642" s="38">
        <v>26</v>
      </c>
      <c r="R642" s="46">
        <v>155</v>
      </c>
      <c r="S642" s="48">
        <v>0.91750000000000009</v>
      </c>
      <c r="T642" s="17">
        <v>20</v>
      </c>
      <c r="U642" s="49">
        <v>18.350000000000001</v>
      </c>
      <c r="V642" s="17" t="s">
        <v>7379</v>
      </c>
      <c r="W642" s="49">
        <v>19.82</v>
      </c>
      <c r="X642" s="17" t="s">
        <v>6285</v>
      </c>
      <c r="Y642" s="38" t="s">
        <v>8165</v>
      </c>
      <c r="Z642" s="38">
        <v>20</v>
      </c>
      <c r="AA642" s="38" t="s">
        <v>7443</v>
      </c>
    </row>
    <row r="643" spans="2:27" ht="37.5" x14ac:dyDescent="0.35">
      <c r="B643" s="38" t="s">
        <v>3060</v>
      </c>
      <c r="C643" s="38" t="s">
        <v>1877</v>
      </c>
      <c r="D643" s="38" t="s">
        <v>1595</v>
      </c>
      <c r="E643" s="38" t="s">
        <v>423</v>
      </c>
      <c r="F643" s="38"/>
      <c r="G643" s="38" t="s">
        <v>1043</v>
      </c>
      <c r="H643" s="38">
        <v>1</v>
      </c>
      <c r="I643" s="38">
        <v>1</v>
      </c>
      <c r="J643" s="45">
        <v>1</v>
      </c>
      <c r="K643" s="38">
        <v>1</v>
      </c>
      <c r="L643" s="38">
        <v>1</v>
      </c>
      <c r="M643" s="38">
        <v>2</v>
      </c>
      <c r="N643" s="38">
        <v>1</v>
      </c>
      <c r="O643" s="38">
        <v>1</v>
      </c>
      <c r="P643" s="38">
        <v>1</v>
      </c>
      <c r="Q643" s="38">
        <v>1</v>
      </c>
      <c r="R643" s="46">
        <v>10</v>
      </c>
      <c r="S643" s="48">
        <v>21.22</v>
      </c>
      <c r="T643" s="17">
        <v>1</v>
      </c>
      <c r="U643" s="49">
        <v>21.22</v>
      </c>
      <c r="V643" s="17" t="s">
        <v>7379</v>
      </c>
      <c r="W643" s="49">
        <v>22.92</v>
      </c>
      <c r="X643" s="17" t="s">
        <v>6290</v>
      </c>
      <c r="Y643" s="38" t="s">
        <v>8166</v>
      </c>
      <c r="Z643" s="38">
        <v>1</v>
      </c>
      <c r="AA643" s="38" t="s">
        <v>8167</v>
      </c>
    </row>
    <row r="644" spans="2:27" ht="37.5" x14ac:dyDescent="0.35">
      <c r="B644" s="38" t="s">
        <v>3063</v>
      </c>
      <c r="C644" s="38" t="s">
        <v>1626</v>
      </c>
      <c r="D644" s="38" t="s">
        <v>1624</v>
      </c>
      <c r="E644" s="38" t="s">
        <v>121</v>
      </c>
      <c r="F644" s="38" t="s">
        <v>1627</v>
      </c>
      <c r="G644" s="38" t="s">
        <v>68</v>
      </c>
      <c r="H644" s="38">
        <v>1</v>
      </c>
      <c r="I644" s="38">
        <v>1</v>
      </c>
      <c r="J644" s="45">
        <v>2</v>
      </c>
      <c r="K644" s="38">
        <v>1</v>
      </c>
      <c r="L644" s="38">
        <v>1</v>
      </c>
      <c r="M644" s="38">
        <v>1</v>
      </c>
      <c r="N644" s="38">
        <v>22</v>
      </c>
      <c r="O644" s="38">
        <v>2</v>
      </c>
      <c r="P644" s="38">
        <v>1</v>
      </c>
      <c r="Q644" s="38">
        <v>1</v>
      </c>
      <c r="R644" s="46">
        <v>32</v>
      </c>
      <c r="S644" s="48">
        <v>20.69</v>
      </c>
      <c r="T644" s="17">
        <v>1</v>
      </c>
      <c r="U644" s="49">
        <v>20.69</v>
      </c>
      <c r="V644" s="17" t="s">
        <v>7379</v>
      </c>
      <c r="W644" s="49">
        <v>22.35</v>
      </c>
      <c r="X644" s="17" t="s">
        <v>8168</v>
      </c>
      <c r="Y644" s="38" t="s">
        <v>8169</v>
      </c>
      <c r="Z644" s="38">
        <v>1</v>
      </c>
      <c r="AA644" s="38" t="s">
        <v>7448</v>
      </c>
    </row>
    <row r="645" spans="2:27" ht="25" x14ac:dyDescent="0.35">
      <c r="B645" s="38" t="s">
        <v>3064</v>
      </c>
      <c r="C645" s="38" t="s">
        <v>1626</v>
      </c>
      <c r="D645" s="38" t="s">
        <v>1624</v>
      </c>
      <c r="E645" s="38" t="s">
        <v>65</v>
      </c>
      <c r="F645" s="38" t="s">
        <v>1625</v>
      </c>
      <c r="G645" s="38" t="s">
        <v>21</v>
      </c>
      <c r="H645" s="38">
        <v>1</v>
      </c>
      <c r="I645" s="38">
        <v>4</v>
      </c>
      <c r="J645" s="45">
        <v>5</v>
      </c>
      <c r="K645" s="38">
        <v>16</v>
      </c>
      <c r="L645" s="38">
        <v>4</v>
      </c>
      <c r="M645" s="38">
        <v>5</v>
      </c>
      <c r="N645" s="38">
        <v>1</v>
      </c>
      <c r="O645" s="38">
        <v>20</v>
      </c>
      <c r="P645" s="38">
        <v>1</v>
      </c>
      <c r="Q645" s="38">
        <v>5</v>
      </c>
      <c r="R645" s="46">
        <v>61</v>
      </c>
      <c r="S645" s="48">
        <v>50.64</v>
      </c>
      <c r="T645" s="17">
        <v>1</v>
      </c>
      <c r="U645" s="49">
        <v>50.64</v>
      </c>
      <c r="V645" s="17" t="s">
        <v>7379</v>
      </c>
      <c r="W645" s="49">
        <v>54.69</v>
      </c>
      <c r="X645" s="17" t="s">
        <v>8170</v>
      </c>
      <c r="Y645" s="38" t="s">
        <v>8171</v>
      </c>
      <c r="Z645" s="38">
        <v>1</v>
      </c>
      <c r="AA645" s="38" t="s">
        <v>7406</v>
      </c>
    </row>
    <row r="646" spans="2:27" ht="37.5" x14ac:dyDescent="0.35">
      <c r="B646" s="38" t="s">
        <v>3066</v>
      </c>
      <c r="C646" s="38" t="s">
        <v>1626</v>
      </c>
      <c r="D646" s="38" t="s">
        <v>1650</v>
      </c>
      <c r="E646" s="38" t="s">
        <v>121</v>
      </c>
      <c r="F646" s="38" t="s">
        <v>1532</v>
      </c>
      <c r="G646" s="38" t="s">
        <v>68</v>
      </c>
      <c r="H646" s="38">
        <v>1</v>
      </c>
      <c r="I646" s="12">
        <v>1</v>
      </c>
      <c r="J646" s="45">
        <v>5</v>
      </c>
      <c r="K646" s="12">
        <v>1</v>
      </c>
      <c r="L646" s="38">
        <v>1</v>
      </c>
      <c r="M646" s="12">
        <v>1</v>
      </c>
      <c r="N646" s="38">
        <v>1</v>
      </c>
      <c r="O646" s="38">
        <v>1</v>
      </c>
      <c r="P646" s="38">
        <v>1</v>
      </c>
      <c r="Q646" s="12">
        <v>5</v>
      </c>
      <c r="R646" s="46">
        <v>17</v>
      </c>
      <c r="S646" s="48">
        <v>20.69</v>
      </c>
      <c r="T646" s="17">
        <v>1</v>
      </c>
      <c r="U646" s="49">
        <v>20.69</v>
      </c>
      <c r="V646" s="17" t="s">
        <v>7379</v>
      </c>
      <c r="W646" s="49">
        <v>22.35</v>
      </c>
      <c r="X646" s="17" t="s">
        <v>8168</v>
      </c>
      <c r="Y646" s="38" t="s">
        <v>8169</v>
      </c>
      <c r="Z646" s="38">
        <v>1</v>
      </c>
      <c r="AA646" s="38" t="s">
        <v>7448</v>
      </c>
    </row>
    <row r="647" spans="2:27" ht="37.5" x14ac:dyDescent="0.35">
      <c r="B647" s="38" t="s">
        <v>3067</v>
      </c>
      <c r="C647" s="38" t="s">
        <v>498</v>
      </c>
      <c r="D647" s="38" t="s">
        <v>497</v>
      </c>
      <c r="E647" s="38" t="s">
        <v>101</v>
      </c>
      <c r="F647" s="38" t="s">
        <v>117</v>
      </c>
      <c r="G647" s="38" t="s">
        <v>392</v>
      </c>
      <c r="H647" s="38">
        <v>100</v>
      </c>
      <c r="I647" s="38">
        <v>24</v>
      </c>
      <c r="J647" s="45">
        <v>40</v>
      </c>
      <c r="K647" s="38">
        <v>2</v>
      </c>
      <c r="L647" s="38">
        <v>16</v>
      </c>
      <c r="M647" s="38">
        <v>3</v>
      </c>
      <c r="N647" s="38">
        <v>9</v>
      </c>
      <c r="O647" s="38">
        <v>15</v>
      </c>
      <c r="P647" s="38">
        <v>1</v>
      </c>
      <c r="Q647" s="38">
        <v>5</v>
      </c>
      <c r="R647" s="46">
        <v>115</v>
      </c>
      <c r="S647" s="48">
        <v>0.21299999999999999</v>
      </c>
      <c r="T647" s="17">
        <v>100</v>
      </c>
      <c r="U647" s="49">
        <v>21.3</v>
      </c>
      <c r="V647" s="17" t="s">
        <v>7379</v>
      </c>
      <c r="W647" s="49">
        <v>23</v>
      </c>
      <c r="X647" s="17" t="s">
        <v>6304</v>
      </c>
      <c r="Y647" s="38" t="s">
        <v>8172</v>
      </c>
      <c r="Z647" s="38">
        <v>100</v>
      </c>
      <c r="AA647" s="38" t="s">
        <v>7300</v>
      </c>
    </row>
    <row r="648" spans="2:27" ht="37.5" x14ac:dyDescent="0.35">
      <c r="B648" s="38" t="s">
        <v>3068</v>
      </c>
      <c r="C648" s="38" t="s">
        <v>498</v>
      </c>
      <c r="D648" s="38" t="s">
        <v>497</v>
      </c>
      <c r="E648" s="38" t="s">
        <v>101</v>
      </c>
      <c r="F648" s="38" t="s">
        <v>187</v>
      </c>
      <c r="G648" s="38" t="s">
        <v>105</v>
      </c>
      <c r="H648" s="38">
        <v>20</v>
      </c>
      <c r="I648" s="38">
        <v>89</v>
      </c>
      <c r="J648" s="45">
        <v>35</v>
      </c>
      <c r="K648" s="38">
        <v>1</v>
      </c>
      <c r="L648" s="38">
        <v>20</v>
      </c>
      <c r="M648" s="38">
        <v>1</v>
      </c>
      <c r="N648" s="38">
        <v>1</v>
      </c>
      <c r="O648" s="38">
        <v>4</v>
      </c>
      <c r="P648" s="38">
        <v>13</v>
      </c>
      <c r="Q648" s="38">
        <v>30</v>
      </c>
      <c r="R648" s="46">
        <v>194</v>
      </c>
      <c r="S648" s="48">
        <v>1.0245</v>
      </c>
      <c r="T648" s="17">
        <v>20</v>
      </c>
      <c r="U648" s="49">
        <v>20.49</v>
      </c>
      <c r="V648" s="17" t="s">
        <v>7379</v>
      </c>
      <c r="W648" s="49">
        <v>22.13</v>
      </c>
      <c r="X648" s="17" t="s">
        <v>6307</v>
      </c>
      <c r="Y648" s="38" t="s">
        <v>8173</v>
      </c>
      <c r="Z648" s="38">
        <v>20</v>
      </c>
      <c r="AA648" s="38" t="s">
        <v>7300</v>
      </c>
    </row>
    <row r="649" spans="2:27" ht="37.5" x14ac:dyDescent="0.35">
      <c r="B649" s="38" t="s">
        <v>3071</v>
      </c>
      <c r="C649" s="38" t="s">
        <v>499</v>
      </c>
      <c r="D649" s="38" t="s">
        <v>499</v>
      </c>
      <c r="E649" s="38" t="s">
        <v>101</v>
      </c>
      <c r="F649" s="38" t="s">
        <v>117</v>
      </c>
      <c r="G649" s="38" t="s">
        <v>158</v>
      </c>
      <c r="H649" s="38">
        <v>50</v>
      </c>
      <c r="I649" s="38">
        <v>46</v>
      </c>
      <c r="J649" s="45">
        <v>1</v>
      </c>
      <c r="K649" s="38">
        <v>2</v>
      </c>
      <c r="L649" s="38">
        <v>1</v>
      </c>
      <c r="M649" s="38">
        <v>1</v>
      </c>
      <c r="N649" s="38">
        <v>1</v>
      </c>
      <c r="O649" s="38">
        <v>1</v>
      </c>
      <c r="P649" s="38">
        <v>1</v>
      </c>
      <c r="Q649" s="38">
        <v>1</v>
      </c>
      <c r="R649" s="46">
        <v>55</v>
      </c>
      <c r="S649" s="58">
        <v>0.51259999999999994</v>
      </c>
      <c r="T649" s="10">
        <v>50</v>
      </c>
      <c r="U649" s="60">
        <v>25.63</v>
      </c>
      <c r="V649" s="10" t="s">
        <v>7379</v>
      </c>
      <c r="W649" s="60">
        <v>27.68</v>
      </c>
      <c r="X649" s="10" t="s">
        <v>8178</v>
      </c>
      <c r="Y649" s="12" t="s">
        <v>8179</v>
      </c>
      <c r="Z649" s="38">
        <v>50</v>
      </c>
      <c r="AA649" s="12" t="s">
        <v>7527</v>
      </c>
    </row>
    <row r="650" spans="2:27" ht="37.5" x14ac:dyDescent="0.35">
      <c r="B650" s="38" t="s">
        <v>3073</v>
      </c>
      <c r="C650" s="38" t="s">
        <v>501</v>
      </c>
      <c r="D650" s="38" t="s">
        <v>500</v>
      </c>
      <c r="E650" s="38" t="s">
        <v>440</v>
      </c>
      <c r="F650" s="38" t="s">
        <v>150</v>
      </c>
      <c r="G650" s="38" t="s">
        <v>95</v>
      </c>
      <c r="H650" s="38">
        <v>30</v>
      </c>
      <c r="I650" s="38">
        <v>17</v>
      </c>
      <c r="J650" s="45">
        <v>24</v>
      </c>
      <c r="K650" s="38">
        <v>4</v>
      </c>
      <c r="L650" s="38">
        <v>9</v>
      </c>
      <c r="M650" s="38">
        <v>12</v>
      </c>
      <c r="N650" s="38">
        <v>1</v>
      </c>
      <c r="O650" s="38">
        <v>3</v>
      </c>
      <c r="P650" s="38">
        <v>1</v>
      </c>
      <c r="Q650" s="38">
        <v>30</v>
      </c>
      <c r="R650" s="46">
        <v>101</v>
      </c>
      <c r="S650" s="48">
        <v>0.68333333333333335</v>
      </c>
      <c r="T650" s="17">
        <v>30</v>
      </c>
      <c r="U650" s="49">
        <v>20.5</v>
      </c>
      <c r="V650" s="17" t="s">
        <v>7379</v>
      </c>
      <c r="W650" s="49">
        <v>22.14</v>
      </c>
      <c r="X650" s="17" t="s">
        <v>8180</v>
      </c>
      <c r="Y650" s="38" t="s">
        <v>8181</v>
      </c>
      <c r="Z650" s="38">
        <v>30</v>
      </c>
      <c r="AA650" s="38" t="s">
        <v>7300</v>
      </c>
    </row>
    <row r="651" spans="2:27" ht="37.5" x14ac:dyDescent="0.35">
      <c r="B651" s="38" t="s">
        <v>3074</v>
      </c>
      <c r="C651" s="38" t="s">
        <v>501</v>
      </c>
      <c r="D651" s="38" t="s">
        <v>500</v>
      </c>
      <c r="E651" s="38" t="s">
        <v>502</v>
      </c>
      <c r="F651" s="38" t="s">
        <v>150</v>
      </c>
      <c r="G651" s="38" t="s">
        <v>95</v>
      </c>
      <c r="H651" s="38">
        <v>30</v>
      </c>
      <c r="I651" s="38">
        <v>3</v>
      </c>
      <c r="J651" s="45">
        <v>7</v>
      </c>
      <c r="K651" s="38">
        <v>2</v>
      </c>
      <c r="L651" s="38">
        <v>1</v>
      </c>
      <c r="M651" s="38">
        <v>14</v>
      </c>
      <c r="N651" s="38">
        <v>1</v>
      </c>
      <c r="O651" s="38">
        <v>1</v>
      </c>
      <c r="P651" s="38">
        <v>1</v>
      </c>
      <c r="Q651" s="38">
        <v>1</v>
      </c>
      <c r="R651" s="46">
        <v>31</v>
      </c>
      <c r="S651" s="48">
        <v>0.36599999999999999</v>
      </c>
      <c r="T651" s="17">
        <v>30</v>
      </c>
      <c r="U651" s="49">
        <v>10.98</v>
      </c>
      <c r="V651" s="17" t="s">
        <v>7379</v>
      </c>
      <c r="W651" s="49">
        <v>11.86</v>
      </c>
      <c r="X651" s="17" t="s">
        <v>6320</v>
      </c>
      <c r="Y651" s="38" t="s">
        <v>8182</v>
      </c>
      <c r="Z651" s="38">
        <v>30</v>
      </c>
      <c r="AA651" s="38" t="s">
        <v>7300</v>
      </c>
    </row>
    <row r="652" spans="2:27" ht="37.5" x14ac:dyDescent="0.35">
      <c r="B652" s="38" t="s">
        <v>3075</v>
      </c>
      <c r="C652" s="38" t="s">
        <v>501</v>
      </c>
      <c r="D652" s="38" t="s">
        <v>500</v>
      </c>
      <c r="E652" s="12" t="s">
        <v>440</v>
      </c>
      <c r="F652" s="12" t="s">
        <v>3646</v>
      </c>
      <c r="G652" s="12" t="s">
        <v>95</v>
      </c>
      <c r="H652" s="12">
        <v>30</v>
      </c>
      <c r="I652" s="12">
        <v>1</v>
      </c>
      <c r="J652" s="45">
        <v>31</v>
      </c>
      <c r="K652" s="12">
        <v>1</v>
      </c>
      <c r="L652" s="38">
        <v>1</v>
      </c>
      <c r="M652" s="12">
        <v>3</v>
      </c>
      <c r="N652" s="38">
        <v>1</v>
      </c>
      <c r="O652" s="38">
        <v>1</v>
      </c>
      <c r="P652" s="38">
        <v>1</v>
      </c>
      <c r="Q652" s="12">
        <v>1</v>
      </c>
      <c r="R652" s="46">
        <v>41</v>
      </c>
      <c r="S652" s="58">
        <v>1.3666666666666667</v>
      </c>
      <c r="T652" s="10">
        <v>30</v>
      </c>
      <c r="U652" s="60">
        <v>41</v>
      </c>
      <c r="V652" s="10" t="s">
        <v>7379</v>
      </c>
      <c r="W652" s="60">
        <v>44.28</v>
      </c>
      <c r="X652" s="10" t="s">
        <v>8183</v>
      </c>
      <c r="Y652" s="12" t="s">
        <v>8184</v>
      </c>
      <c r="Z652" s="38">
        <v>30</v>
      </c>
      <c r="AA652" s="12" t="s">
        <v>7300</v>
      </c>
    </row>
    <row r="653" spans="2:27" ht="37.5" x14ac:dyDescent="0.35">
      <c r="B653" s="38" t="s">
        <v>3078</v>
      </c>
      <c r="C653" s="38" t="s">
        <v>1581</v>
      </c>
      <c r="D653" s="38" t="s">
        <v>3670</v>
      </c>
      <c r="E653" s="38" t="s">
        <v>363</v>
      </c>
      <c r="F653" s="38" t="s">
        <v>97</v>
      </c>
      <c r="G653" s="38" t="s">
        <v>114</v>
      </c>
      <c r="H653" s="38">
        <v>60</v>
      </c>
      <c r="I653" s="12">
        <v>4</v>
      </c>
      <c r="J653" s="45">
        <v>2</v>
      </c>
      <c r="K653" s="12">
        <v>5</v>
      </c>
      <c r="L653" s="38">
        <v>1</v>
      </c>
      <c r="M653" s="38">
        <v>1</v>
      </c>
      <c r="N653" s="38">
        <v>1</v>
      </c>
      <c r="O653" s="38">
        <v>1</v>
      </c>
      <c r="P653" s="12">
        <v>10</v>
      </c>
      <c r="Q653" s="12">
        <v>14</v>
      </c>
      <c r="R653" s="46">
        <v>39</v>
      </c>
      <c r="S653" s="48">
        <v>0.47833333333333333</v>
      </c>
      <c r="T653" s="17">
        <v>60</v>
      </c>
      <c r="U653" s="49">
        <v>28.7</v>
      </c>
      <c r="V653" s="17" t="s">
        <v>7379</v>
      </c>
      <c r="W653" s="49">
        <v>31</v>
      </c>
      <c r="X653" s="17" t="s">
        <v>8189</v>
      </c>
      <c r="Y653" s="38" t="s">
        <v>8190</v>
      </c>
      <c r="Z653" s="38">
        <v>60</v>
      </c>
      <c r="AA653" s="38" t="s">
        <v>7406</v>
      </c>
    </row>
    <row r="654" spans="2:27" ht="37.5" x14ac:dyDescent="0.35">
      <c r="B654" s="38" t="s">
        <v>3079</v>
      </c>
      <c r="C654" s="38" t="s">
        <v>1581</v>
      </c>
      <c r="D654" s="38" t="s">
        <v>3670</v>
      </c>
      <c r="E654" s="38" t="s">
        <v>363</v>
      </c>
      <c r="F654" s="38" t="s">
        <v>150</v>
      </c>
      <c r="G654" s="38" t="s">
        <v>114</v>
      </c>
      <c r="H654" s="38">
        <v>60</v>
      </c>
      <c r="I654" s="38">
        <v>22</v>
      </c>
      <c r="J654" s="45">
        <v>2</v>
      </c>
      <c r="K654" s="38">
        <v>1</v>
      </c>
      <c r="L654" s="38">
        <v>37</v>
      </c>
      <c r="M654" s="38">
        <v>1</v>
      </c>
      <c r="N654" s="38">
        <v>6</v>
      </c>
      <c r="O654" s="38">
        <v>1</v>
      </c>
      <c r="P654" s="38">
        <v>19</v>
      </c>
      <c r="Q654" s="38">
        <v>26</v>
      </c>
      <c r="R654" s="46">
        <v>115</v>
      </c>
      <c r="S654" s="48">
        <v>0.47833333333333333</v>
      </c>
      <c r="T654" s="17">
        <v>60</v>
      </c>
      <c r="U654" s="49">
        <v>28.7</v>
      </c>
      <c r="V654" s="17" t="s">
        <v>7379</v>
      </c>
      <c r="W654" s="49">
        <v>31</v>
      </c>
      <c r="X654" s="17" t="s">
        <v>8191</v>
      </c>
      <c r="Y654" s="38" t="s">
        <v>8192</v>
      </c>
      <c r="Z654" s="38">
        <v>60</v>
      </c>
      <c r="AA654" s="38" t="s">
        <v>7406</v>
      </c>
    </row>
    <row r="655" spans="2:27" ht="37.5" x14ac:dyDescent="0.35">
      <c r="B655" s="38" t="s">
        <v>3080</v>
      </c>
      <c r="C655" s="38" t="s">
        <v>1581</v>
      </c>
      <c r="D655" s="38" t="s">
        <v>3670</v>
      </c>
      <c r="E655" s="38" t="s">
        <v>363</v>
      </c>
      <c r="F655" s="38" t="s">
        <v>358</v>
      </c>
      <c r="G655" s="38" t="s">
        <v>114</v>
      </c>
      <c r="H655" s="38">
        <v>60</v>
      </c>
      <c r="I655" s="12">
        <v>22</v>
      </c>
      <c r="J655" s="45">
        <v>1</v>
      </c>
      <c r="K655" s="12">
        <v>94</v>
      </c>
      <c r="L655" s="12">
        <v>35</v>
      </c>
      <c r="M655" s="38">
        <v>1</v>
      </c>
      <c r="N655" s="38">
        <v>5</v>
      </c>
      <c r="O655" s="38">
        <v>1</v>
      </c>
      <c r="P655" s="12">
        <v>16</v>
      </c>
      <c r="Q655" s="12">
        <v>60</v>
      </c>
      <c r="R655" s="46">
        <v>235</v>
      </c>
      <c r="S655" s="58">
        <v>0.34166666666666667</v>
      </c>
      <c r="T655" s="10">
        <v>60</v>
      </c>
      <c r="U655" s="60">
        <v>20.5</v>
      </c>
      <c r="V655" s="10" t="s">
        <v>7379</v>
      </c>
      <c r="W655" s="60">
        <v>22.14</v>
      </c>
      <c r="X655" s="10" t="s">
        <v>8193</v>
      </c>
      <c r="Y655" s="12" t="s">
        <v>8194</v>
      </c>
      <c r="Z655" s="38">
        <v>60</v>
      </c>
      <c r="AA655" s="12" t="s">
        <v>7406</v>
      </c>
    </row>
    <row r="656" spans="2:27" ht="37.5" x14ac:dyDescent="0.35">
      <c r="B656" s="38" t="s">
        <v>3084</v>
      </c>
      <c r="C656" s="38" t="s">
        <v>1668</v>
      </c>
      <c r="D656" s="38" t="s">
        <v>1701</v>
      </c>
      <c r="E656" s="38" t="s">
        <v>5</v>
      </c>
      <c r="F656" s="38" t="s">
        <v>1702</v>
      </c>
      <c r="G656" s="38" t="s">
        <v>33</v>
      </c>
      <c r="H656" s="38">
        <v>5</v>
      </c>
      <c r="I656" s="12">
        <v>9</v>
      </c>
      <c r="J656" s="45">
        <v>1</v>
      </c>
      <c r="K656" s="12">
        <v>6</v>
      </c>
      <c r="L656" s="12">
        <v>4</v>
      </c>
      <c r="M656" s="12">
        <v>4</v>
      </c>
      <c r="N656" s="38">
        <v>15</v>
      </c>
      <c r="O656" s="38">
        <v>2</v>
      </c>
      <c r="P656" s="12">
        <v>1</v>
      </c>
      <c r="Q656" s="12">
        <v>1</v>
      </c>
      <c r="R656" s="46">
        <v>43</v>
      </c>
      <c r="S656" s="58">
        <v>7.6879999999999997</v>
      </c>
      <c r="T656" s="10">
        <v>5</v>
      </c>
      <c r="U656" s="60">
        <v>38.44</v>
      </c>
      <c r="V656" s="10" t="s">
        <v>7379</v>
      </c>
      <c r="W656" s="60">
        <v>41.52</v>
      </c>
      <c r="X656" s="10" t="s">
        <v>8195</v>
      </c>
      <c r="Y656" s="12" t="s">
        <v>8196</v>
      </c>
      <c r="Z656" s="38">
        <v>5</v>
      </c>
      <c r="AA656" s="12" t="s">
        <v>7562</v>
      </c>
    </row>
    <row r="657" spans="2:27" ht="37.5" x14ac:dyDescent="0.35">
      <c r="B657" s="38" t="s">
        <v>3087</v>
      </c>
      <c r="C657" s="38" t="s">
        <v>1662</v>
      </c>
      <c r="D657" s="38" t="s">
        <v>1662</v>
      </c>
      <c r="E657" s="38" t="s">
        <v>5</v>
      </c>
      <c r="F657" s="38" t="s">
        <v>510</v>
      </c>
      <c r="G657" s="38" t="s">
        <v>59</v>
      </c>
      <c r="H657" s="38">
        <v>10</v>
      </c>
      <c r="I657" s="38">
        <v>1</v>
      </c>
      <c r="J657" s="45">
        <v>10</v>
      </c>
      <c r="K657" s="38">
        <v>5</v>
      </c>
      <c r="L657" s="38">
        <v>1</v>
      </c>
      <c r="M657" s="38">
        <v>1</v>
      </c>
      <c r="N657" s="38">
        <v>10</v>
      </c>
      <c r="O657" s="38">
        <v>1</v>
      </c>
      <c r="P657" s="38">
        <v>1</v>
      </c>
      <c r="Q657" s="38">
        <v>1</v>
      </c>
      <c r="R657" s="46">
        <v>31</v>
      </c>
      <c r="S657" s="58">
        <v>1.72</v>
      </c>
      <c r="T657" s="10">
        <v>10</v>
      </c>
      <c r="U657" s="60">
        <v>17.2</v>
      </c>
      <c r="V657" s="10" t="s">
        <v>7379</v>
      </c>
      <c r="W657" s="60">
        <v>18.579999999999998</v>
      </c>
      <c r="X657" s="10" t="s">
        <v>6335</v>
      </c>
      <c r="Y657" s="12" t="s">
        <v>8198</v>
      </c>
      <c r="Z657" s="38">
        <v>10</v>
      </c>
      <c r="AA657" s="12" t="s">
        <v>7394</v>
      </c>
    </row>
    <row r="658" spans="2:27" ht="37.5" x14ac:dyDescent="0.35">
      <c r="B658" s="38" t="s">
        <v>3088</v>
      </c>
      <c r="C658" s="38" t="s">
        <v>1662</v>
      </c>
      <c r="D658" s="38" t="s">
        <v>1662</v>
      </c>
      <c r="E658" s="38" t="s">
        <v>93</v>
      </c>
      <c r="F658" s="38" t="s">
        <v>57</v>
      </c>
      <c r="G658" s="38" t="s">
        <v>158</v>
      </c>
      <c r="H658" s="38">
        <v>50</v>
      </c>
      <c r="I658" s="38">
        <v>172</v>
      </c>
      <c r="J658" s="45">
        <v>20</v>
      </c>
      <c r="K658" s="38">
        <v>20</v>
      </c>
      <c r="L658" s="38">
        <v>10</v>
      </c>
      <c r="M658" s="38">
        <v>28</v>
      </c>
      <c r="N658" s="38">
        <v>1</v>
      </c>
      <c r="O658" s="38">
        <v>15</v>
      </c>
      <c r="P658" s="38">
        <v>4</v>
      </c>
      <c r="Q658" s="38">
        <v>19</v>
      </c>
      <c r="R658" s="46">
        <v>289</v>
      </c>
      <c r="S658" s="58">
        <v>4.1200000000000001E-2</v>
      </c>
      <c r="T658" s="10">
        <v>50</v>
      </c>
      <c r="U658" s="60">
        <v>2.06</v>
      </c>
      <c r="V658" s="10" t="s">
        <v>7379</v>
      </c>
      <c r="W658" s="60">
        <v>2.2200000000000002</v>
      </c>
      <c r="X658" s="10" t="s">
        <v>6337</v>
      </c>
      <c r="Y658" s="12" t="s">
        <v>8199</v>
      </c>
      <c r="Z658" s="38">
        <v>50</v>
      </c>
      <c r="AA658" s="12" t="s">
        <v>7394</v>
      </c>
    </row>
    <row r="659" spans="2:27" ht="50" x14ac:dyDescent="0.35">
      <c r="B659" s="38" t="s">
        <v>3091</v>
      </c>
      <c r="C659" s="38" t="s">
        <v>1678</v>
      </c>
      <c r="D659" s="38" t="s">
        <v>1679</v>
      </c>
      <c r="E659" s="38" t="s">
        <v>5</v>
      </c>
      <c r="F659" s="38" t="s">
        <v>81</v>
      </c>
      <c r="G659" s="38" t="s">
        <v>584</v>
      </c>
      <c r="H659" s="38">
        <v>1</v>
      </c>
      <c r="I659" s="38">
        <v>1</v>
      </c>
      <c r="J659" s="45">
        <v>1</v>
      </c>
      <c r="K659" s="38">
        <v>1</v>
      </c>
      <c r="L659" s="38">
        <v>1</v>
      </c>
      <c r="M659" s="38">
        <v>1</v>
      </c>
      <c r="N659" s="38">
        <v>1</v>
      </c>
      <c r="O659" s="38">
        <v>1</v>
      </c>
      <c r="P659" s="38">
        <v>1</v>
      </c>
      <c r="Q659" s="38">
        <v>1</v>
      </c>
      <c r="R659" s="46">
        <v>9</v>
      </c>
      <c r="S659" s="48">
        <v>37</v>
      </c>
      <c r="T659" s="17">
        <v>10</v>
      </c>
      <c r="U659" s="49">
        <v>370</v>
      </c>
      <c r="V659" s="17" t="s">
        <v>7379</v>
      </c>
      <c r="W659" s="49">
        <v>399.6</v>
      </c>
      <c r="X659" s="17" t="s">
        <v>8201</v>
      </c>
      <c r="Y659" s="38" t="s">
        <v>8202</v>
      </c>
      <c r="Z659" s="38">
        <v>10</v>
      </c>
      <c r="AA659" s="38" t="s">
        <v>8203</v>
      </c>
    </row>
    <row r="660" spans="2:27" ht="37.5" x14ac:dyDescent="0.35">
      <c r="B660" s="38" t="s">
        <v>3093</v>
      </c>
      <c r="C660" s="38" t="s">
        <v>1614</v>
      </c>
      <c r="D660" s="38" t="s">
        <v>1613</v>
      </c>
      <c r="E660" s="38" t="s">
        <v>101</v>
      </c>
      <c r="F660" s="38" t="s">
        <v>111</v>
      </c>
      <c r="G660" s="38" t="s">
        <v>628</v>
      </c>
      <c r="H660" s="38">
        <v>3</v>
      </c>
      <c r="I660" s="38">
        <v>1</v>
      </c>
      <c r="J660" s="45">
        <v>5</v>
      </c>
      <c r="K660" s="38">
        <v>2</v>
      </c>
      <c r="L660" s="38">
        <v>1</v>
      </c>
      <c r="M660" s="38">
        <v>5</v>
      </c>
      <c r="N660" s="38">
        <v>1</v>
      </c>
      <c r="O660" s="38">
        <v>1</v>
      </c>
      <c r="P660" s="38">
        <v>1</v>
      </c>
      <c r="Q660" s="38">
        <v>1</v>
      </c>
      <c r="R660" s="46">
        <v>18</v>
      </c>
      <c r="S660" s="48">
        <v>3.6266666666666669</v>
      </c>
      <c r="T660" s="17">
        <v>3</v>
      </c>
      <c r="U660" s="49">
        <v>10.88</v>
      </c>
      <c r="V660" s="17" t="s">
        <v>7379</v>
      </c>
      <c r="W660" s="49">
        <v>11.75</v>
      </c>
      <c r="X660" s="17" t="s">
        <v>6344</v>
      </c>
      <c r="Y660" s="38" t="s">
        <v>8204</v>
      </c>
      <c r="Z660" s="38">
        <v>3</v>
      </c>
      <c r="AA660" s="38" t="s">
        <v>7397</v>
      </c>
    </row>
    <row r="661" spans="2:27" ht="37.5" x14ac:dyDescent="0.35">
      <c r="B661" s="38" t="s">
        <v>3094</v>
      </c>
      <c r="C661" s="38" t="s">
        <v>1101</v>
      </c>
      <c r="D661" s="38" t="s">
        <v>1100</v>
      </c>
      <c r="E661" s="38" t="s">
        <v>363</v>
      </c>
      <c r="F661" s="38" t="s">
        <v>223</v>
      </c>
      <c r="G661" s="38" t="s">
        <v>609</v>
      </c>
      <c r="H661" s="38">
        <v>150</v>
      </c>
      <c r="I661" s="38">
        <v>1</v>
      </c>
      <c r="J661" s="45">
        <v>1</v>
      </c>
      <c r="K661" s="38">
        <v>1</v>
      </c>
      <c r="L661" s="38">
        <v>1</v>
      </c>
      <c r="M661" s="38">
        <v>1</v>
      </c>
      <c r="N661" s="38">
        <v>1</v>
      </c>
      <c r="O661" s="38">
        <v>1</v>
      </c>
      <c r="P661" s="38">
        <v>1</v>
      </c>
      <c r="Q661" s="38">
        <v>1</v>
      </c>
      <c r="R661" s="46">
        <v>9</v>
      </c>
      <c r="S661" s="48">
        <v>0.62860000000000005</v>
      </c>
      <c r="T661" s="17">
        <v>150</v>
      </c>
      <c r="U661" s="49">
        <v>94.29</v>
      </c>
      <c r="V661" s="17" t="s">
        <v>7379</v>
      </c>
      <c r="W661" s="49">
        <v>101.83</v>
      </c>
      <c r="X661" s="17" t="s">
        <v>6347</v>
      </c>
      <c r="Y661" s="38" t="s">
        <v>8205</v>
      </c>
      <c r="Z661" s="38">
        <v>150</v>
      </c>
      <c r="AA661" s="38" t="s">
        <v>7562</v>
      </c>
    </row>
    <row r="662" spans="2:27" ht="50" x14ac:dyDescent="0.35">
      <c r="B662" s="38" t="s">
        <v>3098</v>
      </c>
      <c r="C662" s="38" t="s">
        <v>182</v>
      </c>
      <c r="D662" s="38" t="s">
        <v>3672</v>
      </c>
      <c r="E662" s="38" t="s">
        <v>93</v>
      </c>
      <c r="F662" s="38" t="s">
        <v>97</v>
      </c>
      <c r="G662" s="38" t="s">
        <v>114</v>
      </c>
      <c r="H662" s="38">
        <v>60</v>
      </c>
      <c r="I662" s="38">
        <v>2</v>
      </c>
      <c r="J662" s="45">
        <v>180</v>
      </c>
      <c r="K662" s="38">
        <v>1</v>
      </c>
      <c r="L662" s="38">
        <v>4</v>
      </c>
      <c r="M662" s="38">
        <v>14</v>
      </c>
      <c r="N662" s="38">
        <v>20</v>
      </c>
      <c r="O662" s="38">
        <v>4</v>
      </c>
      <c r="P662" s="38">
        <v>27</v>
      </c>
      <c r="Q662" s="38">
        <v>40</v>
      </c>
      <c r="R662" s="46">
        <v>292</v>
      </c>
      <c r="S662" s="48">
        <v>0.28183333333333332</v>
      </c>
      <c r="T662" s="17">
        <v>60</v>
      </c>
      <c r="U662" s="49">
        <v>16.91</v>
      </c>
      <c r="V662" s="17" t="s">
        <v>7379</v>
      </c>
      <c r="W662" s="49">
        <v>18.260000000000002</v>
      </c>
      <c r="X662" s="17" t="s">
        <v>6355</v>
      </c>
      <c r="Y662" s="38" t="s">
        <v>8206</v>
      </c>
      <c r="Z662" s="38">
        <v>60</v>
      </c>
      <c r="AA662" s="38" t="s">
        <v>7300</v>
      </c>
    </row>
    <row r="663" spans="2:27" ht="37.5" x14ac:dyDescent="0.35">
      <c r="B663" s="38" t="s">
        <v>3099</v>
      </c>
      <c r="C663" s="38" t="s">
        <v>182</v>
      </c>
      <c r="D663" s="38" t="s">
        <v>1975</v>
      </c>
      <c r="E663" s="38" t="s">
        <v>101</v>
      </c>
      <c r="F663" s="38" t="s">
        <v>150</v>
      </c>
      <c r="G663" s="38" t="s">
        <v>95</v>
      </c>
      <c r="H663" s="38">
        <v>30</v>
      </c>
      <c r="I663" s="38">
        <v>3</v>
      </c>
      <c r="J663" s="45">
        <v>1</v>
      </c>
      <c r="K663" s="38">
        <v>10</v>
      </c>
      <c r="L663" s="38">
        <v>1</v>
      </c>
      <c r="M663" s="38">
        <v>1</v>
      </c>
      <c r="N663" s="38">
        <v>13</v>
      </c>
      <c r="O663" s="38">
        <v>1</v>
      </c>
      <c r="P663" s="38">
        <v>1</v>
      </c>
      <c r="Q663" s="38">
        <v>10</v>
      </c>
      <c r="R663" s="46">
        <v>41</v>
      </c>
      <c r="S663" s="58">
        <v>0.29566666666666663</v>
      </c>
      <c r="T663" s="10">
        <v>30</v>
      </c>
      <c r="U663" s="60">
        <v>8.8699999999999992</v>
      </c>
      <c r="V663" s="10" t="s">
        <v>7379</v>
      </c>
      <c r="W663" s="60">
        <v>9.58</v>
      </c>
      <c r="X663" s="10" t="s">
        <v>6357</v>
      </c>
      <c r="Y663" s="12" t="s">
        <v>8207</v>
      </c>
      <c r="Z663" s="38">
        <v>30</v>
      </c>
      <c r="AA663" s="12" t="s">
        <v>7300</v>
      </c>
    </row>
    <row r="664" spans="2:27" ht="37.5" x14ac:dyDescent="0.35">
      <c r="B664" s="38" t="s">
        <v>3102</v>
      </c>
      <c r="C664" s="38" t="s">
        <v>1704</v>
      </c>
      <c r="D664" s="38" t="s">
        <v>1703</v>
      </c>
      <c r="E664" s="38" t="s">
        <v>93</v>
      </c>
      <c r="F664" s="38" t="s">
        <v>117</v>
      </c>
      <c r="G664" s="38" t="s">
        <v>95</v>
      </c>
      <c r="H664" s="38">
        <v>30</v>
      </c>
      <c r="I664" s="12">
        <v>1</v>
      </c>
      <c r="J664" s="45">
        <v>5</v>
      </c>
      <c r="K664" s="12">
        <v>1</v>
      </c>
      <c r="L664" s="38">
        <v>1</v>
      </c>
      <c r="M664" s="38">
        <v>1</v>
      </c>
      <c r="N664" s="38">
        <v>1</v>
      </c>
      <c r="O664" s="38">
        <v>1</v>
      </c>
      <c r="P664" s="12">
        <v>1</v>
      </c>
      <c r="Q664" s="12">
        <v>1</v>
      </c>
      <c r="R664" s="46">
        <v>13</v>
      </c>
      <c r="S664" s="58">
        <v>0.25466666666666665</v>
      </c>
      <c r="T664" s="10">
        <v>30</v>
      </c>
      <c r="U664" s="60">
        <v>7.64</v>
      </c>
      <c r="V664" s="10" t="s">
        <v>7379</v>
      </c>
      <c r="W664" s="60">
        <v>8.25</v>
      </c>
      <c r="X664" s="10" t="s">
        <v>6363</v>
      </c>
      <c r="Y664" s="12" t="s">
        <v>8209</v>
      </c>
      <c r="Z664" s="38">
        <v>30</v>
      </c>
      <c r="AA664" s="12" t="s">
        <v>7405</v>
      </c>
    </row>
    <row r="665" spans="2:27" ht="37.5" x14ac:dyDescent="0.35">
      <c r="B665" s="38" t="s">
        <v>3105</v>
      </c>
      <c r="C665" s="12" t="s">
        <v>337</v>
      </c>
      <c r="D665" s="12" t="s">
        <v>3673</v>
      </c>
      <c r="E665" s="12" t="s">
        <v>101</v>
      </c>
      <c r="F665" s="12" t="s">
        <v>117</v>
      </c>
      <c r="G665" s="12" t="s">
        <v>95</v>
      </c>
      <c r="H665" s="12">
        <v>30</v>
      </c>
      <c r="I665" s="12">
        <v>285</v>
      </c>
      <c r="J665" s="45">
        <v>180</v>
      </c>
      <c r="K665" s="12">
        <v>240</v>
      </c>
      <c r="L665" s="12">
        <v>101</v>
      </c>
      <c r="M665" s="12">
        <v>168</v>
      </c>
      <c r="N665" s="38">
        <v>110</v>
      </c>
      <c r="O665" s="38">
        <v>90</v>
      </c>
      <c r="P665" s="12">
        <v>90</v>
      </c>
      <c r="Q665" s="12">
        <v>145</v>
      </c>
      <c r="R665" s="46">
        <v>1409</v>
      </c>
      <c r="S665" s="48">
        <v>7.5333333333333322E-2</v>
      </c>
      <c r="T665" s="17">
        <v>30</v>
      </c>
      <c r="U665" s="49">
        <v>2.2599999999999998</v>
      </c>
      <c r="V665" s="17" t="s">
        <v>7379</v>
      </c>
      <c r="W665" s="49">
        <v>2.44</v>
      </c>
      <c r="X665" s="17" t="s">
        <v>6368</v>
      </c>
      <c r="Y665" s="38" t="s">
        <v>8211</v>
      </c>
      <c r="Z665" s="38">
        <v>30</v>
      </c>
      <c r="AA665" s="38" t="s">
        <v>7300</v>
      </c>
    </row>
    <row r="666" spans="2:27" ht="37.5" x14ac:dyDescent="0.35">
      <c r="B666" s="38" t="s">
        <v>3106</v>
      </c>
      <c r="C666" s="12" t="s">
        <v>337</v>
      </c>
      <c r="D666" s="12" t="s">
        <v>2045</v>
      </c>
      <c r="E666" s="12" t="s">
        <v>101</v>
      </c>
      <c r="F666" s="12" t="s">
        <v>1402</v>
      </c>
      <c r="G666" s="12" t="s">
        <v>95</v>
      </c>
      <c r="H666" s="12">
        <v>30</v>
      </c>
      <c r="I666" s="38">
        <v>200</v>
      </c>
      <c r="J666" s="45">
        <v>75</v>
      </c>
      <c r="K666" s="12">
        <v>10</v>
      </c>
      <c r="L666" s="38">
        <v>84</v>
      </c>
      <c r="M666" s="38">
        <v>58</v>
      </c>
      <c r="N666" s="38">
        <v>50</v>
      </c>
      <c r="O666" s="38">
        <v>75</v>
      </c>
      <c r="P666" s="12">
        <v>1</v>
      </c>
      <c r="Q666" s="38">
        <v>75</v>
      </c>
      <c r="R666" s="46">
        <v>628</v>
      </c>
      <c r="S666" s="58">
        <v>0.10933333333333332</v>
      </c>
      <c r="T666" s="10">
        <v>30</v>
      </c>
      <c r="U666" s="60">
        <v>3.28</v>
      </c>
      <c r="V666" s="10" t="s">
        <v>7379</v>
      </c>
      <c r="W666" s="60">
        <v>3.54</v>
      </c>
      <c r="X666" s="10" t="s">
        <v>6369</v>
      </c>
      <c r="Y666" s="12" t="s">
        <v>8212</v>
      </c>
      <c r="Z666" s="38">
        <v>30</v>
      </c>
      <c r="AA666" s="12" t="s">
        <v>7300</v>
      </c>
    </row>
    <row r="667" spans="2:27" ht="37.5" x14ac:dyDescent="0.35">
      <c r="B667" s="38" t="s">
        <v>3113</v>
      </c>
      <c r="C667" s="38" t="s">
        <v>1606</v>
      </c>
      <c r="D667" s="38" t="s">
        <v>1705</v>
      </c>
      <c r="E667" s="38" t="s">
        <v>865</v>
      </c>
      <c r="F667" s="38" t="s">
        <v>1706</v>
      </c>
      <c r="G667" s="38" t="s">
        <v>1707</v>
      </c>
      <c r="H667" s="38">
        <v>1</v>
      </c>
      <c r="I667" s="12">
        <v>1</v>
      </c>
      <c r="J667" s="45">
        <v>1</v>
      </c>
      <c r="K667" s="38">
        <v>1</v>
      </c>
      <c r="L667" s="38">
        <v>1</v>
      </c>
      <c r="M667" s="38">
        <v>1</v>
      </c>
      <c r="N667" s="38">
        <v>1</v>
      </c>
      <c r="O667" s="38">
        <v>1</v>
      </c>
      <c r="P667" s="38">
        <v>1</v>
      </c>
      <c r="Q667" s="38">
        <v>1</v>
      </c>
      <c r="R667" s="46">
        <v>9</v>
      </c>
      <c r="S667" s="48">
        <v>22.84</v>
      </c>
      <c r="T667" s="17">
        <v>1</v>
      </c>
      <c r="U667" s="49">
        <v>22.84</v>
      </c>
      <c r="V667" s="17" t="s">
        <v>7379</v>
      </c>
      <c r="W667" s="49">
        <v>24.67</v>
      </c>
      <c r="X667" s="17" t="s">
        <v>6376</v>
      </c>
      <c r="Y667" s="38" t="s">
        <v>8213</v>
      </c>
      <c r="Z667" s="38">
        <v>1</v>
      </c>
      <c r="AA667" s="38" t="s">
        <v>8137</v>
      </c>
    </row>
    <row r="668" spans="2:27" ht="37.5" x14ac:dyDescent="0.35">
      <c r="B668" s="38" t="s">
        <v>3116</v>
      </c>
      <c r="C668" s="38" t="s">
        <v>1103</v>
      </c>
      <c r="D668" s="38" t="s">
        <v>1102</v>
      </c>
      <c r="E668" s="38" t="s">
        <v>363</v>
      </c>
      <c r="F668" s="38" t="s">
        <v>304</v>
      </c>
      <c r="G668" s="38" t="s">
        <v>158</v>
      </c>
      <c r="H668" s="38">
        <v>50</v>
      </c>
      <c r="I668" s="12">
        <v>1</v>
      </c>
      <c r="J668" s="45">
        <v>1</v>
      </c>
      <c r="K668" s="12">
        <v>1</v>
      </c>
      <c r="L668" s="12">
        <v>1</v>
      </c>
      <c r="M668" s="38">
        <v>1</v>
      </c>
      <c r="N668" s="38">
        <v>1</v>
      </c>
      <c r="O668" s="38">
        <v>1</v>
      </c>
      <c r="P668" s="38">
        <v>1</v>
      </c>
      <c r="Q668" s="12">
        <v>5</v>
      </c>
      <c r="R668" s="46">
        <v>13</v>
      </c>
      <c r="S668" s="48">
        <v>8.9200000000000002E-2</v>
      </c>
      <c r="T668" s="17">
        <v>50</v>
      </c>
      <c r="U668" s="49">
        <v>4.46</v>
      </c>
      <c r="V668" s="17" t="s">
        <v>7379</v>
      </c>
      <c r="W668" s="49">
        <v>4.82</v>
      </c>
      <c r="X668" s="17" t="s">
        <v>6382</v>
      </c>
      <c r="Y668" s="38" t="s">
        <v>8217</v>
      </c>
      <c r="Z668" s="38">
        <v>50</v>
      </c>
      <c r="AA668" s="38" t="s">
        <v>7470</v>
      </c>
    </row>
    <row r="669" spans="2:27" ht="37.5" x14ac:dyDescent="0.35">
      <c r="B669" s="38" t="s">
        <v>3117</v>
      </c>
      <c r="C669" s="12" t="s">
        <v>507</v>
      </c>
      <c r="D669" s="12" t="s">
        <v>765</v>
      </c>
      <c r="E669" s="12" t="s">
        <v>156</v>
      </c>
      <c r="F669" s="12" t="s">
        <v>1976</v>
      </c>
      <c r="G669" s="12" t="s">
        <v>406</v>
      </c>
      <c r="H669" s="12">
        <v>100</v>
      </c>
      <c r="I669" s="12">
        <v>1</v>
      </c>
      <c r="J669" s="45">
        <v>1</v>
      </c>
      <c r="K669" s="12">
        <v>1</v>
      </c>
      <c r="L669" s="38">
        <v>1</v>
      </c>
      <c r="M669" s="38">
        <v>1</v>
      </c>
      <c r="N669" s="38">
        <v>1</v>
      </c>
      <c r="O669" s="38">
        <v>1</v>
      </c>
      <c r="P669" s="38">
        <v>1</v>
      </c>
      <c r="Q669" s="12">
        <v>1</v>
      </c>
      <c r="R669" s="46">
        <v>9</v>
      </c>
      <c r="S669" s="48">
        <v>1.2659</v>
      </c>
      <c r="T669" s="17">
        <v>100</v>
      </c>
      <c r="U669" s="49">
        <v>126.59</v>
      </c>
      <c r="V669" s="17" t="s">
        <v>7379</v>
      </c>
      <c r="W669" s="49">
        <v>136.72</v>
      </c>
      <c r="X669" s="17" t="s">
        <v>5755</v>
      </c>
      <c r="Y669" s="38" t="s">
        <v>7927</v>
      </c>
      <c r="Z669" s="38">
        <v>100</v>
      </c>
      <c r="AA669" s="38" t="s">
        <v>7474</v>
      </c>
    </row>
    <row r="670" spans="2:27" ht="37.5" x14ac:dyDescent="0.35">
      <c r="B670" s="38" t="s">
        <v>3121</v>
      </c>
      <c r="C670" s="38" t="s">
        <v>509</v>
      </c>
      <c r="D670" s="38" t="s">
        <v>508</v>
      </c>
      <c r="E670" s="38" t="s">
        <v>65</v>
      </c>
      <c r="F670" s="38" t="s">
        <v>510</v>
      </c>
      <c r="G670" s="38" t="s">
        <v>20</v>
      </c>
      <c r="H670" s="38">
        <v>1</v>
      </c>
      <c r="I670" s="38">
        <v>1</v>
      </c>
      <c r="J670" s="45">
        <v>1</v>
      </c>
      <c r="K670" s="38">
        <v>1</v>
      </c>
      <c r="L670" s="38">
        <v>1</v>
      </c>
      <c r="M670" s="38">
        <v>1</v>
      </c>
      <c r="N670" s="38">
        <v>1</v>
      </c>
      <c r="O670" s="38">
        <v>1</v>
      </c>
      <c r="P670" s="38">
        <v>1</v>
      </c>
      <c r="Q670" s="38">
        <v>24</v>
      </c>
      <c r="R670" s="46">
        <v>32</v>
      </c>
      <c r="S670" s="48">
        <v>29.52</v>
      </c>
      <c r="T670" s="17">
        <v>1</v>
      </c>
      <c r="U670" s="49">
        <v>29.52</v>
      </c>
      <c r="V670" s="17" t="s">
        <v>7379</v>
      </c>
      <c r="W670" s="49">
        <v>31.88</v>
      </c>
      <c r="X670" s="17" t="s">
        <v>6391</v>
      </c>
      <c r="Y670" s="38" t="s">
        <v>8222</v>
      </c>
      <c r="Z670" s="38">
        <v>1</v>
      </c>
      <c r="AA670" s="38" t="s">
        <v>7430</v>
      </c>
    </row>
    <row r="671" spans="2:27" ht="37.5" x14ac:dyDescent="0.35">
      <c r="B671" s="38" t="s">
        <v>3122</v>
      </c>
      <c r="C671" s="38" t="s">
        <v>509</v>
      </c>
      <c r="D671" s="38" t="s">
        <v>508</v>
      </c>
      <c r="E671" s="38" t="s">
        <v>93</v>
      </c>
      <c r="F671" s="38" t="s">
        <v>303</v>
      </c>
      <c r="G671" s="38" t="s">
        <v>114</v>
      </c>
      <c r="H671" s="38">
        <v>60</v>
      </c>
      <c r="I671" s="38">
        <v>6</v>
      </c>
      <c r="J671" s="45">
        <v>12</v>
      </c>
      <c r="K671" s="38">
        <v>13</v>
      </c>
      <c r="L671" s="38">
        <v>36</v>
      </c>
      <c r="M671" s="38">
        <v>7</v>
      </c>
      <c r="N671" s="38">
        <v>1</v>
      </c>
      <c r="O671" s="38">
        <v>1</v>
      </c>
      <c r="P671" s="38">
        <v>1</v>
      </c>
      <c r="Q671" s="38">
        <v>5</v>
      </c>
      <c r="R671" s="46">
        <v>82</v>
      </c>
      <c r="S671" s="58">
        <v>0.23916666666666667</v>
      </c>
      <c r="T671" s="10">
        <v>60</v>
      </c>
      <c r="U671" s="60">
        <v>14.35</v>
      </c>
      <c r="V671" s="10" t="s">
        <v>7379</v>
      </c>
      <c r="W671" s="60">
        <v>15.5</v>
      </c>
      <c r="X671" s="10" t="s">
        <v>6393</v>
      </c>
      <c r="Y671" s="12" t="s">
        <v>8223</v>
      </c>
      <c r="Z671" s="38">
        <v>60</v>
      </c>
      <c r="AA671" s="12" t="s">
        <v>7430</v>
      </c>
    </row>
    <row r="672" spans="2:27" ht="37.5" x14ac:dyDescent="0.35">
      <c r="B672" s="38" t="s">
        <v>3123</v>
      </c>
      <c r="C672" s="38" t="s">
        <v>509</v>
      </c>
      <c r="D672" s="38" t="s">
        <v>508</v>
      </c>
      <c r="E672" s="38" t="s">
        <v>93</v>
      </c>
      <c r="F672" s="38" t="s">
        <v>288</v>
      </c>
      <c r="G672" s="38" t="s">
        <v>114</v>
      </c>
      <c r="H672" s="38">
        <v>60</v>
      </c>
      <c r="I672" s="38">
        <v>6</v>
      </c>
      <c r="J672" s="45">
        <v>1</v>
      </c>
      <c r="K672" s="38">
        <v>1</v>
      </c>
      <c r="L672" s="38">
        <v>1</v>
      </c>
      <c r="M672" s="38">
        <v>6</v>
      </c>
      <c r="N672" s="38">
        <v>1</v>
      </c>
      <c r="O672" s="38">
        <v>1</v>
      </c>
      <c r="P672" s="38">
        <v>1</v>
      </c>
      <c r="Q672" s="38">
        <v>1</v>
      </c>
      <c r="R672" s="46">
        <v>19</v>
      </c>
      <c r="S672" s="58">
        <v>0.3843333333333333</v>
      </c>
      <c r="T672" s="10">
        <v>60</v>
      </c>
      <c r="U672" s="60">
        <v>23.06</v>
      </c>
      <c r="V672" s="10" t="s">
        <v>7379</v>
      </c>
      <c r="W672" s="60">
        <v>24.9</v>
      </c>
      <c r="X672" s="10" t="s">
        <v>6395</v>
      </c>
      <c r="Y672" s="12" t="s">
        <v>8224</v>
      </c>
      <c r="Z672" s="38">
        <v>60</v>
      </c>
      <c r="AA672" s="12" t="s">
        <v>7430</v>
      </c>
    </row>
    <row r="673" spans="2:27" ht="37.5" x14ac:dyDescent="0.35">
      <c r="B673" s="38" t="s">
        <v>3125</v>
      </c>
      <c r="C673" s="38" t="s">
        <v>509</v>
      </c>
      <c r="D673" s="38" t="s">
        <v>508</v>
      </c>
      <c r="E673" s="38" t="s">
        <v>93</v>
      </c>
      <c r="F673" s="38" t="s">
        <v>736</v>
      </c>
      <c r="G673" s="38" t="s">
        <v>114</v>
      </c>
      <c r="H673" s="38">
        <v>60</v>
      </c>
      <c r="I673" s="38">
        <v>4</v>
      </c>
      <c r="J673" s="45">
        <v>1</v>
      </c>
      <c r="K673" s="38">
        <v>1</v>
      </c>
      <c r="L673" s="38">
        <v>8</v>
      </c>
      <c r="M673" s="38">
        <v>1</v>
      </c>
      <c r="N673" s="38">
        <v>1</v>
      </c>
      <c r="O673" s="38">
        <v>30</v>
      </c>
      <c r="P673" s="38">
        <v>1</v>
      </c>
      <c r="Q673" s="38">
        <v>10</v>
      </c>
      <c r="R673" s="46">
        <v>57</v>
      </c>
      <c r="S673" s="48">
        <v>0.58083333333333331</v>
      </c>
      <c r="T673" s="17">
        <v>60</v>
      </c>
      <c r="U673" s="49">
        <v>34.85</v>
      </c>
      <c r="V673" s="17" t="s">
        <v>7379</v>
      </c>
      <c r="W673" s="49">
        <v>37.64</v>
      </c>
      <c r="X673" s="17" t="s">
        <v>6399</v>
      </c>
      <c r="Y673" s="38" t="s">
        <v>8225</v>
      </c>
      <c r="Z673" s="38">
        <v>60</v>
      </c>
      <c r="AA673" s="38" t="s">
        <v>7430</v>
      </c>
    </row>
    <row r="674" spans="2:27" ht="37.5" x14ac:dyDescent="0.35">
      <c r="B674" s="38" t="s">
        <v>3129</v>
      </c>
      <c r="C674" s="38" t="s">
        <v>457</v>
      </c>
      <c r="D674" s="38" t="s">
        <v>1632</v>
      </c>
      <c r="E674" s="38" t="s">
        <v>156</v>
      </c>
      <c r="F674" s="38" t="s">
        <v>230</v>
      </c>
      <c r="G674" s="38" t="s">
        <v>425</v>
      </c>
      <c r="H674" s="38">
        <v>28</v>
      </c>
      <c r="I674" s="12">
        <v>2</v>
      </c>
      <c r="J674" s="45">
        <v>1</v>
      </c>
      <c r="K674" s="12">
        <v>1</v>
      </c>
      <c r="L674" s="12">
        <v>14</v>
      </c>
      <c r="M674" s="38">
        <v>1</v>
      </c>
      <c r="N674" s="38">
        <v>1</v>
      </c>
      <c r="O674" s="38">
        <v>1</v>
      </c>
      <c r="P674" s="12">
        <v>1</v>
      </c>
      <c r="Q674" s="12">
        <v>1</v>
      </c>
      <c r="R674" s="46">
        <v>23</v>
      </c>
      <c r="S674" s="48">
        <v>0.36249999999999999</v>
      </c>
      <c r="T674" s="17">
        <v>28</v>
      </c>
      <c r="U674" s="49">
        <v>10.15</v>
      </c>
      <c r="V674" s="17" t="s">
        <v>7379</v>
      </c>
      <c r="W674" s="49">
        <v>10.96</v>
      </c>
      <c r="X674" s="17" t="s">
        <v>6408</v>
      </c>
      <c r="Y674" s="38" t="s">
        <v>8226</v>
      </c>
      <c r="Z674" s="38">
        <v>28</v>
      </c>
      <c r="AA674" s="38" t="s">
        <v>7430</v>
      </c>
    </row>
    <row r="675" spans="2:27" ht="37.5" x14ac:dyDescent="0.35">
      <c r="B675" s="38" t="s">
        <v>3133</v>
      </c>
      <c r="C675" s="12" t="s">
        <v>2031</v>
      </c>
      <c r="D675" s="12" t="s">
        <v>2032</v>
      </c>
      <c r="E675" s="12" t="s">
        <v>101</v>
      </c>
      <c r="F675" s="12" t="s">
        <v>411</v>
      </c>
      <c r="G675" s="12" t="s">
        <v>169</v>
      </c>
      <c r="H675" s="12">
        <v>28</v>
      </c>
      <c r="I675" s="12">
        <v>1</v>
      </c>
      <c r="J675" s="45">
        <v>1</v>
      </c>
      <c r="K675" s="12">
        <v>1</v>
      </c>
      <c r="L675" s="38">
        <v>1</v>
      </c>
      <c r="M675" s="38">
        <v>1</v>
      </c>
      <c r="N675" s="38">
        <v>1</v>
      </c>
      <c r="O675" s="38">
        <v>1</v>
      </c>
      <c r="P675" s="12">
        <v>44</v>
      </c>
      <c r="Q675" s="12">
        <v>1</v>
      </c>
      <c r="R675" s="46">
        <v>52</v>
      </c>
      <c r="S675" s="48">
        <v>2.1964285714285716</v>
      </c>
      <c r="T675" s="17">
        <v>28</v>
      </c>
      <c r="U675" s="49">
        <v>61.5</v>
      </c>
      <c r="V675" s="17" t="s">
        <v>7379</v>
      </c>
      <c r="W675" s="49">
        <v>66.42</v>
      </c>
      <c r="X675" s="17" t="s">
        <v>6415</v>
      </c>
      <c r="Y675" s="38" t="s">
        <v>8231</v>
      </c>
      <c r="Z675" s="38">
        <v>28</v>
      </c>
      <c r="AA675" s="38" t="s">
        <v>7300</v>
      </c>
    </row>
    <row r="676" spans="2:27" ht="37.5" x14ac:dyDescent="0.35">
      <c r="B676" s="38" t="s">
        <v>3135</v>
      </c>
      <c r="C676" s="38" t="s">
        <v>559</v>
      </c>
      <c r="D676" s="38" t="s">
        <v>556</v>
      </c>
      <c r="E676" s="38" t="s">
        <v>5</v>
      </c>
      <c r="F676" s="38" t="s">
        <v>560</v>
      </c>
      <c r="G676" s="38" t="s">
        <v>33</v>
      </c>
      <c r="H676" s="38">
        <v>5</v>
      </c>
      <c r="I676" s="38">
        <v>14</v>
      </c>
      <c r="J676" s="45">
        <v>17</v>
      </c>
      <c r="K676" s="38">
        <v>1</v>
      </c>
      <c r="L676" s="38">
        <v>1</v>
      </c>
      <c r="M676" s="38">
        <v>1</v>
      </c>
      <c r="N676" s="38">
        <v>1</v>
      </c>
      <c r="O676" s="38">
        <v>1</v>
      </c>
      <c r="P676" s="38">
        <v>1</v>
      </c>
      <c r="Q676" s="38">
        <v>1</v>
      </c>
      <c r="R676" s="46">
        <v>38</v>
      </c>
      <c r="S676" s="58">
        <v>17.22</v>
      </c>
      <c r="T676" s="10">
        <v>5</v>
      </c>
      <c r="U676" s="60">
        <v>86.1</v>
      </c>
      <c r="V676" s="10" t="s">
        <v>7379</v>
      </c>
      <c r="W676" s="60">
        <v>92.99</v>
      </c>
      <c r="X676" s="10" t="s">
        <v>6417</v>
      </c>
      <c r="Y676" s="12" t="s">
        <v>8234</v>
      </c>
      <c r="Z676" s="38">
        <v>5</v>
      </c>
      <c r="AA676" s="12" t="s">
        <v>8014</v>
      </c>
    </row>
    <row r="677" spans="2:27" ht="50" x14ac:dyDescent="0.35">
      <c r="B677" s="38" t="s">
        <v>3136</v>
      </c>
      <c r="C677" s="38" t="s">
        <v>559</v>
      </c>
      <c r="D677" s="38" t="s">
        <v>556</v>
      </c>
      <c r="E677" s="38" t="s">
        <v>5</v>
      </c>
      <c r="F677" s="38" t="s">
        <v>23</v>
      </c>
      <c r="G677" s="38" t="s">
        <v>33</v>
      </c>
      <c r="H677" s="38">
        <v>5</v>
      </c>
      <c r="I677" s="38">
        <v>1</v>
      </c>
      <c r="J677" s="45">
        <v>4</v>
      </c>
      <c r="K677" s="38">
        <v>1</v>
      </c>
      <c r="L677" s="38">
        <v>1</v>
      </c>
      <c r="M677" s="38">
        <v>1</v>
      </c>
      <c r="N677" s="38">
        <v>1</v>
      </c>
      <c r="O677" s="38">
        <v>1</v>
      </c>
      <c r="P677" s="38">
        <v>1</v>
      </c>
      <c r="Q677" s="38">
        <v>1</v>
      </c>
      <c r="R677" s="46">
        <v>12</v>
      </c>
      <c r="S677" s="48">
        <v>7.1760000000000002</v>
      </c>
      <c r="T677" s="17">
        <v>5</v>
      </c>
      <c r="U677" s="49">
        <v>35.880000000000003</v>
      </c>
      <c r="V677" s="17" t="s">
        <v>7379</v>
      </c>
      <c r="W677" s="49">
        <v>38.75</v>
      </c>
      <c r="X677" s="17" t="s">
        <v>6419</v>
      </c>
      <c r="Y677" s="38" t="s">
        <v>8235</v>
      </c>
      <c r="Z677" s="38">
        <v>5</v>
      </c>
      <c r="AA677" s="38" t="s">
        <v>8014</v>
      </c>
    </row>
    <row r="678" spans="2:27" ht="50" x14ac:dyDescent="0.35">
      <c r="B678" s="38" t="s">
        <v>3137</v>
      </c>
      <c r="C678" s="38" t="s">
        <v>559</v>
      </c>
      <c r="D678" s="38" t="s">
        <v>556</v>
      </c>
      <c r="E678" s="38" t="s">
        <v>5</v>
      </c>
      <c r="F678" s="38" t="s">
        <v>840</v>
      </c>
      <c r="G678" s="38" t="s">
        <v>33</v>
      </c>
      <c r="H678" s="38">
        <v>5</v>
      </c>
      <c r="I678" s="12">
        <v>1</v>
      </c>
      <c r="J678" s="45">
        <v>1</v>
      </c>
      <c r="K678" s="12">
        <v>1</v>
      </c>
      <c r="L678" s="38">
        <v>1</v>
      </c>
      <c r="M678" s="38">
        <v>1</v>
      </c>
      <c r="N678" s="38">
        <v>1</v>
      </c>
      <c r="O678" s="38">
        <v>1</v>
      </c>
      <c r="P678" s="12">
        <v>1</v>
      </c>
      <c r="Q678" s="12">
        <v>1</v>
      </c>
      <c r="R678" s="46">
        <v>9</v>
      </c>
      <c r="S678" s="58">
        <v>6.0979999999999999</v>
      </c>
      <c r="T678" s="10">
        <v>5</v>
      </c>
      <c r="U678" s="60">
        <v>30.49</v>
      </c>
      <c r="V678" s="10" t="s">
        <v>7379</v>
      </c>
      <c r="W678" s="60">
        <v>32.93</v>
      </c>
      <c r="X678" s="10" t="s">
        <v>6421</v>
      </c>
      <c r="Y678" s="12" t="s">
        <v>8236</v>
      </c>
      <c r="Z678" s="38">
        <v>5</v>
      </c>
      <c r="AA678" s="12" t="s">
        <v>8014</v>
      </c>
    </row>
    <row r="679" spans="2:27" ht="37.5" x14ac:dyDescent="0.35">
      <c r="B679" s="38" t="s">
        <v>3138</v>
      </c>
      <c r="C679" s="38" t="s">
        <v>564</v>
      </c>
      <c r="D679" s="38" t="s">
        <v>563</v>
      </c>
      <c r="E679" s="38" t="s">
        <v>93</v>
      </c>
      <c r="F679" s="38" t="s">
        <v>117</v>
      </c>
      <c r="G679" s="38" t="s">
        <v>169</v>
      </c>
      <c r="H679" s="38">
        <v>28</v>
      </c>
      <c r="I679" s="38">
        <v>4</v>
      </c>
      <c r="J679" s="45">
        <v>20</v>
      </c>
      <c r="K679" s="38">
        <v>1</v>
      </c>
      <c r="L679" s="38">
        <v>1</v>
      </c>
      <c r="M679" s="38">
        <v>12</v>
      </c>
      <c r="N679" s="38">
        <v>3</v>
      </c>
      <c r="O679" s="38">
        <v>5</v>
      </c>
      <c r="P679" s="38">
        <v>6</v>
      </c>
      <c r="Q679" s="38">
        <v>5</v>
      </c>
      <c r="R679" s="46">
        <v>57</v>
      </c>
      <c r="S679" s="48">
        <v>7.3214285714285704E-2</v>
      </c>
      <c r="T679" s="17">
        <v>28</v>
      </c>
      <c r="U679" s="49">
        <v>2.0499999999999998</v>
      </c>
      <c r="V679" s="17" t="s">
        <v>7379</v>
      </c>
      <c r="W679" s="49">
        <v>2.21</v>
      </c>
      <c r="X679" s="17" t="s">
        <v>6423</v>
      </c>
      <c r="Y679" s="38" t="s">
        <v>8237</v>
      </c>
      <c r="Z679" s="38">
        <v>28</v>
      </c>
      <c r="AA679" s="38" t="s">
        <v>7387</v>
      </c>
    </row>
    <row r="680" spans="2:27" ht="37.5" x14ac:dyDescent="0.35">
      <c r="B680" s="38" t="s">
        <v>3139</v>
      </c>
      <c r="C680" s="38" t="s">
        <v>564</v>
      </c>
      <c r="D680" s="38" t="s">
        <v>563</v>
      </c>
      <c r="E680" s="38" t="s">
        <v>93</v>
      </c>
      <c r="F680" s="38" t="s">
        <v>57</v>
      </c>
      <c r="G680" s="38" t="s">
        <v>169</v>
      </c>
      <c r="H680" s="38">
        <v>28</v>
      </c>
      <c r="I680" s="38">
        <v>21</v>
      </c>
      <c r="J680" s="45">
        <v>10</v>
      </c>
      <c r="K680" s="38">
        <v>1</v>
      </c>
      <c r="L680" s="38">
        <v>12</v>
      </c>
      <c r="M680" s="38">
        <v>33</v>
      </c>
      <c r="N680" s="38">
        <v>1</v>
      </c>
      <c r="O680" s="38">
        <v>20</v>
      </c>
      <c r="P680" s="38">
        <v>1</v>
      </c>
      <c r="Q680" s="38">
        <v>95</v>
      </c>
      <c r="R680" s="46">
        <v>194</v>
      </c>
      <c r="S680" s="58">
        <v>0.11</v>
      </c>
      <c r="T680" s="10">
        <v>28</v>
      </c>
      <c r="U680" s="60">
        <v>3.08</v>
      </c>
      <c r="V680" s="10" t="s">
        <v>7379</v>
      </c>
      <c r="W680" s="60">
        <v>3.33</v>
      </c>
      <c r="X680" s="10" t="s">
        <v>6425</v>
      </c>
      <c r="Y680" s="12" t="s">
        <v>8238</v>
      </c>
      <c r="Z680" s="38">
        <v>28</v>
      </c>
      <c r="AA680" s="12" t="s">
        <v>7387</v>
      </c>
    </row>
    <row r="681" spans="2:27" ht="37.5" x14ac:dyDescent="0.35">
      <c r="B681" s="38" t="s">
        <v>3140</v>
      </c>
      <c r="C681" s="38" t="s">
        <v>564</v>
      </c>
      <c r="D681" s="38" t="s">
        <v>1112</v>
      </c>
      <c r="E681" s="38" t="s">
        <v>93</v>
      </c>
      <c r="F681" s="38" t="s">
        <v>187</v>
      </c>
      <c r="G681" s="38" t="s">
        <v>169</v>
      </c>
      <c r="H681" s="38">
        <v>28</v>
      </c>
      <c r="I681" s="38">
        <v>23</v>
      </c>
      <c r="J681" s="45">
        <v>50</v>
      </c>
      <c r="K681" s="38">
        <v>3</v>
      </c>
      <c r="L681" s="38">
        <v>15</v>
      </c>
      <c r="M681" s="38">
        <v>27</v>
      </c>
      <c r="N681" s="38">
        <v>10</v>
      </c>
      <c r="O681" s="38">
        <v>6</v>
      </c>
      <c r="P681" s="38">
        <v>2</v>
      </c>
      <c r="Q681" s="38">
        <v>6</v>
      </c>
      <c r="R681" s="46">
        <v>142</v>
      </c>
      <c r="S681" s="58">
        <v>0.18321428571428572</v>
      </c>
      <c r="T681" s="10">
        <v>28</v>
      </c>
      <c r="U681" s="60">
        <v>5.13</v>
      </c>
      <c r="V681" s="10" t="s">
        <v>7379</v>
      </c>
      <c r="W681" s="60">
        <v>5.54</v>
      </c>
      <c r="X681" s="10" t="s">
        <v>6427</v>
      </c>
      <c r="Y681" s="12" t="s">
        <v>8239</v>
      </c>
      <c r="Z681" s="38">
        <v>28</v>
      </c>
      <c r="AA681" s="12" t="s">
        <v>7387</v>
      </c>
    </row>
    <row r="682" spans="2:27" ht="37.5" x14ac:dyDescent="0.35">
      <c r="B682" s="38" t="s">
        <v>3141</v>
      </c>
      <c r="C682" s="38" t="s">
        <v>564</v>
      </c>
      <c r="D682" s="38" t="s">
        <v>563</v>
      </c>
      <c r="E682" s="38" t="s">
        <v>93</v>
      </c>
      <c r="F682" s="38" t="s">
        <v>141</v>
      </c>
      <c r="G682" s="38" t="s">
        <v>169</v>
      </c>
      <c r="H682" s="38">
        <v>28</v>
      </c>
      <c r="I682" s="38">
        <v>14</v>
      </c>
      <c r="J682" s="45">
        <v>50</v>
      </c>
      <c r="K682" s="38">
        <v>4</v>
      </c>
      <c r="L682" s="38">
        <v>4</v>
      </c>
      <c r="M682" s="38">
        <v>17</v>
      </c>
      <c r="N682" s="38">
        <v>3</v>
      </c>
      <c r="O682" s="38">
        <v>11</v>
      </c>
      <c r="P682" s="38">
        <v>3</v>
      </c>
      <c r="Q682" s="38">
        <v>53</v>
      </c>
      <c r="R682" s="46">
        <v>159</v>
      </c>
      <c r="S682" s="48">
        <v>0.32964285714285718</v>
      </c>
      <c r="T682" s="17">
        <v>28</v>
      </c>
      <c r="U682" s="49">
        <v>9.23</v>
      </c>
      <c r="V682" s="17" t="s">
        <v>7379</v>
      </c>
      <c r="W682" s="49">
        <v>9.9700000000000006</v>
      </c>
      <c r="X682" s="17" t="s">
        <v>6429</v>
      </c>
      <c r="Y682" s="38" t="s">
        <v>8240</v>
      </c>
      <c r="Z682" s="38">
        <v>28</v>
      </c>
      <c r="AA682" s="38" t="s">
        <v>7387</v>
      </c>
    </row>
    <row r="683" spans="2:27" ht="37.5" x14ac:dyDescent="0.35">
      <c r="B683" s="38" t="s">
        <v>3147</v>
      </c>
      <c r="C683" s="38" t="s">
        <v>1115</v>
      </c>
      <c r="D683" s="38" t="s">
        <v>1358</v>
      </c>
      <c r="E683" s="38" t="s">
        <v>65</v>
      </c>
      <c r="F683" s="38" t="s">
        <v>1359</v>
      </c>
      <c r="G683" s="38" t="s">
        <v>25</v>
      </c>
      <c r="H683" s="38">
        <v>20</v>
      </c>
      <c r="I683" s="38">
        <v>1</v>
      </c>
      <c r="J683" s="45">
        <v>200</v>
      </c>
      <c r="K683" s="38">
        <v>15</v>
      </c>
      <c r="L683" s="38">
        <v>8</v>
      </c>
      <c r="M683" s="38">
        <v>31</v>
      </c>
      <c r="N683" s="38">
        <v>17</v>
      </c>
      <c r="O683" s="38">
        <v>1</v>
      </c>
      <c r="P683" s="38">
        <v>1</v>
      </c>
      <c r="Q683" s="38">
        <v>15</v>
      </c>
      <c r="R683" s="46">
        <v>289</v>
      </c>
      <c r="S683" s="48">
        <v>0.66900000000000004</v>
      </c>
      <c r="T683" s="17">
        <v>20</v>
      </c>
      <c r="U683" s="49">
        <v>13.38</v>
      </c>
      <c r="V683" s="17" t="s">
        <v>7379</v>
      </c>
      <c r="W683" s="49">
        <v>14.45</v>
      </c>
      <c r="X683" s="17" t="s">
        <v>6440</v>
      </c>
      <c r="Y683" s="38" t="s">
        <v>8244</v>
      </c>
      <c r="Z683" s="38">
        <v>20</v>
      </c>
      <c r="AA683" s="38" t="s">
        <v>7411</v>
      </c>
    </row>
    <row r="684" spans="2:27" ht="37.5" x14ac:dyDescent="0.35">
      <c r="B684" s="38" t="s">
        <v>3148</v>
      </c>
      <c r="C684" s="38" t="s">
        <v>1115</v>
      </c>
      <c r="D684" s="38" t="s">
        <v>1115</v>
      </c>
      <c r="E684" s="38" t="s">
        <v>101</v>
      </c>
      <c r="F684" s="38" t="s">
        <v>736</v>
      </c>
      <c r="G684" s="38" t="s">
        <v>1116</v>
      </c>
      <c r="H684" s="38">
        <v>25</v>
      </c>
      <c r="I684" s="38">
        <v>3</v>
      </c>
      <c r="J684" s="45">
        <v>1</v>
      </c>
      <c r="K684" s="38">
        <v>1</v>
      </c>
      <c r="L684" s="38">
        <v>1</v>
      </c>
      <c r="M684" s="38">
        <v>1</v>
      </c>
      <c r="N684" s="38">
        <v>1</v>
      </c>
      <c r="O684" s="38">
        <v>1</v>
      </c>
      <c r="P684" s="38">
        <v>1</v>
      </c>
      <c r="Q684" s="38">
        <v>1</v>
      </c>
      <c r="R684" s="46">
        <v>11</v>
      </c>
      <c r="S684" s="48">
        <v>0.24199999999999999</v>
      </c>
      <c r="T684" s="17">
        <v>25</v>
      </c>
      <c r="U684" s="49">
        <v>6.05</v>
      </c>
      <c r="V684" s="17" t="s">
        <v>7379</v>
      </c>
      <c r="W684" s="49">
        <v>6.53</v>
      </c>
      <c r="X684" s="17" t="s">
        <v>6443</v>
      </c>
      <c r="Y684" s="38" t="s">
        <v>8245</v>
      </c>
      <c r="Z684" s="38">
        <v>25</v>
      </c>
      <c r="AA684" s="38" t="s">
        <v>7394</v>
      </c>
    </row>
    <row r="685" spans="2:27" ht="37.5" x14ac:dyDescent="0.35">
      <c r="B685" s="38" t="s">
        <v>3149</v>
      </c>
      <c r="C685" s="38" t="s">
        <v>1115</v>
      </c>
      <c r="D685" s="38" t="s">
        <v>1115</v>
      </c>
      <c r="E685" s="38" t="s">
        <v>5</v>
      </c>
      <c r="F685" s="38" t="s">
        <v>781</v>
      </c>
      <c r="G685" s="38" t="s">
        <v>59</v>
      </c>
      <c r="H685" s="38">
        <v>10</v>
      </c>
      <c r="I685" s="38">
        <v>10</v>
      </c>
      <c r="J685" s="45">
        <v>1</v>
      </c>
      <c r="K685" s="38">
        <v>13</v>
      </c>
      <c r="L685" s="38">
        <v>2</v>
      </c>
      <c r="M685" s="38">
        <v>1</v>
      </c>
      <c r="N685" s="38">
        <v>6</v>
      </c>
      <c r="O685" s="38">
        <v>5</v>
      </c>
      <c r="P685" s="38">
        <v>11</v>
      </c>
      <c r="Q685" s="38">
        <v>15</v>
      </c>
      <c r="R685" s="46">
        <v>64</v>
      </c>
      <c r="S685" s="48">
        <v>1.9929999999999999</v>
      </c>
      <c r="T685" s="17">
        <v>10</v>
      </c>
      <c r="U685" s="49">
        <v>19.93</v>
      </c>
      <c r="V685" s="17" t="s">
        <v>7379</v>
      </c>
      <c r="W685" s="49">
        <v>21.52</v>
      </c>
      <c r="X685" s="17" t="s">
        <v>6445</v>
      </c>
      <c r="Y685" s="38" t="s">
        <v>8246</v>
      </c>
      <c r="Z685" s="38">
        <v>10</v>
      </c>
      <c r="AA685" s="38" t="s">
        <v>7394</v>
      </c>
    </row>
    <row r="686" spans="2:27" ht="37.5" x14ac:dyDescent="0.35">
      <c r="B686" s="38" t="s">
        <v>3150</v>
      </c>
      <c r="C686" s="38" t="s">
        <v>475</v>
      </c>
      <c r="D686" s="38" t="s">
        <v>474</v>
      </c>
      <c r="E686" s="38" t="s">
        <v>65</v>
      </c>
      <c r="F686" s="38" t="s">
        <v>476</v>
      </c>
      <c r="G686" s="38" t="s">
        <v>21</v>
      </c>
      <c r="H686" s="38">
        <v>1</v>
      </c>
      <c r="I686" s="38">
        <v>1</v>
      </c>
      <c r="J686" s="45">
        <v>40</v>
      </c>
      <c r="K686" s="38">
        <v>13</v>
      </c>
      <c r="L686" s="38">
        <v>1</v>
      </c>
      <c r="M686" s="38">
        <v>1</v>
      </c>
      <c r="N686" s="38">
        <v>1</v>
      </c>
      <c r="O686" s="38">
        <v>20</v>
      </c>
      <c r="P686" s="38">
        <v>1</v>
      </c>
      <c r="Q686" s="38">
        <v>1</v>
      </c>
      <c r="R686" s="46">
        <v>79</v>
      </c>
      <c r="S686" s="48">
        <v>1.91</v>
      </c>
      <c r="T686" s="17">
        <v>1</v>
      </c>
      <c r="U686" s="49">
        <v>1.91</v>
      </c>
      <c r="V686" s="17" t="s">
        <v>7379</v>
      </c>
      <c r="W686" s="49">
        <v>2.06</v>
      </c>
      <c r="X686" s="17" t="s">
        <v>8247</v>
      </c>
      <c r="Y686" s="38" t="s">
        <v>8248</v>
      </c>
      <c r="Z686" s="38">
        <v>1</v>
      </c>
      <c r="AA686" s="38" t="s">
        <v>7794</v>
      </c>
    </row>
    <row r="687" spans="2:27" ht="25" x14ac:dyDescent="0.35">
      <c r="B687" s="38" t="s">
        <v>3153</v>
      </c>
      <c r="C687" s="38" t="s">
        <v>1010</v>
      </c>
      <c r="D687" s="38" t="s">
        <v>1002</v>
      </c>
      <c r="E687" s="38" t="s">
        <v>121</v>
      </c>
      <c r="F687" s="38" t="s">
        <v>809</v>
      </c>
      <c r="G687" s="38" t="s">
        <v>68</v>
      </c>
      <c r="H687" s="38">
        <v>1</v>
      </c>
      <c r="I687" s="38">
        <v>1</v>
      </c>
      <c r="J687" s="45">
        <v>1</v>
      </c>
      <c r="K687" s="38">
        <v>1</v>
      </c>
      <c r="L687" s="38">
        <v>1</v>
      </c>
      <c r="M687" s="38">
        <v>1</v>
      </c>
      <c r="N687" s="38">
        <v>1</v>
      </c>
      <c r="O687" s="38">
        <v>1</v>
      </c>
      <c r="P687" s="38">
        <v>1</v>
      </c>
      <c r="Q687" s="38">
        <v>1</v>
      </c>
      <c r="R687" s="46">
        <v>9</v>
      </c>
      <c r="S687" s="58">
        <v>12.15</v>
      </c>
      <c r="T687" s="10">
        <v>1</v>
      </c>
      <c r="U687" s="60">
        <v>12.15</v>
      </c>
      <c r="V687" s="10" t="s">
        <v>7379</v>
      </c>
      <c r="W687" s="60">
        <v>13.12</v>
      </c>
      <c r="X687" s="10" t="s">
        <v>6449</v>
      </c>
      <c r="Y687" s="12" t="s">
        <v>8251</v>
      </c>
      <c r="Z687" s="38">
        <v>1</v>
      </c>
      <c r="AA687" s="12" t="s">
        <v>7406</v>
      </c>
    </row>
    <row r="688" spans="2:27" ht="37.5" x14ac:dyDescent="0.35">
      <c r="B688" s="38" t="s">
        <v>3161</v>
      </c>
      <c r="C688" s="38" t="s">
        <v>1370</v>
      </c>
      <c r="D688" s="38" t="s">
        <v>1602</v>
      </c>
      <c r="E688" s="38" t="s">
        <v>363</v>
      </c>
      <c r="F688" s="38" t="s">
        <v>94</v>
      </c>
      <c r="G688" s="38" t="s">
        <v>1116</v>
      </c>
      <c r="H688" s="38">
        <v>25</v>
      </c>
      <c r="I688" s="12">
        <v>1</v>
      </c>
      <c r="J688" s="45">
        <v>1</v>
      </c>
      <c r="K688" s="12">
        <v>1</v>
      </c>
      <c r="L688" s="38">
        <v>1</v>
      </c>
      <c r="M688" s="38">
        <v>1</v>
      </c>
      <c r="N688" s="38">
        <v>1</v>
      </c>
      <c r="O688" s="38">
        <v>8</v>
      </c>
      <c r="P688" s="12">
        <v>1</v>
      </c>
      <c r="Q688" s="12">
        <v>1</v>
      </c>
      <c r="R688" s="46">
        <v>16</v>
      </c>
      <c r="S688" s="48">
        <v>0.56040000000000001</v>
      </c>
      <c r="T688" s="17">
        <v>25</v>
      </c>
      <c r="U688" s="49">
        <v>14.01</v>
      </c>
      <c r="V688" s="17" t="s">
        <v>7379</v>
      </c>
      <c r="W688" s="49">
        <v>15.13</v>
      </c>
      <c r="X688" s="17" t="s">
        <v>8258</v>
      </c>
      <c r="Y688" s="38" t="s">
        <v>8259</v>
      </c>
      <c r="Z688" s="38">
        <v>25</v>
      </c>
      <c r="AA688" s="38" t="s">
        <v>7520</v>
      </c>
    </row>
    <row r="689" spans="2:27" ht="37.5" x14ac:dyDescent="0.35">
      <c r="B689" s="38" t="s">
        <v>3163</v>
      </c>
      <c r="C689" s="38" t="s">
        <v>962</v>
      </c>
      <c r="D689" s="38" t="s">
        <v>961</v>
      </c>
      <c r="E689" s="38" t="s">
        <v>469</v>
      </c>
      <c r="F689" s="38" t="s">
        <v>833</v>
      </c>
      <c r="G689" s="38"/>
      <c r="H689" s="38">
        <v>1</v>
      </c>
      <c r="I689" s="38">
        <v>3</v>
      </c>
      <c r="J689" s="45">
        <v>1</v>
      </c>
      <c r="K689" s="38">
        <v>1</v>
      </c>
      <c r="L689" s="38">
        <v>1</v>
      </c>
      <c r="M689" s="38">
        <v>1</v>
      </c>
      <c r="N689" s="38">
        <v>1</v>
      </c>
      <c r="O689" s="38">
        <v>0.5</v>
      </c>
      <c r="P689" s="38">
        <v>1</v>
      </c>
      <c r="Q689" s="38">
        <v>5</v>
      </c>
      <c r="R689" s="46">
        <v>14.5</v>
      </c>
      <c r="S689" s="58">
        <v>203.98</v>
      </c>
      <c r="T689" s="10">
        <v>1</v>
      </c>
      <c r="U689" s="60">
        <v>203.98</v>
      </c>
      <c r="V689" s="10" t="s">
        <v>7421</v>
      </c>
      <c r="W689" s="60">
        <v>250.9</v>
      </c>
      <c r="X689" s="10" t="s">
        <v>8260</v>
      </c>
      <c r="Y689" s="12" t="s">
        <v>8261</v>
      </c>
      <c r="Z689" s="38">
        <v>1</v>
      </c>
      <c r="AA689" s="12" t="s">
        <v>7955</v>
      </c>
    </row>
    <row r="690" spans="2:27" ht="50" x14ac:dyDescent="0.35">
      <c r="B690" s="38" t="s">
        <v>3164</v>
      </c>
      <c r="C690" s="38" t="s">
        <v>962</v>
      </c>
      <c r="D690" s="38" t="s">
        <v>968</v>
      </c>
      <c r="E690" s="38" t="s">
        <v>423</v>
      </c>
      <c r="F690" s="38" t="s">
        <v>969</v>
      </c>
      <c r="G690" s="38" t="s">
        <v>970</v>
      </c>
      <c r="H690" s="38">
        <v>50</v>
      </c>
      <c r="I690" s="38">
        <v>1</v>
      </c>
      <c r="J690" s="45">
        <v>15</v>
      </c>
      <c r="K690" s="38">
        <v>1</v>
      </c>
      <c r="L690" s="38">
        <v>1</v>
      </c>
      <c r="M690" s="38">
        <v>6</v>
      </c>
      <c r="N690" s="38">
        <v>1</v>
      </c>
      <c r="O690" s="38">
        <v>1</v>
      </c>
      <c r="P690" s="38">
        <v>1</v>
      </c>
      <c r="Q690" s="38">
        <v>1</v>
      </c>
      <c r="R690" s="46">
        <v>28</v>
      </c>
      <c r="S690" s="48">
        <v>8.5279999999999987</v>
      </c>
      <c r="T690" s="17">
        <v>50</v>
      </c>
      <c r="U690" s="49">
        <v>426.4</v>
      </c>
      <c r="V690" s="17" t="s">
        <v>7379</v>
      </c>
      <c r="W690" s="49">
        <v>460.51</v>
      </c>
      <c r="X690" s="17" t="s">
        <v>6468</v>
      </c>
      <c r="Y690" s="38" t="s">
        <v>8262</v>
      </c>
      <c r="Z690" s="38">
        <v>50</v>
      </c>
      <c r="AA690" s="38" t="s">
        <v>7470</v>
      </c>
    </row>
    <row r="691" spans="2:27" ht="37.5" x14ac:dyDescent="0.35">
      <c r="B691" s="38" t="s">
        <v>3166</v>
      </c>
      <c r="C691" s="38" t="s">
        <v>1367</v>
      </c>
      <c r="D691" s="38" t="s">
        <v>1365</v>
      </c>
      <c r="E691" s="38" t="s">
        <v>67</v>
      </c>
      <c r="F691" s="38" t="s">
        <v>1680</v>
      </c>
      <c r="G691" s="38" t="s">
        <v>2096</v>
      </c>
      <c r="H691" s="38">
        <v>1</v>
      </c>
      <c r="I691" s="38">
        <v>1</v>
      </c>
      <c r="J691" s="45">
        <v>5</v>
      </c>
      <c r="K691" s="12">
        <v>11</v>
      </c>
      <c r="L691" s="38">
        <v>10</v>
      </c>
      <c r="M691" s="38">
        <v>36</v>
      </c>
      <c r="N691" s="38">
        <v>1</v>
      </c>
      <c r="O691" s="38">
        <v>20</v>
      </c>
      <c r="P691" s="38">
        <v>32</v>
      </c>
      <c r="Q691" s="38">
        <v>15</v>
      </c>
      <c r="R691" s="46">
        <v>131</v>
      </c>
      <c r="S691" s="48">
        <v>138.38</v>
      </c>
      <c r="T691" s="17">
        <v>1</v>
      </c>
      <c r="U691" s="49">
        <v>138.38</v>
      </c>
      <c r="V691" s="17" t="s">
        <v>7379</v>
      </c>
      <c r="W691" s="49">
        <v>149.44999999999999</v>
      </c>
      <c r="X691" s="17" t="s">
        <v>6474</v>
      </c>
      <c r="Y691" s="38" t="s">
        <v>8263</v>
      </c>
      <c r="Z691" s="38">
        <v>1</v>
      </c>
      <c r="AA691" s="38" t="s">
        <v>7449</v>
      </c>
    </row>
    <row r="692" spans="2:27" ht="37.5" x14ac:dyDescent="0.35">
      <c r="B692" s="38" t="s">
        <v>3181</v>
      </c>
      <c r="C692" s="38" t="s">
        <v>298</v>
      </c>
      <c r="D692" s="38" t="s">
        <v>297</v>
      </c>
      <c r="E692" s="38" t="s">
        <v>101</v>
      </c>
      <c r="F692" s="38" t="s">
        <v>141</v>
      </c>
      <c r="G692" s="38" t="s">
        <v>114</v>
      </c>
      <c r="H692" s="38">
        <v>60</v>
      </c>
      <c r="I692" s="38">
        <v>3</v>
      </c>
      <c r="J692" s="45">
        <v>1</v>
      </c>
      <c r="K692" s="38">
        <v>1</v>
      </c>
      <c r="L692" s="38">
        <v>4</v>
      </c>
      <c r="M692" s="38">
        <v>1</v>
      </c>
      <c r="N692" s="38">
        <v>1</v>
      </c>
      <c r="O692" s="38">
        <v>1</v>
      </c>
      <c r="P692" s="38">
        <v>1</v>
      </c>
      <c r="Q692" s="38">
        <v>1</v>
      </c>
      <c r="R692" s="46">
        <v>14</v>
      </c>
      <c r="S692" s="48">
        <v>0.10250000000000001</v>
      </c>
      <c r="T692" s="17">
        <v>60</v>
      </c>
      <c r="U692" s="49">
        <v>6.15</v>
      </c>
      <c r="V692" s="17" t="s">
        <v>7379</v>
      </c>
      <c r="W692" s="49">
        <v>6.64</v>
      </c>
      <c r="X692" s="17" t="s">
        <v>6503</v>
      </c>
      <c r="Y692" s="38" t="s">
        <v>8273</v>
      </c>
      <c r="Z692" s="38">
        <v>60</v>
      </c>
      <c r="AA692" s="38" t="s">
        <v>7512</v>
      </c>
    </row>
    <row r="693" spans="2:27" ht="37.5" x14ac:dyDescent="0.35">
      <c r="B693" s="38" t="s">
        <v>3182</v>
      </c>
      <c r="C693" s="38" t="s">
        <v>298</v>
      </c>
      <c r="D693" s="38" t="s">
        <v>297</v>
      </c>
      <c r="E693" s="38" t="s">
        <v>101</v>
      </c>
      <c r="F693" s="38" t="s">
        <v>299</v>
      </c>
      <c r="G693" s="38" t="s">
        <v>95</v>
      </c>
      <c r="H693" s="38">
        <v>30</v>
      </c>
      <c r="I693" s="38">
        <v>1</v>
      </c>
      <c r="J693" s="45">
        <v>1</v>
      </c>
      <c r="K693" s="38">
        <v>1</v>
      </c>
      <c r="L693" s="38">
        <v>4</v>
      </c>
      <c r="M693" s="38">
        <v>3</v>
      </c>
      <c r="N693" s="38">
        <v>1</v>
      </c>
      <c r="O693" s="38">
        <v>1</v>
      </c>
      <c r="P693" s="38">
        <v>1</v>
      </c>
      <c r="Q693" s="38">
        <v>15</v>
      </c>
      <c r="R693" s="46">
        <v>28</v>
      </c>
      <c r="S693" s="48">
        <v>0.20500000000000002</v>
      </c>
      <c r="T693" s="17">
        <v>30</v>
      </c>
      <c r="U693" s="49">
        <v>6.15</v>
      </c>
      <c r="V693" s="17" t="s">
        <v>7379</v>
      </c>
      <c r="W693" s="49">
        <v>6.64</v>
      </c>
      <c r="X693" s="17" t="s">
        <v>6505</v>
      </c>
      <c r="Y693" s="38" t="s">
        <v>8274</v>
      </c>
      <c r="Z693" s="38">
        <v>30</v>
      </c>
      <c r="AA693" s="38" t="s">
        <v>7512</v>
      </c>
    </row>
    <row r="694" spans="2:27" ht="37.5" x14ac:dyDescent="0.35">
      <c r="B694" s="38" t="s">
        <v>3183</v>
      </c>
      <c r="C694" s="38" t="s">
        <v>396</v>
      </c>
      <c r="D694" s="38" t="s">
        <v>395</v>
      </c>
      <c r="E694" s="38" t="s">
        <v>101</v>
      </c>
      <c r="F694" s="38" t="s">
        <v>358</v>
      </c>
      <c r="G694" s="38" t="s">
        <v>392</v>
      </c>
      <c r="H694" s="38">
        <v>100</v>
      </c>
      <c r="I694" s="12">
        <v>54</v>
      </c>
      <c r="J694" s="45">
        <v>10</v>
      </c>
      <c r="K694" s="12">
        <v>24</v>
      </c>
      <c r="L694" s="12">
        <v>45</v>
      </c>
      <c r="M694" s="12">
        <v>14</v>
      </c>
      <c r="N694" s="38">
        <v>55</v>
      </c>
      <c r="O694" s="38">
        <v>11</v>
      </c>
      <c r="P694" s="12">
        <v>23</v>
      </c>
      <c r="Q694" s="12">
        <v>30</v>
      </c>
      <c r="R694" s="46">
        <v>266</v>
      </c>
      <c r="S694" s="48">
        <v>7.7899999999999997E-2</v>
      </c>
      <c r="T694" s="17">
        <v>100</v>
      </c>
      <c r="U694" s="49">
        <v>7.79</v>
      </c>
      <c r="V694" s="17" t="s">
        <v>7379</v>
      </c>
      <c r="W694" s="49">
        <v>8.41</v>
      </c>
      <c r="X694" s="17" t="s">
        <v>6507</v>
      </c>
      <c r="Y694" s="38" t="s">
        <v>8275</v>
      </c>
      <c r="Z694" s="38">
        <v>100</v>
      </c>
      <c r="AA694" s="38" t="s">
        <v>7387</v>
      </c>
    </row>
    <row r="695" spans="2:27" ht="37.5" x14ac:dyDescent="0.35">
      <c r="B695" s="38" t="s">
        <v>3185</v>
      </c>
      <c r="C695" s="38" t="s">
        <v>396</v>
      </c>
      <c r="D695" s="38" t="s">
        <v>395</v>
      </c>
      <c r="E695" s="38" t="s">
        <v>101</v>
      </c>
      <c r="F695" s="38" t="s">
        <v>97</v>
      </c>
      <c r="G695" s="38" t="s">
        <v>95</v>
      </c>
      <c r="H695" s="38">
        <v>30</v>
      </c>
      <c r="I695" s="12">
        <v>44</v>
      </c>
      <c r="J695" s="45">
        <v>25</v>
      </c>
      <c r="K695" s="38">
        <v>40</v>
      </c>
      <c r="L695" s="12">
        <v>9</v>
      </c>
      <c r="M695" s="12">
        <v>12</v>
      </c>
      <c r="N695" s="38">
        <v>25</v>
      </c>
      <c r="O695" s="38">
        <v>16</v>
      </c>
      <c r="P695" s="38">
        <v>16</v>
      </c>
      <c r="Q695" s="12">
        <v>10</v>
      </c>
      <c r="R695" s="46">
        <v>197</v>
      </c>
      <c r="S695" s="48">
        <v>0.28700000000000003</v>
      </c>
      <c r="T695" s="17">
        <v>20</v>
      </c>
      <c r="U695" s="49">
        <v>5.74</v>
      </c>
      <c r="V695" s="17" t="s">
        <v>7379</v>
      </c>
      <c r="W695" s="49">
        <v>6.2</v>
      </c>
      <c r="X695" s="17" t="s">
        <v>6510</v>
      </c>
      <c r="Y695" s="38" t="s">
        <v>8278</v>
      </c>
      <c r="Z695" s="38">
        <v>20</v>
      </c>
      <c r="AA695" s="38" t="s">
        <v>7387</v>
      </c>
    </row>
    <row r="696" spans="2:27" ht="37.5" x14ac:dyDescent="0.35">
      <c r="B696" s="38" t="s">
        <v>3188</v>
      </c>
      <c r="C696" s="38" t="s">
        <v>1120</v>
      </c>
      <c r="D696" s="38" t="s">
        <v>1119</v>
      </c>
      <c r="E696" s="38" t="s">
        <v>423</v>
      </c>
      <c r="F696" s="38" t="s">
        <v>1688</v>
      </c>
      <c r="G696" s="38" t="s">
        <v>960</v>
      </c>
      <c r="H696" s="38">
        <v>2</v>
      </c>
      <c r="I696" s="12">
        <v>2</v>
      </c>
      <c r="J696" s="45">
        <v>15</v>
      </c>
      <c r="K696" s="12">
        <v>17</v>
      </c>
      <c r="L696" s="12">
        <v>4</v>
      </c>
      <c r="M696" s="12">
        <v>8</v>
      </c>
      <c r="N696" s="38">
        <v>1</v>
      </c>
      <c r="O696" s="38">
        <v>20</v>
      </c>
      <c r="P696" s="12">
        <v>1</v>
      </c>
      <c r="Q696" s="12">
        <v>12</v>
      </c>
      <c r="R696" s="46">
        <v>80</v>
      </c>
      <c r="S696" s="48">
        <v>3.4849999999999999</v>
      </c>
      <c r="T696" s="17">
        <v>2</v>
      </c>
      <c r="U696" s="49">
        <v>6.97</v>
      </c>
      <c r="V696" s="17" t="s">
        <v>7379</v>
      </c>
      <c r="W696" s="49">
        <v>7.53</v>
      </c>
      <c r="X696" s="17" t="s">
        <v>6515</v>
      </c>
      <c r="Y696" s="38" t="s">
        <v>8281</v>
      </c>
      <c r="Z696" s="38">
        <v>2</v>
      </c>
      <c r="AA696" s="38" t="s">
        <v>8282</v>
      </c>
    </row>
    <row r="697" spans="2:27" ht="37.5" x14ac:dyDescent="0.35">
      <c r="B697" s="38" t="s">
        <v>3189</v>
      </c>
      <c r="C697" s="38" t="s">
        <v>1120</v>
      </c>
      <c r="D697" s="38" t="s">
        <v>1119</v>
      </c>
      <c r="E697" s="38" t="s">
        <v>423</v>
      </c>
      <c r="F697" s="38" t="s">
        <v>1121</v>
      </c>
      <c r="G697" s="38" t="s">
        <v>1122</v>
      </c>
      <c r="H697" s="38">
        <v>12</v>
      </c>
      <c r="I697" s="12">
        <v>32</v>
      </c>
      <c r="J697" s="45">
        <v>15</v>
      </c>
      <c r="K697" s="12">
        <v>13</v>
      </c>
      <c r="L697" s="12">
        <v>12</v>
      </c>
      <c r="M697" s="12">
        <v>27</v>
      </c>
      <c r="N697" s="38">
        <v>1</v>
      </c>
      <c r="O697" s="38">
        <v>1</v>
      </c>
      <c r="P697" s="12">
        <v>1</v>
      </c>
      <c r="Q697" s="12">
        <v>57</v>
      </c>
      <c r="R697" s="46">
        <v>159</v>
      </c>
      <c r="S697" s="48">
        <v>0.64083333333333337</v>
      </c>
      <c r="T697" s="17">
        <v>12</v>
      </c>
      <c r="U697" s="49">
        <v>7.69</v>
      </c>
      <c r="V697" s="17" t="s">
        <v>7379</v>
      </c>
      <c r="W697" s="49">
        <v>8.31</v>
      </c>
      <c r="X697" s="17" t="s">
        <v>6518</v>
      </c>
      <c r="Y697" s="38" t="s">
        <v>8283</v>
      </c>
      <c r="Z697" s="38">
        <v>12</v>
      </c>
      <c r="AA697" s="38" t="s">
        <v>7397</v>
      </c>
    </row>
    <row r="698" spans="2:27" ht="37.5" x14ac:dyDescent="0.35">
      <c r="B698" s="38" t="s">
        <v>3190</v>
      </c>
      <c r="C698" s="38" t="s">
        <v>701</v>
      </c>
      <c r="D698" s="38" t="s">
        <v>703</v>
      </c>
      <c r="E698" s="38" t="s">
        <v>101</v>
      </c>
      <c r="F698" s="38" t="s">
        <v>702</v>
      </c>
      <c r="G698" s="38" t="s">
        <v>105</v>
      </c>
      <c r="H698" s="38">
        <v>20</v>
      </c>
      <c r="I698" s="38">
        <v>1</v>
      </c>
      <c r="J698" s="45">
        <v>40</v>
      </c>
      <c r="K698" s="38">
        <v>4</v>
      </c>
      <c r="L698" s="38">
        <v>5</v>
      </c>
      <c r="M698" s="38">
        <v>7</v>
      </c>
      <c r="N698" s="38">
        <v>1</v>
      </c>
      <c r="O698" s="38">
        <v>80</v>
      </c>
      <c r="P698" s="38">
        <v>1</v>
      </c>
      <c r="Q698" s="38">
        <v>1</v>
      </c>
      <c r="R698" s="46">
        <v>140</v>
      </c>
      <c r="S698" s="48">
        <v>0.71100000000000008</v>
      </c>
      <c r="T698" s="17">
        <v>20</v>
      </c>
      <c r="U698" s="49">
        <v>14.22</v>
      </c>
      <c r="V698" s="17" t="s">
        <v>7379</v>
      </c>
      <c r="W698" s="49">
        <v>15.36</v>
      </c>
      <c r="X698" s="17" t="s">
        <v>8284</v>
      </c>
      <c r="Y698" s="38" t="s">
        <v>8285</v>
      </c>
      <c r="Z698" s="38">
        <v>20</v>
      </c>
      <c r="AA698" s="38" t="s">
        <v>7522</v>
      </c>
    </row>
    <row r="699" spans="2:27" ht="37.5" x14ac:dyDescent="0.35">
      <c r="B699" s="38" t="s">
        <v>3196</v>
      </c>
      <c r="C699" s="38" t="s">
        <v>1345</v>
      </c>
      <c r="D699" s="12" t="s">
        <v>3684</v>
      </c>
      <c r="E699" s="12" t="s">
        <v>5</v>
      </c>
      <c r="F699" s="12" t="s">
        <v>3685</v>
      </c>
      <c r="G699" s="12" t="s">
        <v>59</v>
      </c>
      <c r="H699" s="12">
        <v>10</v>
      </c>
      <c r="I699" s="12">
        <v>1</v>
      </c>
      <c r="J699" s="45">
        <v>1</v>
      </c>
      <c r="K699" s="12">
        <v>10</v>
      </c>
      <c r="L699" s="38">
        <v>1</v>
      </c>
      <c r="M699" s="38">
        <v>1</v>
      </c>
      <c r="N699" s="38">
        <v>1</v>
      </c>
      <c r="O699" s="38">
        <v>1</v>
      </c>
      <c r="P699" s="12">
        <v>1</v>
      </c>
      <c r="Q699" s="12">
        <v>1</v>
      </c>
      <c r="R699" s="46">
        <v>18</v>
      </c>
      <c r="S699" s="48">
        <v>8.2409999999999997</v>
      </c>
      <c r="T699" s="17">
        <v>10</v>
      </c>
      <c r="U699" s="49">
        <v>82.41</v>
      </c>
      <c r="V699" s="17" t="s">
        <v>7379</v>
      </c>
      <c r="W699" s="49">
        <v>89</v>
      </c>
      <c r="X699" s="17" t="s">
        <v>6533</v>
      </c>
      <c r="Y699" s="38" t="s">
        <v>8293</v>
      </c>
      <c r="Z699" s="38">
        <v>10</v>
      </c>
      <c r="AA699" s="38" t="s">
        <v>8221</v>
      </c>
    </row>
    <row r="700" spans="2:27" ht="37.5" x14ac:dyDescent="0.35">
      <c r="B700" s="38" t="s">
        <v>3198</v>
      </c>
      <c r="C700" s="38" t="s">
        <v>1347</v>
      </c>
      <c r="D700" s="38" t="s">
        <v>1346</v>
      </c>
      <c r="E700" s="38" t="s">
        <v>156</v>
      </c>
      <c r="F700" s="38" t="s">
        <v>97</v>
      </c>
      <c r="G700" s="38" t="s">
        <v>1368</v>
      </c>
      <c r="H700" s="38">
        <v>24</v>
      </c>
      <c r="I700" s="38">
        <v>3</v>
      </c>
      <c r="J700" s="45">
        <v>1</v>
      </c>
      <c r="K700" s="38">
        <v>1</v>
      </c>
      <c r="L700" s="38">
        <v>1</v>
      </c>
      <c r="M700" s="38">
        <v>1</v>
      </c>
      <c r="N700" s="38">
        <v>1</v>
      </c>
      <c r="O700" s="38">
        <v>1</v>
      </c>
      <c r="P700" s="38">
        <v>1</v>
      </c>
      <c r="Q700" s="38">
        <v>1</v>
      </c>
      <c r="R700" s="46">
        <v>11</v>
      </c>
      <c r="S700" s="48">
        <v>0.13125000000000001</v>
      </c>
      <c r="T700" s="17">
        <v>24</v>
      </c>
      <c r="U700" s="49">
        <v>3.15</v>
      </c>
      <c r="V700" s="17" t="s">
        <v>7379</v>
      </c>
      <c r="W700" s="49">
        <v>3.4</v>
      </c>
      <c r="X700" s="17" t="s">
        <v>6537</v>
      </c>
      <c r="Y700" s="38" t="s">
        <v>8295</v>
      </c>
      <c r="Z700" s="38">
        <v>24</v>
      </c>
      <c r="AA700" s="38" t="s">
        <v>7406</v>
      </c>
    </row>
    <row r="701" spans="2:27" ht="37.5" x14ac:dyDescent="0.35">
      <c r="B701" s="38" t="s">
        <v>3200</v>
      </c>
      <c r="C701" s="38" t="s">
        <v>1870</v>
      </c>
      <c r="D701" s="38" t="s">
        <v>1689</v>
      </c>
      <c r="E701" s="38" t="s">
        <v>106</v>
      </c>
      <c r="F701" s="38" t="s">
        <v>2096</v>
      </c>
      <c r="G701" s="38" t="s">
        <v>108</v>
      </c>
      <c r="H701" s="38">
        <v>10</v>
      </c>
      <c r="I701" s="38">
        <v>43</v>
      </c>
      <c r="J701" s="45">
        <v>1</v>
      </c>
      <c r="K701" s="38">
        <v>1</v>
      </c>
      <c r="L701" s="38">
        <v>1</v>
      </c>
      <c r="M701" s="38">
        <v>1</v>
      </c>
      <c r="N701" s="38">
        <v>1</v>
      </c>
      <c r="O701" s="38">
        <v>20</v>
      </c>
      <c r="P701" s="38">
        <v>1</v>
      </c>
      <c r="Q701" s="38">
        <v>10</v>
      </c>
      <c r="R701" s="46">
        <v>79</v>
      </c>
      <c r="S701" s="48">
        <v>0.998</v>
      </c>
      <c r="T701" s="17">
        <v>10</v>
      </c>
      <c r="U701" s="49">
        <v>9.98</v>
      </c>
      <c r="V701" s="17" t="s">
        <v>7379</v>
      </c>
      <c r="W701" s="49">
        <v>10.78</v>
      </c>
      <c r="X701" s="17" t="s">
        <v>6542</v>
      </c>
      <c r="Y701" s="38" t="s">
        <v>8297</v>
      </c>
      <c r="Z701" s="38">
        <v>10</v>
      </c>
      <c r="AA701" s="38" t="s">
        <v>4631</v>
      </c>
    </row>
    <row r="702" spans="2:27" ht="37.5" x14ac:dyDescent="0.35">
      <c r="B702" s="38" t="s">
        <v>3201</v>
      </c>
      <c r="C702" s="38" t="s">
        <v>1371</v>
      </c>
      <c r="D702" s="38" t="s">
        <v>1372</v>
      </c>
      <c r="E702" s="38" t="s">
        <v>5</v>
      </c>
      <c r="F702" s="38" t="s">
        <v>183</v>
      </c>
      <c r="G702" s="38" t="s">
        <v>11</v>
      </c>
      <c r="H702" s="38">
        <v>10</v>
      </c>
      <c r="I702" s="38">
        <v>4</v>
      </c>
      <c r="J702" s="45">
        <v>57</v>
      </c>
      <c r="K702" s="38">
        <v>7</v>
      </c>
      <c r="L702" s="38">
        <v>5</v>
      </c>
      <c r="M702" s="38">
        <v>9</v>
      </c>
      <c r="N702" s="38">
        <v>17</v>
      </c>
      <c r="O702" s="38">
        <v>1</v>
      </c>
      <c r="P702" s="38">
        <v>1</v>
      </c>
      <c r="Q702" s="38">
        <v>40</v>
      </c>
      <c r="R702" s="46">
        <v>141</v>
      </c>
      <c r="S702" s="48">
        <v>12.915000000000001</v>
      </c>
      <c r="T702" s="17">
        <v>10</v>
      </c>
      <c r="U702" s="49">
        <v>129.15</v>
      </c>
      <c r="V702" s="17" t="s">
        <v>7379</v>
      </c>
      <c r="W702" s="49">
        <v>139.47999999999999</v>
      </c>
      <c r="X702" s="17" t="s">
        <v>6545</v>
      </c>
      <c r="Y702" s="38" t="s">
        <v>8298</v>
      </c>
      <c r="Z702" s="38">
        <v>10</v>
      </c>
      <c r="AA702" s="38" t="s">
        <v>7405</v>
      </c>
    </row>
    <row r="703" spans="2:27" ht="37.5" x14ac:dyDescent="0.35">
      <c r="B703" s="38" t="s">
        <v>3202</v>
      </c>
      <c r="C703" s="12" t="s">
        <v>3686</v>
      </c>
      <c r="D703" s="12" t="s">
        <v>3687</v>
      </c>
      <c r="E703" s="12" t="s">
        <v>101</v>
      </c>
      <c r="F703" s="12" t="s">
        <v>187</v>
      </c>
      <c r="G703" s="12" t="s">
        <v>95</v>
      </c>
      <c r="H703" s="12">
        <v>30</v>
      </c>
      <c r="I703" s="12">
        <v>1</v>
      </c>
      <c r="J703" s="45">
        <v>5</v>
      </c>
      <c r="K703" s="12">
        <v>1</v>
      </c>
      <c r="L703" s="38">
        <v>1</v>
      </c>
      <c r="M703" s="38">
        <v>1</v>
      </c>
      <c r="N703" s="38">
        <v>1</v>
      </c>
      <c r="O703" s="38">
        <v>1</v>
      </c>
      <c r="P703" s="12">
        <v>1</v>
      </c>
      <c r="Q703" s="12">
        <v>1</v>
      </c>
      <c r="R703" s="46">
        <v>13</v>
      </c>
      <c r="S703" s="58">
        <v>0.311</v>
      </c>
      <c r="T703" s="10">
        <v>30</v>
      </c>
      <c r="U703" s="60">
        <v>9.33</v>
      </c>
      <c r="V703" s="10" t="s">
        <v>7379</v>
      </c>
      <c r="W703" s="60">
        <v>10.08</v>
      </c>
      <c r="X703" s="10" t="s">
        <v>6548</v>
      </c>
      <c r="Y703" s="12" t="s">
        <v>8299</v>
      </c>
      <c r="Z703" s="38">
        <v>30</v>
      </c>
      <c r="AA703" s="12" t="s">
        <v>4303</v>
      </c>
    </row>
    <row r="704" spans="2:27" ht="37.5" x14ac:dyDescent="0.35">
      <c r="B704" s="38" t="s">
        <v>3204</v>
      </c>
      <c r="C704" s="38" t="s">
        <v>1158</v>
      </c>
      <c r="D704" s="38" t="s">
        <v>1157</v>
      </c>
      <c r="E704" s="38" t="s">
        <v>101</v>
      </c>
      <c r="F704" s="38" t="s">
        <v>1089</v>
      </c>
      <c r="G704" s="38" t="s">
        <v>169</v>
      </c>
      <c r="H704" s="38">
        <v>28</v>
      </c>
      <c r="I704" s="12">
        <v>27</v>
      </c>
      <c r="J704" s="45">
        <v>20</v>
      </c>
      <c r="K704" s="12">
        <v>31</v>
      </c>
      <c r="L704" s="12">
        <v>34</v>
      </c>
      <c r="M704" s="12">
        <v>7</v>
      </c>
      <c r="N704" s="38">
        <v>20</v>
      </c>
      <c r="O704" s="38">
        <v>15</v>
      </c>
      <c r="P704" s="12">
        <v>10</v>
      </c>
      <c r="Q704" s="12">
        <v>50</v>
      </c>
      <c r="R704" s="46">
        <v>214</v>
      </c>
      <c r="S704" s="58">
        <v>0.315</v>
      </c>
      <c r="T704" s="10">
        <v>28</v>
      </c>
      <c r="U704" s="60">
        <v>8.82</v>
      </c>
      <c r="V704" s="10" t="s">
        <v>7379</v>
      </c>
      <c r="W704" s="60">
        <v>9.5299999999999994</v>
      </c>
      <c r="X704" s="10" t="s">
        <v>8302</v>
      </c>
      <c r="Y704" s="12" t="s">
        <v>8303</v>
      </c>
      <c r="Z704" s="38">
        <v>28</v>
      </c>
      <c r="AA704" s="12" t="s">
        <v>7586</v>
      </c>
    </row>
    <row r="705" spans="2:27" ht="25" x14ac:dyDescent="0.35">
      <c r="B705" s="38" t="s">
        <v>3206</v>
      </c>
      <c r="C705" s="38" t="s">
        <v>452</v>
      </c>
      <c r="D705" s="38" t="s">
        <v>1979</v>
      </c>
      <c r="E705" s="38" t="s">
        <v>67</v>
      </c>
      <c r="F705" s="38" t="s">
        <v>451</v>
      </c>
      <c r="G705" s="38" t="s">
        <v>68</v>
      </c>
      <c r="H705" s="38">
        <v>1</v>
      </c>
      <c r="I705" s="12">
        <v>1</v>
      </c>
      <c r="J705" s="45">
        <v>1</v>
      </c>
      <c r="K705" s="12">
        <v>1</v>
      </c>
      <c r="L705" s="38">
        <v>1</v>
      </c>
      <c r="M705" s="38">
        <v>1</v>
      </c>
      <c r="N705" s="38">
        <v>1</v>
      </c>
      <c r="O705" s="38">
        <v>1</v>
      </c>
      <c r="P705" s="12">
        <v>1</v>
      </c>
      <c r="Q705" s="12">
        <v>1</v>
      </c>
      <c r="R705" s="46">
        <v>9</v>
      </c>
      <c r="S705" s="48">
        <v>6.05</v>
      </c>
      <c r="T705" s="17">
        <v>1</v>
      </c>
      <c r="U705" s="49">
        <v>6.05</v>
      </c>
      <c r="V705" s="17" t="s">
        <v>7379</v>
      </c>
      <c r="W705" s="49">
        <v>6.53</v>
      </c>
      <c r="X705" s="17" t="s">
        <v>6553</v>
      </c>
      <c r="Y705" s="38" t="s">
        <v>8304</v>
      </c>
      <c r="Z705" s="38">
        <v>1</v>
      </c>
      <c r="AA705" s="38" t="s">
        <v>7704</v>
      </c>
    </row>
    <row r="706" spans="2:27" ht="50" x14ac:dyDescent="0.35">
      <c r="B706" s="38" t="s">
        <v>3209</v>
      </c>
      <c r="C706" s="38" t="s">
        <v>1155</v>
      </c>
      <c r="D706" s="38" t="s">
        <v>1775</v>
      </c>
      <c r="E706" s="38" t="s">
        <v>5</v>
      </c>
      <c r="F706" s="38" t="s">
        <v>1156</v>
      </c>
      <c r="G706" s="38" t="s">
        <v>33</v>
      </c>
      <c r="H706" s="38">
        <v>5</v>
      </c>
      <c r="I706" s="38">
        <v>1</v>
      </c>
      <c r="J706" s="45">
        <v>1</v>
      </c>
      <c r="K706" s="38">
        <v>30</v>
      </c>
      <c r="L706" s="38">
        <v>1</v>
      </c>
      <c r="M706" s="38">
        <v>1</v>
      </c>
      <c r="N706" s="38">
        <v>1</v>
      </c>
      <c r="O706" s="38">
        <v>1</v>
      </c>
      <c r="P706" s="12">
        <v>1</v>
      </c>
      <c r="Q706" s="38">
        <v>5</v>
      </c>
      <c r="R706" s="46">
        <v>42</v>
      </c>
      <c r="S706" s="58">
        <v>20.5</v>
      </c>
      <c r="T706" s="10">
        <v>1</v>
      </c>
      <c r="U706" s="60">
        <v>20.5</v>
      </c>
      <c r="V706" s="10" t="s">
        <v>7379</v>
      </c>
      <c r="W706" s="60">
        <v>22.14</v>
      </c>
      <c r="X706" s="10" t="s">
        <v>6558</v>
      </c>
      <c r="Y706" s="12" t="s">
        <v>8306</v>
      </c>
      <c r="Z706" s="38">
        <v>1</v>
      </c>
      <c r="AA706" s="12" t="s">
        <v>7944</v>
      </c>
    </row>
    <row r="707" spans="2:27" ht="37.5" x14ac:dyDescent="0.35">
      <c r="B707" s="38" t="s">
        <v>3214</v>
      </c>
      <c r="C707" s="38" t="s">
        <v>18</v>
      </c>
      <c r="D707" s="38" t="s">
        <v>614</v>
      </c>
      <c r="E707" s="38" t="s">
        <v>5</v>
      </c>
      <c r="F707" s="38" t="s">
        <v>180</v>
      </c>
      <c r="G707" s="38" t="s">
        <v>33</v>
      </c>
      <c r="H707" s="38">
        <v>5</v>
      </c>
      <c r="I707" s="38">
        <v>348</v>
      </c>
      <c r="J707" s="45">
        <v>60</v>
      </c>
      <c r="K707" s="38">
        <v>71</v>
      </c>
      <c r="L707" s="38">
        <v>34</v>
      </c>
      <c r="M707" s="38">
        <v>35</v>
      </c>
      <c r="N707" s="38">
        <v>85</v>
      </c>
      <c r="O707" s="38">
        <v>140</v>
      </c>
      <c r="P707" s="38">
        <v>31</v>
      </c>
      <c r="Q707" s="38">
        <v>45</v>
      </c>
      <c r="R707" s="46">
        <v>849</v>
      </c>
      <c r="S707" s="48">
        <v>3.9979999999999998</v>
      </c>
      <c r="T707" s="17">
        <v>5</v>
      </c>
      <c r="U707" s="49">
        <v>19.989999999999998</v>
      </c>
      <c r="V707" s="17" t="s">
        <v>7379</v>
      </c>
      <c r="W707" s="49">
        <v>21.59</v>
      </c>
      <c r="X707" s="17" t="s">
        <v>6566</v>
      </c>
      <c r="Y707" s="38" t="s">
        <v>8309</v>
      </c>
      <c r="Z707" s="38">
        <v>5</v>
      </c>
      <c r="AA707" s="38" t="s">
        <v>7453</v>
      </c>
    </row>
    <row r="708" spans="2:27" ht="37.5" x14ac:dyDescent="0.35">
      <c r="B708" s="38" t="s">
        <v>3215</v>
      </c>
      <c r="C708" s="38" t="s">
        <v>18</v>
      </c>
      <c r="D708" s="38" t="s">
        <v>621</v>
      </c>
      <c r="E708" s="38" t="s">
        <v>93</v>
      </c>
      <c r="F708" s="38" t="s">
        <v>184</v>
      </c>
      <c r="G708" s="38" t="s">
        <v>158</v>
      </c>
      <c r="H708" s="38">
        <v>50</v>
      </c>
      <c r="I708" s="38">
        <v>102</v>
      </c>
      <c r="J708" s="45">
        <v>6</v>
      </c>
      <c r="K708" s="38">
        <v>5</v>
      </c>
      <c r="L708" s="38">
        <v>6</v>
      </c>
      <c r="M708" s="38">
        <v>7</v>
      </c>
      <c r="N708" s="38">
        <v>40</v>
      </c>
      <c r="O708" s="38">
        <v>10</v>
      </c>
      <c r="P708" s="38">
        <v>1</v>
      </c>
      <c r="Q708" s="38">
        <v>15</v>
      </c>
      <c r="R708" s="46">
        <v>192</v>
      </c>
      <c r="S708" s="58">
        <v>0.16</v>
      </c>
      <c r="T708" s="10">
        <v>50</v>
      </c>
      <c r="U708" s="60">
        <v>8</v>
      </c>
      <c r="V708" s="10" t="s">
        <v>7379</v>
      </c>
      <c r="W708" s="60">
        <v>8.64</v>
      </c>
      <c r="X708" s="10" t="s">
        <v>6567</v>
      </c>
      <c r="Y708" s="12" t="s">
        <v>8310</v>
      </c>
      <c r="Z708" s="38">
        <v>50</v>
      </c>
      <c r="AA708" s="12" t="s">
        <v>7453</v>
      </c>
    </row>
    <row r="709" spans="2:27" ht="37.5" x14ac:dyDescent="0.35">
      <c r="B709" s="38" t="s">
        <v>3232</v>
      </c>
      <c r="C709" s="38" t="s">
        <v>242</v>
      </c>
      <c r="D709" s="38" t="s">
        <v>240</v>
      </c>
      <c r="E709" s="38" t="s">
        <v>93</v>
      </c>
      <c r="F709" s="38" t="s">
        <v>241</v>
      </c>
      <c r="G709" s="38" t="s">
        <v>224</v>
      </c>
      <c r="H709" s="38">
        <v>90</v>
      </c>
      <c r="I709" s="38">
        <v>10</v>
      </c>
      <c r="J709" s="45">
        <v>1</v>
      </c>
      <c r="K709" s="38">
        <v>1</v>
      </c>
      <c r="L709" s="38">
        <v>2</v>
      </c>
      <c r="M709" s="38">
        <v>3</v>
      </c>
      <c r="N709" s="38">
        <v>10</v>
      </c>
      <c r="O709" s="38">
        <v>2</v>
      </c>
      <c r="P709" s="38">
        <v>1</v>
      </c>
      <c r="Q709" s="38">
        <v>4</v>
      </c>
      <c r="R709" s="46">
        <v>34</v>
      </c>
      <c r="S709" s="58">
        <v>0.37588888888888888</v>
      </c>
      <c r="T709" s="10">
        <v>90</v>
      </c>
      <c r="U709" s="60">
        <v>33.83</v>
      </c>
      <c r="V709" s="10" t="s">
        <v>7379</v>
      </c>
      <c r="W709" s="60">
        <v>36.54</v>
      </c>
      <c r="X709" s="10" t="s">
        <v>8322</v>
      </c>
      <c r="Y709" s="12" t="s">
        <v>8323</v>
      </c>
      <c r="Z709" s="38">
        <v>90</v>
      </c>
      <c r="AA709" s="12" t="s">
        <v>7300</v>
      </c>
    </row>
    <row r="710" spans="2:27" ht="37.5" x14ac:dyDescent="0.35">
      <c r="B710" s="38" t="s">
        <v>3235</v>
      </c>
      <c r="C710" s="38" t="s">
        <v>616</v>
      </c>
      <c r="D710" s="38" t="s">
        <v>615</v>
      </c>
      <c r="E710" s="38" t="s">
        <v>93</v>
      </c>
      <c r="F710" s="38" t="s">
        <v>111</v>
      </c>
      <c r="G710" s="38" t="s">
        <v>114</v>
      </c>
      <c r="H710" s="38">
        <v>60</v>
      </c>
      <c r="I710" s="38">
        <v>1</v>
      </c>
      <c r="J710" s="45">
        <v>5</v>
      </c>
      <c r="K710" s="38">
        <v>1</v>
      </c>
      <c r="L710" s="38">
        <v>1</v>
      </c>
      <c r="M710" s="38">
        <v>1</v>
      </c>
      <c r="N710" s="38">
        <v>1</v>
      </c>
      <c r="O710" s="38">
        <v>1</v>
      </c>
      <c r="P710" s="38">
        <v>1</v>
      </c>
      <c r="Q710" s="38">
        <v>1</v>
      </c>
      <c r="R710" s="46">
        <v>13</v>
      </c>
      <c r="S710" s="48">
        <v>0.42716666666666664</v>
      </c>
      <c r="T710" s="17">
        <v>60</v>
      </c>
      <c r="U710" s="49">
        <v>25.63</v>
      </c>
      <c r="V710" s="17" t="s">
        <v>7379</v>
      </c>
      <c r="W710" s="49">
        <v>27.68</v>
      </c>
      <c r="X710" s="17" t="s">
        <v>6593</v>
      </c>
      <c r="Y710" s="38" t="s">
        <v>8325</v>
      </c>
      <c r="Z710" s="38">
        <v>60</v>
      </c>
      <c r="AA710" s="38" t="s">
        <v>7405</v>
      </c>
    </row>
    <row r="711" spans="2:27" ht="37.5" x14ac:dyDescent="0.35">
      <c r="B711" s="38" t="s">
        <v>3236</v>
      </c>
      <c r="C711" s="12" t="s">
        <v>1904</v>
      </c>
      <c r="D711" s="12" t="s">
        <v>1905</v>
      </c>
      <c r="E711" s="12" t="s">
        <v>5</v>
      </c>
      <c r="F711" s="12" t="s">
        <v>150</v>
      </c>
      <c r="G711" s="12" t="s">
        <v>11</v>
      </c>
      <c r="H711" s="12">
        <v>10</v>
      </c>
      <c r="I711" s="38">
        <v>1</v>
      </c>
      <c r="J711" s="45">
        <v>1</v>
      </c>
      <c r="K711" s="38">
        <v>1</v>
      </c>
      <c r="L711" s="38">
        <v>1</v>
      </c>
      <c r="M711" s="38">
        <v>1</v>
      </c>
      <c r="N711" s="38">
        <v>1</v>
      </c>
      <c r="O711" s="38">
        <v>1</v>
      </c>
      <c r="P711" s="38">
        <v>1</v>
      </c>
      <c r="Q711" s="38">
        <v>1</v>
      </c>
      <c r="R711" s="46">
        <v>9</v>
      </c>
      <c r="S711" s="48">
        <v>133.25</v>
      </c>
      <c r="T711" s="17">
        <v>10</v>
      </c>
      <c r="U711" s="49">
        <v>1332.5</v>
      </c>
      <c r="V711" s="17" t="s">
        <v>7379</v>
      </c>
      <c r="W711" s="49">
        <v>1439.1</v>
      </c>
      <c r="X711" s="17" t="s">
        <v>6595</v>
      </c>
      <c r="Y711" s="38" t="s">
        <v>8326</v>
      </c>
      <c r="Z711" s="38">
        <v>10</v>
      </c>
      <c r="AA711" s="38" t="s">
        <v>7415</v>
      </c>
    </row>
    <row r="712" spans="2:27" ht="37.5" x14ac:dyDescent="0.35">
      <c r="B712" s="38" t="s">
        <v>3237</v>
      </c>
      <c r="C712" s="38" t="s">
        <v>3692</v>
      </c>
      <c r="D712" s="38" t="s">
        <v>1808</v>
      </c>
      <c r="E712" s="38" t="s">
        <v>101</v>
      </c>
      <c r="F712" s="38" t="s">
        <v>1809</v>
      </c>
      <c r="G712" s="38" t="s">
        <v>140</v>
      </c>
      <c r="H712" s="38">
        <v>56</v>
      </c>
      <c r="I712" s="38">
        <v>8</v>
      </c>
      <c r="J712" s="45">
        <v>7</v>
      </c>
      <c r="K712" s="38">
        <v>2</v>
      </c>
      <c r="L712" s="38">
        <v>15</v>
      </c>
      <c r="M712" s="38">
        <v>1</v>
      </c>
      <c r="N712" s="38">
        <v>1</v>
      </c>
      <c r="O712" s="38">
        <v>1</v>
      </c>
      <c r="P712" s="38">
        <v>10</v>
      </c>
      <c r="Q712" s="38">
        <v>1</v>
      </c>
      <c r="R712" s="46">
        <v>46</v>
      </c>
      <c r="S712" s="48">
        <v>4.6644642857142857</v>
      </c>
      <c r="T712" s="17">
        <v>56</v>
      </c>
      <c r="U712" s="49">
        <v>261.20999999999998</v>
      </c>
      <c r="V712" s="17" t="s">
        <v>7379</v>
      </c>
      <c r="W712" s="49">
        <v>282.11</v>
      </c>
      <c r="X712" s="17" t="s">
        <v>6598</v>
      </c>
      <c r="Y712" s="38" t="s">
        <v>8327</v>
      </c>
      <c r="Z712" s="38">
        <v>56</v>
      </c>
      <c r="AA712" s="38" t="s">
        <v>8328</v>
      </c>
    </row>
    <row r="713" spans="2:27" ht="37.5" x14ac:dyDescent="0.35">
      <c r="B713" s="38" t="s">
        <v>3238</v>
      </c>
      <c r="C713" s="38" t="s">
        <v>1693</v>
      </c>
      <c r="D713" s="38" t="s">
        <v>1691</v>
      </c>
      <c r="E713" s="38" t="s">
        <v>423</v>
      </c>
      <c r="F713" s="38" t="s">
        <v>1303</v>
      </c>
      <c r="G713" s="38" t="s">
        <v>21</v>
      </c>
      <c r="H713" s="38">
        <v>1</v>
      </c>
      <c r="I713" s="12">
        <v>1</v>
      </c>
      <c r="J713" s="45">
        <v>10</v>
      </c>
      <c r="K713" s="12">
        <v>4</v>
      </c>
      <c r="L713" s="38">
        <v>1</v>
      </c>
      <c r="M713" s="12">
        <v>1</v>
      </c>
      <c r="N713" s="38">
        <v>1</v>
      </c>
      <c r="O713" s="38">
        <v>1</v>
      </c>
      <c r="P713" s="12">
        <v>1</v>
      </c>
      <c r="Q713" s="38">
        <v>1</v>
      </c>
      <c r="R713" s="46">
        <v>21</v>
      </c>
      <c r="S713" s="58">
        <v>3.12</v>
      </c>
      <c r="T713" s="10">
        <v>1</v>
      </c>
      <c r="U713" s="60">
        <v>3.12</v>
      </c>
      <c r="V713" s="10" t="s">
        <v>7379</v>
      </c>
      <c r="W713" s="60">
        <v>3.37</v>
      </c>
      <c r="X713" s="10" t="s">
        <v>6600</v>
      </c>
      <c r="Y713" s="12" t="s">
        <v>8329</v>
      </c>
      <c r="Z713" s="38">
        <v>1</v>
      </c>
      <c r="AA713" s="12" t="s">
        <v>7397</v>
      </c>
    </row>
    <row r="714" spans="2:27" ht="37.5" x14ac:dyDescent="0.35">
      <c r="B714" s="38" t="s">
        <v>3239</v>
      </c>
      <c r="C714" s="38" t="s">
        <v>1693</v>
      </c>
      <c r="D714" s="38" t="s">
        <v>1691</v>
      </c>
      <c r="E714" s="38" t="s">
        <v>423</v>
      </c>
      <c r="F714" s="38" t="s">
        <v>1692</v>
      </c>
      <c r="G714" s="38" t="s">
        <v>21</v>
      </c>
      <c r="H714" s="38">
        <v>1</v>
      </c>
      <c r="I714" s="38">
        <v>1</v>
      </c>
      <c r="J714" s="45">
        <v>1</v>
      </c>
      <c r="K714" s="38">
        <v>1</v>
      </c>
      <c r="L714" s="38">
        <v>6</v>
      </c>
      <c r="M714" s="38">
        <v>1</v>
      </c>
      <c r="N714" s="38">
        <v>1</v>
      </c>
      <c r="O714" s="38">
        <v>1</v>
      </c>
      <c r="P714" s="12">
        <v>1</v>
      </c>
      <c r="Q714" s="38">
        <v>1</v>
      </c>
      <c r="R714" s="46">
        <v>14</v>
      </c>
      <c r="S714" s="58">
        <v>3.12</v>
      </c>
      <c r="T714" s="10">
        <v>1</v>
      </c>
      <c r="U714" s="60">
        <v>3.12</v>
      </c>
      <c r="V714" s="10" t="s">
        <v>7379</v>
      </c>
      <c r="W714" s="60">
        <v>3.37</v>
      </c>
      <c r="X714" s="10" t="s">
        <v>6602</v>
      </c>
      <c r="Y714" s="12" t="s">
        <v>8330</v>
      </c>
      <c r="Z714" s="38">
        <v>1</v>
      </c>
      <c r="AA714" s="12" t="s">
        <v>7397</v>
      </c>
    </row>
    <row r="715" spans="2:27" ht="37.5" x14ac:dyDescent="0.35">
      <c r="B715" s="38" t="s">
        <v>3240</v>
      </c>
      <c r="C715" s="38" t="s">
        <v>1408</v>
      </c>
      <c r="D715" s="38" t="s">
        <v>1407</v>
      </c>
      <c r="E715" s="38" t="s">
        <v>101</v>
      </c>
      <c r="F715" s="38" t="s">
        <v>97</v>
      </c>
      <c r="G715" s="38" t="s">
        <v>392</v>
      </c>
      <c r="H715" s="38">
        <v>100</v>
      </c>
      <c r="I715" s="38">
        <v>98</v>
      </c>
      <c r="J715" s="45">
        <v>1</v>
      </c>
      <c r="K715" s="38">
        <v>38</v>
      </c>
      <c r="L715" s="38">
        <v>8</v>
      </c>
      <c r="M715" s="38">
        <v>50</v>
      </c>
      <c r="N715" s="38">
        <v>1</v>
      </c>
      <c r="O715" s="38">
        <v>25</v>
      </c>
      <c r="P715" s="12">
        <v>1</v>
      </c>
      <c r="Q715" s="38">
        <v>40</v>
      </c>
      <c r="R715" s="46">
        <v>262</v>
      </c>
      <c r="S715" s="58">
        <v>0.7752</v>
      </c>
      <c r="T715" s="10">
        <v>100</v>
      </c>
      <c r="U715" s="60">
        <v>77.52</v>
      </c>
      <c r="V715" s="10" t="s">
        <v>7379</v>
      </c>
      <c r="W715" s="60">
        <v>83.72</v>
      </c>
      <c r="X715" s="10" t="s">
        <v>6604</v>
      </c>
      <c r="Y715" s="12" t="s">
        <v>8331</v>
      </c>
      <c r="Z715" s="38">
        <v>100</v>
      </c>
      <c r="AA715" s="12" t="s">
        <v>7405</v>
      </c>
    </row>
    <row r="716" spans="2:27" ht="37.5" x14ac:dyDescent="0.35">
      <c r="B716" s="38" t="s">
        <v>3245</v>
      </c>
      <c r="C716" s="38" t="s">
        <v>1622</v>
      </c>
      <c r="D716" s="38" t="s">
        <v>1623</v>
      </c>
      <c r="E716" s="38" t="s">
        <v>423</v>
      </c>
      <c r="F716" s="38" t="s">
        <v>1542</v>
      </c>
      <c r="G716" s="38" t="s">
        <v>1043</v>
      </c>
      <c r="H716" s="38">
        <v>1</v>
      </c>
      <c r="I716" s="38">
        <v>1</v>
      </c>
      <c r="J716" s="45">
        <v>12</v>
      </c>
      <c r="K716" s="38">
        <v>1</v>
      </c>
      <c r="L716" s="38">
        <v>1</v>
      </c>
      <c r="M716" s="38">
        <v>1</v>
      </c>
      <c r="N716" s="38">
        <v>1</v>
      </c>
      <c r="O716" s="38">
        <v>1</v>
      </c>
      <c r="P716" s="12">
        <v>1</v>
      </c>
      <c r="Q716" s="38">
        <v>1</v>
      </c>
      <c r="R716" s="46">
        <v>20</v>
      </c>
      <c r="S716" s="48">
        <v>13.33</v>
      </c>
      <c r="T716" s="17">
        <v>1</v>
      </c>
      <c r="U716" s="49">
        <v>13.33</v>
      </c>
      <c r="V716" s="17" t="s">
        <v>7379</v>
      </c>
      <c r="W716" s="49">
        <v>14.4</v>
      </c>
      <c r="X716" s="17" t="s">
        <v>6614</v>
      </c>
      <c r="Y716" s="38" t="s">
        <v>8334</v>
      </c>
      <c r="Z716" s="38">
        <v>1</v>
      </c>
      <c r="AA716" s="38" t="s">
        <v>7394</v>
      </c>
    </row>
    <row r="717" spans="2:27" ht="37.5" x14ac:dyDescent="0.35">
      <c r="B717" s="38" t="s">
        <v>3247</v>
      </c>
      <c r="C717" s="57" t="s">
        <v>3693</v>
      </c>
      <c r="D717" s="12" t="s">
        <v>3696</v>
      </c>
      <c r="E717" s="38" t="s">
        <v>423</v>
      </c>
      <c r="F717" s="12" t="s">
        <v>3697</v>
      </c>
      <c r="G717" s="12" t="s">
        <v>1043</v>
      </c>
      <c r="H717" s="12">
        <v>1</v>
      </c>
      <c r="I717" s="12">
        <v>2</v>
      </c>
      <c r="J717" s="45">
        <v>2</v>
      </c>
      <c r="K717" s="12">
        <v>26</v>
      </c>
      <c r="L717" s="38">
        <v>1</v>
      </c>
      <c r="M717" s="38">
        <v>1</v>
      </c>
      <c r="N717" s="38">
        <v>1</v>
      </c>
      <c r="O717" s="38">
        <v>1</v>
      </c>
      <c r="P717" s="12">
        <v>1</v>
      </c>
      <c r="Q717" s="38">
        <v>1</v>
      </c>
      <c r="R717" s="46">
        <v>36</v>
      </c>
      <c r="S717" s="58">
        <v>13.84</v>
      </c>
      <c r="T717" s="10">
        <v>1</v>
      </c>
      <c r="U717" s="60">
        <v>13.84</v>
      </c>
      <c r="V717" s="10" t="s">
        <v>7379</v>
      </c>
      <c r="W717" s="60">
        <v>14.95</v>
      </c>
      <c r="X717" s="10" t="s">
        <v>6618</v>
      </c>
      <c r="Y717" s="12" t="s">
        <v>8335</v>
      </c>
      <c r="Z717" s="38">
        <v>1</v>
      </c>
      <c r="AA717" s="12" t="s">
        <v>7394</v>
      </c>
    </row>
    <row r="718" spans="2:27" ht="37.5" x14ac:dyDescent="0.35">
      <c r="B718" s="38" t="s">
        <v>3248</v>
      </c>
      <c r="C718" s="38" t="s">
        <v>618</v>
      </c>
      <c r="D718" s="38" t="s">
        <v>617</v>
      </c>
      <c r="E718" s="38" t="s">
        <v>93</v>
      </c>
      <c r="F718" s="38" t="s">
        <v>150</v>
      </c>
      <c r="G718" s="38" t="s">
        <v>95</v>
      </c>
      <c r="H718" s="38">
        <v>30</v>
      </c>
      <c r="I718" s="12">
        <v>8</v>
      </c>
      <c r="J718" s="45">
        <v>3</v>
      </c>
      <c r="K718" s="12">
        <v>2</v>
      </c>
      <c r="L718" s="12">
        <v>2</v>
      </c>
      <c r="M718" s="12">
        <v>4</v>
      </c>
      <c r="N718" s="38">
        <v>4</v>
      </c>
      <c r="O718" s="38">
        <v>1</v>
      </c>
      <c r="P718" s="12">
        <v>1</v>
      </c>
      <c r="Q718" s="38">
        <v>1</v>
      </c>
      <c r="R718" s="46">
        <v>26</v>
      </c>
      <c r="S718" s="48">
        <v>0.20500000000000002</v>
      </c>
      <c r="T718" s="17">
        <v>30</v>
      </c>
      <c r="U718" s="49">
        <v>6.15</v>
      </c>
      <c r="V718" s="17" t="s">
        <v>7379</v>
      </c>
      <c r="W718" s="49">
        <v>6.64</v>
      </c>
      <c r="X718" s="17" t="s">
        <v>6620</v>
      </c>
      <c r="Y718" s="38" t="s">
        <v>8336</v>
      </c>
      <c r="Z718" s="38">
        <v>30</v>
      </c>
      <c r="AA718" s="38" t="s">
        <v>7469</v>
      </c>
    </row>
    <row r="719" spans="2:27" ht="37.5" x14ac:dyDescent="0.35">
      <c r="B719" s="38" t="s">
        <v>3250</v>
      </c>
      <c r="C719" s="38" t="s">
        <v>1586</v>
      </c>
      <c r="D719" s="38" t="s">
        <v>1585</v>
      </c>
      <c r="E719" s="38" t="s">
        <v>93</v>
      </c>
      <c r="F719" s="38" t="s">
        <v>288</v>
      </c>
      <c r="G719" s="38" t="s">
        <v>169</v>
      </c>
      <c r="H719" s="38">
        <v>28</v>
      </c>
      <c r="I719" s="38">
        <v>3</v>
      </c>
      <c r="J719" s="45">
        <v>2</v>
      </c>
      <c r="K719" s="38">
        <v>1</v>
      </c>
      <c r="L719" s="38">
        <v>1</v>
      </c>
      <c r="M719" s="38">
        <v>1</v>
      </c>
      <c r="N719" s="38">
        <v>3</v>
      </c>
      <c r="O719" s="38">
        <v>1</v>
      </c>
      <c r="P719" s="12">
        <v>1</v>
      </c>
      <c r="Q719" s="38">
        <v>1</v>
      </c>
      <c r="R719" s="46">
        <v>14</v>
      </c>
      <c r="S719" s="58">
        <v>0.42107142857142854</v>
      </c>
      <c r="T719" s="10">
        <v>28</v>
      </c>
      <c r="U719" s="60">
        <v>11.79</v>
      </c>
      <c r="V719" s="10" t="s">
        <v>7379</v>
      </c>
      <c r="W719" s="60">
        <v>12.73</v>
      </c>
      <c r="X719" s="10" t="s">
        <v>6624</v>
      </c>
      <c r="Y719" s="12" t="s">
        <v>8340</v>
      </c>
      <c r="Z719" s="38">
        <v>28</v>
      </c>
      <c r="AA719" s="12" t="s">
        <v>7586</v>
      </c>
    </row>
    <row r="720" spans="2:27" ht="37.5" x14ac:dyDescent="0.35">
      <c r="B720" s="38" t="s">
        <v>3253</v>
      </c>
      <c r="C720" s="38" t="s">
        <v>667</v>
      </c>
      <c r="D720" s="38" t="s">
        <v>666</v>
      </c>
      <c r="E720" s="38" t="s">
        <v>101</v>
      </c>
      <c r="F720" s="38" t="s">
        <v>117</v>
      </c>
      <c r="G720" s="38" t="s">
        <v>95</v>
      </c>
      <c r="H720" s="38">
        <v>30</v>
      </c>
      <c r="I720" s="12">
        <v>164</v>
      </c>
      <c r="J720" s="45">
        <v>7</v>
      </c>
      <c r="K720" s="12">
        <v>74</v>
      </c>
      <c r="L720" s="12">
        <v>117</v>
      </c>
      <c r="M720" s="12">
        <v>94</v>
      </c>
      <c r="N720" s="38">
        <v>120</v>
      </c>
      <c r="O720" s="38">
        <v>46</v>
      </c>
      <c r="P720" s="12">
        <v>49</v>
      </c>
      <c r="Q720" s="12">
        <v>55</v>
      </c>
      <c r="R720" s="46">
        <v>726</v>
      </c>
      <c r="S720" s="48">
        <v>7.8666666666666663E-2</v>
      </c>
      <c r="T720" s="17">
        <v>30</v>
      </c>
      <c r="U720" s="49">
        <v>2.36</v>
      </c>
      <c r="V720" s="17" t="s">
        <v>7379</v>
      </c>
      <c r="W720" s="49">
        <v>2.5499999999999998</v>
      </c>
      <c r="X720" s="17" t="s">
        <v>6630</v>
      </c>
      <c r="Y720" s="38" t="s">
        <v>8341</v>
      </c>
      <c r="Z720" s="38">
        <v>30</v>
      </c>
      <c r="AA720" s="38" t="s">
        <v>7539</v>
      </c>
    </row>
    <row r="721" spans="2:27" ht="37.5" x14ac:dyDescent="0.35">
      <c r="B721" s="38" t="s">
        <v>3256</v>
      </c>
      <c r="C721" s="38" t="s">
        <v>1864</v>
      </c>
      <c r="D721" s="38" t="s">
        <v>1982</v>
      </c>
      <c r="E721" s="38" t="s">
        <v>121</v>
      </c>
      <c r="F721" s="38" t="s">
        <v>122</v>
      </c>
      <c r="G721" s="38" t="s">
        <v>68</v>
      </c>
      <c r="H721" s="38">
        <v>1</v>
      </c>
      <c r="I721" s="38">
        <v>1</v>
      </c>
      <c r="J721" s="45">
        <v>33</v>
      </c>
      <c r="K721" s="38">
        <v>1</v>
      </c>
      <c r="L721" s="38">
        <v>1</v>
      </c>
      <c r="M721" s="38">
        <v>1</v>
      </c>
      <c r="N721" s="38">
        <v>1</v>
      </c>
      <c r="O721" s="38">
        <v>21</v>
      </c>
      <c r="P721" s="38">
        <v>24</v>
      </c>
      <c r="Q721" s="38">
        <v>40</v>
      </c>
      <c r="R721" s="46">
        <v>123</v>
      </c>
      <c r="S721" s="48">
        <v>6.5</v>
      </c>
      <c r="T721" s="17">
        <v>1</v>
      </c>
      <c r="U721" s="49">
        <v>6.5</v>
      </c>
      <c r="V721" s="17" t="s">
        <v>7379</v>
      </c>
      <c r="W721" s="49">
        <v>7.02</v>
      </c>
      <c r="X721" s="17" t="s">
        <v>6635</v>
      </c>
      <c r="Y721" s="38" t="s">
        <v>8342</v>
      </c>
      <c r="Z721" s="38">
        <v>1</v>
      </c>
      <c r="AA721" s="38" t="s">
        <v>4631</v>
      </c>
    </row>
    <row r="722" spans="2:27" ht="37.5" x14ac:dyDescent="0.35">
      <c r="B722" s="38" t="s">
        <v>3266</v>
      </c>
      <c r="C722" s="38" t="s">
        <v>269</v>
      </c>
      <c r="D722" s="38" t="s">
        <v>271</v>
      </c>
      <c r="E722" s="38" t="s">
        <v>5</v>
      </c>
      <c r="F722" s="38" t="s">
        <v>272</v>
      </c>
      <c r="G722" s="38" t="s">
        <v>33</v>
      </c>
      <c r="H722" s="38">
        <v>5</v>
      </c>
      <c r="I722" s="38">
        <v>209</v>
      </c>
      <c r="J722" s="45">
        <v>145</v>
      </c>
      <c r="K722" s="38">
        <v>100</v>
      </c>
      <c r="L722" s="38">
        <v>60</v>
      </c>
      <c r="M722" s="38">
        <v>222</v>
      </c>
      <c r="N722" s="38">
        <v>125</v>
      </c>
      <c r="O722" s="38">
        <v>70</v>
      </c>
      <c r="P722" s="38">
        <v>15</v>
      </c>
      <c r="Q722" s="38">
        <v>503</v>
      </c>
      <c r="R722" s="46">
        <v>1449</v>
      </c>
      <c r="S722" s="48">
        <v>1.502</v>
      </c>
      <c r="T722" s="17">
        <v>5</v>
      </c>
      <c r="U722" s="49">
        <v>7.51</v>
      </c>
      <c r="V722" s="17" t="s">
        <v>7379</v>
      </c>
      <c r="W722" s="49">
        <v>8.11</v>
      </c>
      <c r="X722" s="17" t="s">
        <v>6651</v>
      </c>
      <c r="Y722" s="38" t="s">
        <v>8347</v>
      </c>
      <c r="Z722" s="38">
        <v>5</v>
      </c>
      <c r="AA722" s="38" t="s">
        <v>7451</v>
      </c>
    </row>
    <row r="723" spans="2:27" ht="37.5" x14ac:dyDescent="0.35">
      <c r="B723" s="38" t="s">
        <v>3267</v>
      </c>
      <c r="C723" s="38" t="s">
        <v>269</v>
      </c>
      <c r="D723" s="38" t="s">
        <v>271</v>
      </c>
      <c r="E723" s="38" t="s">
        <v>273</v>
      </c>
      <c r="F723" s="38" t="s">
        <v>41</v>
      </c>
      <c r="G723" s="38" t="s">
        <v>105</v>
      </c>
      <c r="H723" s="38">
        <v>20</v>
      </c>
      <c r="I723" s="12">
        <v>17</v>
      </c>
      <c r="J723" s="45">
        <v>1</v>
      </c>
      <c r="K723" s="12">
        <v>7</v>
      </c>
      <c r="L723" s="12">
        <v>1</v>
      </c>
      <c r="M723" s="12">
        <v>8</v>
      </c>
      <c r="N723" s="38">
        <v>5</v>
      </c>
      <c r="O723" s="38">
        <v>1</v>
      </c>
      <c r="P723" s="12">
        <v>1</v>
      </c>
      <c r="Q723" s="12">
        <v>10</v>
      </c>
      <c r="R723" s="46">
        <v>51</v>
      </c>
      <c r="S723" s="48">
        <v>0.52500000000000002</v>
      </c>
      <c r="T723" s="17">
        <v>20</v>
      </c>
      <c r="U723" s="49">
        <v>10.5</v>
      </c>
      <c r="V723" s="17" t="s">
        <v>7379</v>
      </c>
      <c r="W723" s="49">
        <v>11.34</v>
      </c>
      <c r="X723" s="17" t="s">
        <v>6653</v>
      </c>
      <c r="Y723" s="38" t="s">
        <v>8348</v>
      </c>
      <c r="Z723" s="38">
        <v>20</v>
      </c>
      <c r="AA723" s="38" t="s">
        <v>7451</v>
      </c>
    </row>
    <row r="724" spans="2:27" ht="37.5" x14ac:dyDescent="0.35">
      <c r="B724" s="38" t="s">
        <v>3268</v>
      </c>
      <c r="C724" s="38" t="s">
        <v>269</v>
      </c>
      <c r="D724" s="38" t="s">
        <v>268</v>
      </c>
      <c r="E724" s="38" t="s">
        <v>65</v>
      </c>
      <c r="F724" s="38" t="s">
        <v>270</v>
      </c>
      <c r="G724" s="38" t="s">
        <v>33</v>
      </c>
      <c r="H724" s="38">
        <v>5</v>
      </c>
      <c r="I724" s="38">
        <v>1</v>
      </c>
      <c r="J724" s="45">
        <v>1</v>
      </c>
      <c r="K724" s="38">
        <v>1</v>
      </c>
      <c r="L724" s="38">
        <v>1</v>
      </c>
      <c r="M724" s="38">
        <v>1</v>
      </c>
      <c r="N724" s="38">
        <v>1</v>
      </c>
      <c r="O724" s="38">
        <v>4</v>
      </c>
      <c r="P724" s="38">
        <v>1</v>
      </c>
      <c r="Q724" s="38">
        <v>1</v>
      </c>
      <c r="R724" s="46">
        <v>12</v>
      </c>
      <c r="S724" s="48">
        <v>1.9620000000000002</v>
      </c>
      <c r="T724" s="17">
        <v>5</v>
      </c>
      <c r="U724" s="49">
        <v>9.81</v>
      </c>
      <c r="V724" s="17" t="s">
        <v>7379</v>
      </c>
      <c r="W724" s="49">
        <v>10.59</v>
      </c>
      <c r="X724" s="17" t="s">
        <v>6655</v>
      </c>
      <c r="Y724" s="38" t="s">
        <v>8349</v>
      </c>
      <c r="Z724" s="38">
        <v>5</v>
      </c>
      <c r="AA724" s="38" t="s">
        <v>7451</v>
      </c>
    </row>
    <row r="725" spans="2:27" ht="37.5" x14ac:dyDescent="0.35">
      <c r="B725" s="38" t="s">
        <v>3270</v>
      </c>
      <c r="C725" s="38" t="s">
        <v>965</v>
      </c>
      <c r="D725" s="38" t="s">
        <v>964</v>
      </c>
      <c r="E725" s="38" t="s">
        <v>101</v>
      </c>
      <c r="F725" s="38" t="s">
        <v>548</v>
      </c>
      <c r="G725" s="38" t="s">
        <v>95</v>
      </c>
      <c r="H725" s="38">
        <v>30</v>
      </c>
      <c r="I725" s="12">
        <v>13</v>
      </c>
      <c r="J725" s="45">
        <v>5</v>
      </c>
      <c r="K725" s="12">
        <v>1</v>
      </c>
      <c r="L725" s="38">
        <v>1</v>
      </c>
      <c r="M725" s="12">
        <v>8</v>
      </c>
      <c r="N725" s="38">
        <v>6</v>
      </c>
      <c r="O725" s="38">
        <v>2</v>
      </c>
      <c r="P725" s="12">
        <v>3</v>
      </c>
      <c r="Q725" s="12">
        <v>70</v>
      </c>
      <c r="R725" s="46">
        <v>109</v>
      </c>
      <c r="S725" s="58">
        <v>0.42833333333333334</v>
      </c>
      <c r="T725" s="10">
        <v>30</v>
      </c>
      <c r="U725" s="60">
        <v>12.85</v>
      </c>
      <c r="V725" s="10" t="s">
        <v>7379</v>
      </c>
      <c r="W725" s="60">
        <v>13.88</v>
      </c>
      <c r="X725" s="10" t="s">
        <v>6660</v>
      </c>
      <c r="Y725" s="12" t="s">
        <v>8352</v>
      </c>
      <c r="Z725" s="38">
        <v>30</v>
      </c>
      <c r="AA725" s="12" t="s">
        <v>5389</v>
      </c>
    </row>
    <row r="726" spans="2:27" ht="37.5" x14ac:dyDescent="0.35">
      <c r="B726" s="38" t="s">
        <v>3271</v>
      </c>
      <c r="C726" s="38" t="s">
        <v>965</v>
      </c>
      <c r="D726" s="38" t="s">
        <v>964</v>
      </c>
      <c r="E726" s="38" t="s">
        <v>101</v>
      </c>
      <c r="F726" s="38" t="s">
        <v>94</v>
      </c>
      <c r="G726" s="38" t="s">
        <v>114</v>
      </c>
      <c r="H726" s="38">
        <v>60</v>
      </c>
      <c r="I726" s="38">
        <v>8</v>
      </c>
      <c r="J726" s="45">
        <v>1</v>
      </c>
      <c r="K726" s="38">
        <v>1</v>
      </c>
      <c r="L726" s="38">
        <v>16</v>
      </c>
      <c r="M726" s="38">
        <v>3</v>
      </c>
      <c r="N726" s="38">
        <v>1</v>
      </c>
      <c r="O726" s="38">
        <v>1</v>
      </c>
      <c r="P726" s="38">
        <v>1</v>
      </c>
      <c r="Q726" s="38">
        <v>20</v>
      </c>
      <c r="R726" s="46">
        <v>52</v>
      </c>
      <c r="S726" s="48">
        <v>0.8115</v>
      </c>
      <c r="T726" s="17">
        <v>60</v>
      </c>
      <c r="U726" s="49">
        <v>48.69</v>
      </c>
      <c r="V726" s="17" t="s">
        <v>7379</v>
      </c>
      <c r="W726" s="49">
        <v>52.59</v>
      </c>
      <c r="X726" s="17" t="s">
        <v>6663</v>
      </c>
      <c r="Y726" s="38" t="s">
        <v>8353</v>
      </c>
      <c r="Z726" s="38">
        <v>60</v>
      </c>
      <c r="AA726" s="38" t="s">
        <v>5389</v>
      </c>
    </row>
    <row r="727" spans="2:27" ht="37.5" x14ac:dyDescent="0.35">
      <c r="B727" s="38" t="s">
        <v>3277</v>
      </c>
      <c r="C727" s="38" t="s">
        <v>1733</v>
      </c>
      <c r="D727" s="38" t="s">
        <v>1733</v>
      </c>
      <c r="E727" s="38" t="s">
        <v>156</v>
      </c>
      <c r="F727" s="38" t="s">
        <v>183</v>
      </c>
      <c r="G727" s="38" t="s">
        <v>1734</v>
      </c>
      <c r="H727" s="38">
        <v>64</v>
      </c>
      <c r="I727" s="12">
        <v>1</v>
      </c>
      <c r="J727" s="45">
        <v>3</v>
      </c>
      <c r="K727" s="12">
        <v>1</v>
      </c>
      <c r="L727" s="38">
        <v>1</v>
      </c>
      <c r="M727" s="38">
        <v>1</v>
      </c>
      <c r="N727" s="38">
        <v>4</v>
      </c>
      <c r="O727" s="38">
        <v>1</v>
      </c>
      <c r="P727" s="38">
        <v>1</v>
      </c>
      <c r="Q727" s="12">
        <v>1</v>
      </c>
      <c r="R727" s="46">
        <v>14</v>
      </c>
      <c r="S727" s="48">
        <v>0.36031249999999998</v>
      </c>
      <c r="T727" s="17">
        <v>64</v>
      </c>
      <c r="U727" s="49">
        <v>23.06</v>
      </c>
      <c r="V727" s="17" t="s">
        <v>7379</v>
      </c>
      <c r="W727" s="49">
        <v>24.9</v>
      </c>
      <c r="X727" s="17" t="s">
        <v>6674</v>
      </c>
      <c r="Y727" s="38" t="s">
        <v>8356</v>
      </c>
      <c r="Z727" s="38">
        <v>64</v>
      </c>
      <c r="AA727" s="38" t="s">
        <v>7443</v>
      </c>
    </row>
    <row r="728" spans="2:27" ht="50" x14ac:dyDescent="0.35">
      <c r="B728" s="38" t="s">
        <v>3279</v>
      </c>
      <c r="C728" s="57" t="s">
        <v>3700</v>
      </c>
      <c r="D728" s="12" t="s">
        <v>3701</v>
      </c>
      <c r="E728" s="12" t="s">
        <v>921</v>
      </c>
      <c r="F728" s="12" t="s">
        <v>3702</v>
      </c>
      <c r="G728" s="12" t="s">
        <v>3703</v>
      </c>
      <c r="H728" s="12">
        <v>30</v>
      </c>
      <c r="I728" s="12">
        <v>30</v>
      </c>
      <c r="J728" s="45">
        <v>1</v>
      </c>
      <c r="K728" s="12">
        <v>1</v>
      </c>
      <c r="L728" s="38">
        <v>1</v>
      </c>
      <c r="M728" s="38">
        <v>1</v>
      </c>
      <c r="N728" s="38">
        <v>1</v>
      </c>
      <c r="O728" s="38">
        <v>1</v>
      </c>
      <c r="P728" s="38">
        <v>1</v>
      </c>
      <c r="Q728" s="12">
        <v>1</v>
      </c>
      <c r="R728" s="46">
        <v>38</v>
      </c>
      <c r="S728" s="58">
        <v>1.03</v>
      </c>
      <c r="T728" s="10">
        <v>1</v>
      </c>
      <c r="U728" s="60">
        <v>1.03</v>
      </c>
      <c r="V728" s="10" t="s">
        <v>7379</v>
      </c>
      <c r="W728" s="60">
        <v>1.1100000000000001</v>
      </c>
      <c r="X728" s="10" t="s">
        <v>6677</v>
      </c>
      <c r="Y728" s="12" t="s">
        <v>8357</v>
      </c>
      <c r="Z728" s="38">
        <v>1</v>
      </c>
      <c r="AA728" s="12" t="s">
        <v>7411</v>
      </c>
    </row>
    <row r="729" spans="2:27" ht="37.5" x14ac:dyDescent="0.35">
      <c r="B729" s="38" t="s">
        <v>3282</v>
      </c>
      <c r="C729" s="38" t="s">
        <v>1736</v>
      </c>
      <c r="D729" s="38" t="s">
        <v>1735</v>
      </c>
      <c r="E729" s="38" t="s">
        <v>156</v>
      </c>
      <c r="F729" s="38" t="s">
        <v>184</v>
      </c>
      <c r="G729" s="38" t="s">
        <v>1343</v>
      </c>
      <c r="H729" s="38">
        <v>50</v>
      </c>
      <c r="I729" s="38">
        <v>2</v>
      </c>
      <c r="J729" s="45">
        <v>1</v>
      </c>
      <c r="K729" s="38">
        <v>1</v>
      </c>
      <c r="L729" s="38">
        <v>1</v>
      </c>
      <c r="M729" s="38">
        <v>1</v>
      </c>
      <c r="N729" s="38">
        <v>1</v>
      </c>
      <c r="O729" s="38">
        <v>1</v>
      </c>
      <c r="P729" s="38">
        <v>1</v>
      </c>
      <c r="Q729" s="38">
        <v>25</v>
      </c>
      <c r="R729" s="46">
        <v>34</v>
      </c>
      <c r="S729" s="58">
        <v>0.75859999999999994</v>
      </c>
      <c r="T729" s="10">
        <v>50</v>
      </c>
      <c r="U729" s="60">
        <v>37.93</v>
      </c>
      <c r="V729" s="10" t="s">
        <v>7379</v>
      </c>
      <c r="W729" s="60">
        <v>40.96</v>
      </c>
      <c r="X729" s="10" t="s">
        <v>6684</v>
      </c>
      <c r="Y729" s="12" t="s">
        <v>8360</v>
      </c>
      <c r="Z729" s="38">
        <v>50</v>
      </c>
      <c r="AA729" s="12" t="s">
        <v>7405</v>
      </c>
    </row>
    <row r="730" spans="2:27" ht="37.5" x14ac:dyDescent="0.35">
      <c r="B730" s="38" t="s">
        <v>3284</v>
      </c>
      <c r="C730" s="38" t="s">
        <v>320</v>
      </c>
      <c r="D730" s="38" t="s">
        <v>1003</v>
      </c>
      <c r="E730" s="38" t="s">
        <v>156</v>
      </c>
      <c r="F730" s="38" t="s">
        <v>94</v>
      </c>
      <c r="G730" s="38" t="s">
        <v>406</v>
      </c>
      <c r="H730" s="38">
        <v>100</v>
      </c>
      <c r="I730" s="38">
        <v>4</v>
      </c>
      <c r="J730" s="45">
        <v>1</v>
      </c>
      <c r="K730" s="38">
        <v>1</v>
      </c>
      <c r="L730" s="38">
        <v>3</v>
      </c>
      <c r="M730" s="38">
        <v>1</v>
      </c>
      <c r="N730" s="38">
        <v>1</v>
      </c>
      <c r="O730" s="38">
        <v>1</v>
      </c>
      <c r="P730" s="38">
        <v>1</v>
      </c>
      <c r="Q730" s="38">
        <v>13</v>
      </c>
      <c r="R730" s="46">
        <v>26</v>
      </c>
      <c r="S730" s="58">
        <v>0.1333</v>
      </c>
      <c r="T730" s="10">
        <v>100</v>
      </c>
      <c r="U730" s="60">
        <v>13.33</v>
      </c>
      <c r="V730" s="10" t="s">
        <v>7379</v>
      </c>
      <c r="W730" s="60">
        <v>14.4</v>
      </c>
      <c r="X730" s="10" t="s">
        <v>6688</v>
      </c>
      <c r="Y730" s="12" t="s">
        <v>8361</v>
      </c>
      <c r="Z730" s="38">
        <v>100</v>
      </c>
      <c r="AA730" s="12" t="s">
        <v>7592</v>
      </c>
    </row>
    <row r="731" spans="2:27" ht="37.5" x14ac:dyDescent="0.35">
      <c r="B731" s="38" t="s">
        <v>3285</v>
      </c>
      <c r="C731" s="38" t="s">
        <v>320</v>
      </c>
      <c r="D731" s="38" t="s">
        <v>1003</v>
      </c>
      <c r="E731" s="38" t="s">
        <v>156</v>
      </c>
      <c r="F731" s="38" t="s">
        <v>184</v>
      </c>
      <c r="G731" s="38" t="s">
        <v>406</v>
      </c>
      <c r="H731" s="38">
        <v>100</v>
      </c>
      <c r="I731" s="38">
        <v>1</v>
      </c>
      <c r="J731" s="45">
        <v>11</v>
      </c>
      <c r="K731" s="38">
        <v>1</v>
      </c>
      <c r="L731" s="38">
        <v>2</v>
      </c>
      <c r="M731" s="38">
        <v>1</v>
      </c>
      <c r="N731" s="38">
        <v>1</v>
      </c>
      <c r="O731" s="38">
        <v>10</v>
      </c>
      <c r="P731" s="38">
        <v>1</v>
      </c>
      <c r="Q731" s="38">
        <v>32</v>
      </c>
      <c r="R731" s="46">
        <v>60</v>
      </c>
      <c r="S731" s="58">
        <v>0.19870000000000002</v>
      </c>
      <c r="T731" s="10">
        <v>100</v>
      </c>
      <c r="U731" s="60">
        <v>19.87</v>
      </c>
      <c r="V731" s="10" t="s">
        <v>7379</v>
      </c>
      <c r="W731" s="60">
        <v>21.46</v>
      </c>
      <c r="X731" s="10" t="s">
        <v>6691</v>
      </c>
      <c r="Y731" s="12" t="s">
        <v>8362</v>
      </c>
      <c r="Z731" s="38">
        <v>100</v>
      </c>
      <c r="AA731" s="12" t="s">
        <v>7592</v>
      </c>
    </row>
    <row r="732" spans="2:27" ht="37.5" x14ac:dyDescent="0.35">
      <c r="B732" s="38" t="s">
        <v>3290</v>
      </c>
      <c r="C732" s="72" t="s">
        <v>320</v>
      </c>
      <c r="D732" s="38" t="s">
        <v>1003</v>
      </c>
      <c r="E732" s="38" t="s">
        <v>156</v>
      </c>
      <c r="F732" s="38" t="s">
        <v>41</v>
      </c>
      <c r="G732" s="38" t="s">
        <v>406</v>
      </c>
      <c r="H732" s="38">
        <v>100</v>
      </c>
      <c r="I732" s="12">
        <v>1</v>
      </c>
      <c r="J732" s="45">
        <v>8</v>
      </c>
      <c r="K732" s="12">
        <v>1</v>
      </c>
      <c r="L732" s="12">
        <v>2</v>
      </c>
      <c r="M732" s="38">
        <v>1</v>
      </c>
      <c r="N732" s="38">
        <v>1</v>
      </c>
      <c r="O732" s="38">
        <v>15</v>
      </c>
      <c r="P732" s="38">
        <v>1</v>
      </c>
      <c r="Q732" s="12">
        <v>57</v>
      </c>
      <c r="R732" s="46">
        <v>87</v>
      </c>
      <c r="S732" s="58">
        <v>0.3301</v>
      </c>
      <c r="T732" s="10">
        <v>100</v>
      </c>
      <c r="U732" s="60">
        <v>33.01</v>
      </c>
      <c r="V732" s="10" t="s">
        <v>7379</v>
      </c>
      <c r="W732" s="60">
        <v>35.65</v>
      </c>
      <c r="X732" s="10" t="s">
        <v>6703</v>
      </c>
      <c r="Y732" s="12" t="s">
        <v>8363</v>
      </c>
      <c r="Z732" s="38">
        <v>100</v>
      </c>
      <c r="AA732" s="12" t="s">
        <v>7592</v>
      </c>
    </row>
    <row r="733" spans="2:27" ht="37.5" x14ac:dyDescent="0.35">
      <c r="B733" s="38" t="s">
        <v>3294</v>
      </c>
      <c r="C733" s="12" t="s">
        <v>320</v>
      </c>
      <c r="D733" s="12" t="s">
        <v>1003</v>
      </c>
      <c r="E733" s="12" t="s">
        <v>190</v>
      </c>
      <c r="F733" s="12" t="s">
        <v>3706</v>
      </c>
      <c r="G733" s="12" t="s">
        <v>20</v>
      </c>
      <c r="H733" s="12">
        <v>1</v>
      </c>
      <c r="I733" s="12">
        <v>1</v>
      </c>
      <c r="J733" s="45">
        <v>1</v>
      </c>
      <c r="K733" s="12">
        <v>1</v>
      </c>
      <c r="L733" s="38">
        <v>1</v>
      </c>
      <c r="M733" s="38">
        <v>1</v>
      </c>
      <c r="N733" s="38">
        <v>1</v>
      </c>
      <c r="O733" s="38">
        <v>1</v>
      </c>
      <c r="P733" s="12">
        <v>1</v>
      </c>
      <c r="Q733" s="12">
        <v>27</v>
      </c>
      <c r="R733" s="46">
        <v>35</v>
      </c>
      <c r="S733" s="48">
        <v>8.0399999999999991</v>
      </c>
      <c r="T733" s="17">
        <v>1</v>
      </c>
      <c r="U733" s="49">
        <v>8.0399999999999991</v>
      </c>
      <c r="V733" s="17" t="s">
        <v>7379</v>
      </c>
      <c r="W733" s="49">
        <v>8.68</v>
      </c>
      <c r="X733" s="17" t="s">
        <v>6708</v>
      </c>
      <c r="Y733" s="38" t="s">
        <v>8364</v>
      </c>
      <c r="Z733" s="38">
        <v>1</v>
      </c>
      <c r="AA733" s="38" t="s">
        <v>7592</v>
      </c>
    </row>
    <row r="734" spans="2:27" ht="37.5" x14ac:dyDescent="0.35">
      <c r="B734" s="38" t="s">
        <v>3295</v>
      </c>
      <c r="C734" s="12" t="s">
        <v>2021</v>
      </c>
      <c r="D734" s="12" t="s">
        <v>2022</v>
      </c>
      <c r="E734" s="12" t="s">
        <v>2020</v>
      </c>
      <c r="F734" s="12" t="s">
        <v>2023</v>
      </c>
      <c r="G734" s="12" t="s">
        <v>169</v>
      </c>
      <c r="H734" s="12">
        <v>28</v>
      </c>
      <c r="I734" s="12">
        <v>17</v>
      </c>
      <c r="J734" s="45">
        <v>75</v>
      </c>
      <c r="K734" s="12">
        <v>1</v>
      </c>
      <c r="L734" s="38">
        <v>1</v>
      </c>
      <c r="M734" s="12">
        <v>28</v>
      </c>
      <c r="N734" s="38">
        <v>1</v>
      </c>
      <c r="O734" s="38">
        <v>1</v>
      </c>
      <c r="P734" s="12">
        <v>14</v>
      </c>
      <c r="Q734" s="12">
        <v>42</v>
      </c>
      <c r="R734" s="46">
        <v>180</v>
      </c>
      <c r="S734" s="58">
        <v>0.20821428571428571</v>
      </c>
      <c r="T734" s="10">
        <v>28</v>
      </c>
      <c r="U734" s="60">
        <v>5.83</v>
      </c>
      <c r="V734" s="10" t="s">
        <v>7379</v>
      </c>
      <c r="W734" s="60">
        <v>6.3</v>
      </c>
      <c r="X734" s="10" t="s">
        <v>8365</v>
      </c>
      <c r="Y734" s="12" t="s">
        <v>8366</v>
      </c>
      <c r="Z734" s="38">
        <v>28</v>
      </c>
      <c r="AA734" s="12" t="s">
        <v>7383</v>
      </c>
    </row>
    <row r="735" spans="2:27" ht="37.5" x14ac:dyDescent="0.35">
      <c r="B735" s="38" t="s">
        <v>3296</v>
      </c>
      <c r="C735" s="12" t="s">
        <v>2021</v>
      </c>
      <c r="D735" s="12" t="s">
        <v>2022</v>
      </c>
      <c r="E735" s="12" t="s">
        <v>2020</v>
      </c>
      <c r="F735" s="12" t="s">
        <v>2024</v>
      </c>
      <c r="G735" s="12" t="s">
        <v>169</v>
      </c>
      <c r="H735" s="12">
        <v>28</v>
      </c>
      <c r="I735" s="12">
        <v>15</v>
      </c>
      <c r="J735" s="45">
        <v>88</v>
      </c>
      <c r="K735" s="12">
        <v>1</v>
      </c>
      <c r="L735" s="12">
        <v>6</v>
      </c>
      <c r="M735" s="12">
        <v>18</v>
      </c>
      <c r="N735" s="38">
        <v>1</v>
      </c>
      <c r="O735" s="38">
        <v>1</v>
      </c>
      <c r="P735" s="12">
        <v>8</v>
      </c>
      <c r="Q735" s="12">
        <v>12</v>
      </c>
      <c r="R735" s="46">
        <v>150</v>
      </c>
      <c r="S735" s="58">
        <v>0.4107142857142857</v>
      </c>
      <c r="T735" s="10">
        <v>28</v>
      </c>
      <c r="U735" s="60">
        <v>11.5</v>
      </c>
      <c r="V735" s="10" t="s">
        <v>7379</v>
      </c>
      <c r="W735" s="60">
        <v>12.42</v>
      </c>
      <c r="X735" s="10" t="s">
        <v>8367</v>
      </c>
      <c r="Y735" s="12" t="s">
        <v>8368</v>
      </c>
      <c r="Z735" s="38">
        <v>28</v>
      </c>
      <c r="AA735" s="12" t="s">
        <v>7383</v>
      </c>
    </row>
    <row r="736" spans="2:27" ht="37.5" x14ac:dyDescent="0.35">
      <c r="B736" s="38" t="s">
        <v>3304</v>
      </c>
      <c r="C736" s="38" t="s">
        <v>462</v>
      </c>
      <c r="D736" s="38" t="s">
        <v>1895</v>
      </c>
      <c r="E736" s="38" t="s">
        <v>93</v>
      </c>
      <c r="F736" s="38" t="s">
        <v>1089</v>
      </c>
      <c r="G736" s="38" t="s">
        <v>105</v>
      </c>
      <c r="H736" s="38">
        <v>20</v>
      </c>
      <c r="I736" s="38">
        <v>3</v>
      </c>
      <c r="J736" s="45">
        <v>25</v>
      </c>
      <c r="K736" s="12">
        <v>1</v>
      </c>
      <c r="L736" s="38">
        <v>1</v>
      </c>
      <c r="M736" s="38">
        <v>1</v>
      </c>
      <c r="N736" s="38">
        <v>1</v>
      </c>
      <c r="O736" s="38">
        <v>2</v>
      </c>
      <c r="P736" s="12">
        <v>1</v>
      </c>
      <c r="Q736" s="38">
        <v>4</v>
      </c>
      <c r="R736" s="46">
        <v>39</v>
      </c>
      <c r="S736" s="58">
        <v>0.19500000000000001</v>
      </c>
      <c r="T736" s="10">
        <v>20</v>
      </c>
      <c r="U736" s="60">
        <v>3.9</v>
      </c>
      <c r="V736" s="10" t="s">
        <v>7379</v>
      </c>
      <c r="W736" s="60">
        <v>4.21</v>
      </c>
      <c r="X736" s="10" t="s">
        <v>6726</v>
      </c>
      <c r="Y736" s="12" t="s">
        <v>8375</v>
      </c>
      <c r="Z736" s="38">
        <v>20</v>
      </c>
      <c r="AA736" s="12" t="s">
        <v>7517</v>
      </c>
    </row>
    <row r="737" spans="2:27" ht="37.5" x14ac:dyDescent="0.35">
      <c r="B737" s="38" t="s">
        <v>3305</v>
      </c>
      <c r="C737" s="38" t="s">
        <v>462</v>
      </c>
      <c r="D737" s="38" t="s">
        <v>1738</v>
      </c>
      <c r="E737" s="38" t="s">
        <v>101</v>
      </c>
      <c r="F737" s="38" t="s">
        <v>1739</v>
      </c>
      <c r="G737" s="38" t="s">
        <v>105</v>
      </c>
      <c r="H737" s="38">
        <v>20</v>
      </c>
      <c r="I737" s="38">
        <v>1</v>
      </c>
      <c r="J737" s="45">
        <v>1</v>
      </c>
      <c r="K737" s="38">
        <v>1</v>
      </c>
      <c r="L737" s="38">
        <v>1</v>
      </c>
      <c r="M737" s="38">
        <v>1</v>
      </c>
      <c r="N737" s="38">
        <v>1</v>
      </c>
      <c r="O737" s="38">
        <v>1</v>
      </c>
      <c r="P737" s="38">
        <v>1</v>
      </c>
      <c r="Q737" s="38">
        <v>1</v>
      </c>
      <c r="R737" s="46">
        <v>9</v>
      </c>
      <c r="S737" s="48">
        <v>0.89350000000000007</v>
      </c>
      <c r="T737" s="17">
        <v>20</v>
      </c>
      <c r="U737" s="49">
        <v>17.87</v>
      </c>
      <c r="V737" s="17" t="s">
        <v>7379</v>
      </c>
      <c r="W737" s="49">
        <v>19.3</v>
      </c>
      <c r="X737" s="17" t="s">
        <v>6729</v>
      </c>
      <c r="Y737" s="38" t="s">
        <v>8376</v>
      </c>
      <c r="Z737" s="38">
        <v>20</v>
      </c>
      <c r="AA737" s="38" t="s">
        <v>7562</v>
      </c>
    </row>
    <row r="738" spans="2:27" ht="37.5" x14ac:dyDescent="0.35">
      <c r="B738" s="38" t="s">
        <v>3308</v>
      </c>
      <c r="C738" s="38" t="s">
        <v>462</v>
      </c>
      <c r="D738" s="38" t="s">
        <v>1740</v>
      </c>
      <c r="E738" s="38" t="s">
        <v>101</v>
      </c>
      <c r="F738" s="38" t="s">
        <v>1741</v>
      </c>
      <c r="G738" s="38" t="s">
        <v>658</v>
      </c>
      <c r="H738" s="38">
        <v>40</v>
      </c>
      <c r="I738" s="12">
        <v>1</v>
      </c>
      <c r="J738" s="45">
        <v>20</v>
      </c>
      <c r="K738" s="38">
        <v>1</v>
      </c>
      <c r="L738" s="38">
        <v>1</v>
      </c>
      <c r="M738" s="12">
        <v>3</v>
      </c>
      <c r="N738" s="38">
        <v>1</v>
      </c>
      <c r="O738" s="38">
        <v>1</v>
      </c>
      <c r="P738" s="38">
        <v>7</v>
      </c>
      <c r="Q738" s="12">
        <v>1</v>
      </c>
      <c r="R738" s="46">
        <v>36</v>
      </c>
      <c r="S738" s="58">
        <v>0.39849999999999997</v>
      </c>
      <c r="T738" s="10">
        <v>40</v>
      </c>
      <c r="U738" s="60">
        <v>15.94</v>
      </c>
      <c r="V738" s="10" t="s">
        <v>7379</v>
      </c>
      <c r="W738" s="60">
        <v>17.22</v>
      </c>
      <c r="X738" s="10" t="s">
        <v>6733</v>
      </c>
      <c r="Y738" s="12" t="s">
        <v>8377</v>
      </c>
      <c r="Z738" s="38">
        <v>40</v>
      </c>
      <c r="AA738" s="12" t="s">
        <v>7562</v>
      </c>
    </row>
    <row r="739" spans="2:27" ht="37.5" x14ac:dyDescent="0.35">
      <c r="B739" s="38" t="s">
        <v>3311</v>
      </c>
      <c r="C739" s="38" t="s">
        <v>972</v>
      </c>
      <c r="D739" s="38" t="s">
        <v>971</v>
      </c>
      <c r="E739" s="38" t="s">
        <v>5</v>
      </c>
      <c r="F739" s="38" t="s">
        <v>973</v>
      </c>
      <c r="G739" s="38" t="s">
        <v>584</v>
      </c>
      <c r="H739" s="38">
        <v>1</v>
      </c>
      <c r="I739" s="12">
        <v>2</v>
      </c>
      <c r="J739" s="45">
        <v>1</v>
      </c>
      <c r="K739" s="12">
        <v>1</v>
      </c>
      <c r="L739" s="38">
        <v>1</v>
      </c>
      <c r="M739" s="38">
        <v>1</v>
      </c>
      <c r="N739" s="38">
        <v>1</v>
      </c>
      <c r="O739" s="38">
        <v>1</v>
      </c>
      <c r="P739" s="12">
        <v>1</v>
      </c>
      <c r="Q739" s="12">
        <v>5</v>
      </c>
      <c r="R739" s="46">
        <v>14</v>
      </c>
      <c r="S739" s="58">
        <v>809.75</v>
      </c>
      <c r="T739" s="10">
        <v>1</v>
      </c>
      <c r="U739" s="60">
        <v>809.75</v>
      </c>
      <c r="V739" s="10" t="s">
        <v>7379</v>
      </c>
      <c r="W739" s="60">
        <v>874.53</v>
      </c>
      <c r="X739" s="10" t="s">
        <v>6735</v>
      </c>
      <c r="Y739" s="12" t="s">
        <v>8383</v>
      </c>
      <c r="Z739" s="38">
        <v>1</v>
      </c>
      <c r="AA739" s="12" t="s">
        <v>8203</v>
      </c>
    </row>
    <row r="740" spans="2:27" ht="37.5" x14ac:dyDescent="0.35">
      <c r="B740" s="38" t="s">
        <v>3313</v>
      </c>
      <c r="C740" s="38" t="s">
        <v>194</v>
      </c>
      <c r="D740" s="38" t="s">
        <v>194</v>
      </c>
      <c r="E740" s="38" t="s">
        <v>5</v>
      </c>
      <c r="F740" s="38" t="s">
        <v>183</v>
      </c>
      <c r="G740" s="38" t="s">
        <v>19</v>
      </c>
      <c r="H740" s="38">
        <v>1</v>
      </c>
      <c r="I740" s="38">
        <v>1</v>
      </c>
      <c r="J740" s="45">
        <v>1</v>
      </c>
      <c r="K740" s="38">
        <v>1</v>
      </c>
      <c r="L740" s="38">
        <v>1</v>
      </c>
      <c r="M740" s="38">
        <v>1</v>
      </c>
      <c r="N740" s="38">
        <v>1</v>
      </c>
      <c r="O740" s="38">
        <v>1</v>
      </c>
      <c r="P740" s="38">
        <v>1</v>
      </c>
      <c r="Q740" s="38">
        <v>30</v>
      </c>
      <c r="R740" s="46">
        <v>38</v>
      </c>
      <c r="S740" s="58">
        <v>51.25</v>
      </c>
      <c r="T740" s="10">
        <v>1</v>
      </c>
      <c r="U740" s="60">
        <v>51.25</v>
      </c>
      <c r="V740" s="10" t="s">
        <v>7379</v>
      </c>
      <c r="W740" s="60">
        <v>55.35</v>
      </c>
      <c r="X740" s="10" t="s">
        <v>6738</v>
      </c>
      <c r="Y740" s="12" t="s">
        <v>8384</v>
      </c>
      <c r="Z740" s="38">
        <v>1</v>
      </c>
      <c r="AA740" s="12" t="s">
        <v>7300</v>
      </c>
    </row>
    <row r="741" spans="2:27" ht="37.5" x14ac:dyDescent="0.35">
      <c r="B741" s="38" t="s">
        <v>3322</v>
      </c>
      <c r="C741" s="38" t="s">
        <v>660</v>
      </c>
      <c r="D741" s="38" t="s">
        <v>659</v>
      </c>
      <c r="E741" s="38" t="s">
        <v>93</v>
      </c>
      <c r="F741" s="38" t="s">
        <v>389</v>
      </c>
      <c r="G741" s="38" t="s">
        <v>169</v>
      </c>
      <c r="H741" s="38">
        <v>28</v>
      </c>
      <c r="I741" s="38">
        <v>27</v>
      </c>
      <c r="J741" s="45">
        <v>1</v>
      </c>
      <c r="K741" s="38">
        <v>1</v>
      </c>
      <c r="L741" s="38">
        <v>20</v>
      </c>
      <c r="M741" s="38">
        <v>1</v>
      </c>
      <c r="N741" s="38">
        <v>1</v>
      </c>
      <c r="O741" s="38">
        <v>1</v>
      </c>
      <c r="P741" s="38">
        <v>1</v>
      </c>
      <c r="Q741" s="38">
        <v>5</v>
      </c>
      <c r="R741" s="46">
        <v>58</v>
      </c>
      <c r="S741" s="58">
        <v>0.32892857142857146</v>
      </c>
      <c r="T741" s="10">
        <v>28</v>
      </c>
      <c r="U741" s="60">
        <v>9.2100000000000009</v>
      </c>
      <c r="V741" s="10" t="s">
        <v>7379</v>
      </c>
      <c r="W741" s="60">
        <v>9.9499999999999993</v>
      </c>
      <c r="X741" s="10" t="s">
        <v>6754</v>
      </c>
      <c r="Y741" s="12" t="s">
        <v>8389</v>
      </c>
      <c r="Z741" s="38">
        <v>28</v>
      </c>
      <c r="AA741" s="12" t="s">
        <v>7709</v>
      </c>
    </row>
    <row r="742" spans="2:27" ht="50" x14ac:dyDescent="0.35">
      <c r="B742" s="38" t="s">
        <v>3335</v>
      </c>
      <c r="C742" s="38"/>
      <c r="D742" s="38" t="s">
        <v>496</v>
      </c>
      <c r="E742" s="38" t="s">
        <v>65</v>
      </c>
      <c r="F742" s="38" t="s">
        <v>58</v>
      </c>
      <c r="G742" s="38" t="s">
        <v>21</v>
      </c>
      <c r="H742" s="38">
        <v>1</v>
      </c>
      <c r="I742" s="12">
        <v>1</v>
      </c>
      <c r="J742" s="45">
        <v>1</v>
      </c>
      <c r="K742" s="12">
        <v>28</v>
      </c>
      <c r="L742" s="38">
        <v>1</v>
      </c>
      <c r="M742" s="12">
        <v>28</v>
      </c>
      <c r="N742" s="38">
        <v>1</v>
      </c>
      <c r="O742" s="38">
        <v>30</v>
      </c>
      <c r="P742" s="38">
        <v>1</v>
      </c>
      <c r="Q742" s="12">
        <v>43</v>
      </c>
      <c r="R742" s="46">
        <v>134</v>
      </c>
      <c r="S742" s="58">
        <v>13.26</v>
      </c>
      <c r="T742" s="10">
        <v>1</v>
      </c>
      <c r="U742" s="60">
        <v>13.26</v>
      </c>
      <c r="V742" s="10" t="s">
        <v>7421</v>
      </c>
      <c r="W742" s="60">
        <v>16.309999999999999</v>
      </c>
      <c r="X742" s="10" t="s">
        <v>6774</v>
      </c>
      <c r="Y742" s="12" t="s">
        <v>8397</v>
      </c>
      <c r="Z742" s="38">
        <v>1</v>
      </c>
      <c r="AA742" s="12" t="s">
        <v>7410</v>
      </c>
    </row>
    <row r="743" spans="2:27" ht="37.5" x14ac:dyDescent="0.35">
      <c r="B743" s="38" t="s">
        <v>3336</v>
      </c>
      <c r="C743" s="38" t="s">
        <v>3715</v>
      </c>
      <c r="D743" s="38" t="s">
        <v>1537</v>
      </c>
      <c r="E743" s="38" t="s">
        <v>65</v>
      </c>
      <c r="F743" s="38" t="s">
        <v>1547</v>
      </c>
      <c r="G743" s="38" t="s">
        <v>21</v>
      </c>
      <c r="H743" s="38">
        <v>1</v>
      </c>
      <c r="I743" s="38">
        <v>2</v>
      </c>
      <c r="J743" s="45">
        <v>38</v>
      </c>
      <c r="K743" s="38">
        <v>2</v>
      </c>
      <c r="L743" s="38">
        <v>11</v>
      </c>
      <c r="M743" s="38">
        <v>3</v>
      </c>
      <c r="N743" s="38">
        <v>8</v>
      </c>
      <c r="O743" s="38">
        <v>25</v>
      </c>
      <c r="P743" s="38">
        <v>1</v>
      </c>
      <c r="Q743" s="38">
        <v>1</v>
      </c>
      <c r="R743" s="46">
        <v>91</v>
      </c>
      <c r="S743" s="58">
        <v>19.850000000000001</v>
      </c>
      <c r="T743" s="10">
        <v>1</v>
      </c>
      <c r="U743" s="60">
        <v>19.850000000000001</v>
      </c>
      <c r="V743" s="10" t="s">
        <v>7421</v>
      </c>
      <c r="W743" s="60">
        <v>24.42</v>
      </c>
      <c r="X743" s="10" t="s">
        <v>8398</v>
      </c>
      <c r="Y743" s="12" t="s">
        <v>8399</v>
      </c>
      <c r="Z743" s="38">
        <v>1</v>
      </c>
      <c r="AA743" s="12" t="s">
        <v>8400</v>
      </c>
    </row>
    <row r="744" spans="2:27" ht="37.5" x14ac:dyDescent="0.35">
      <c r="B744" s="38" t="s">
        <v>3339</v>
      </c>
      <c r="C744" s="38"/>
      <c r="D744" s="38" t="s">
        <v>1363</v>
      </c>
      <c r="E744" s="38" t="s">
        <v>65</v>
      </c>
      <c r="F744" s="38" t="s">
        <v>122</v>
      </c>
      <c r="G744" s="38"/>
      <c r="H744" s="38">
        <v>1</v>
      </c>
      <c r="I744" s="12">
        <v>1</v>
      </c>
      <c r="J744" s="45">
        <v>1</v>
      </c>
      <c r="K744" s="12">
        <v>1</v>
      </c>
      <c r="L744" s="38">
        <v>1</v>
      </c>
      <c r="M744" s="12">
        <v>4</v>
      </c>
      <c r="N744" s="38">
        <v>1</v>
      </c>
      <c r="O744" s="38">
        <v>1</v>
      </c>
      <c r="P744" s="38">
        <v>1</v>
      </c>
      <c r="Q744" s="12">
        <v>1</v>
      </c>
      <c r="R744" s="46">
        <v>12</v>
      </c>
      <c r="S744" s="58">
        <v>8.84</v>
      </c>
      <c r="T744" s="10">
        <v>1</v>
      </c>
      <c r="U744" s="60">
        <v>8.84</v>
      </c>
      <c r="V744" s="10" t="s">
        <v>7379</v>
      </c>
      <c r="W744" s="60">
        <v>9.5500000000000007</v>
      </c>
      <c r="X744" s="10" t="s">
        <v>6783</v>
      </c>
      <c r="Y744" s="12" t="s">
        <v>8401</v>
      </c>
      <c r="Z744" s="38">
        <v>1</v>
      </c>
      <c r="AA744" s="12" t="s">
        <v>7584</v>
      </c>
    </row>
    <row r="745" spans="2:27" ht="50" x14ac:dyDescent="0.35">
      <c r="B745" s="38" t="s">
        <v>3351</v>
      </c>
      <c r="C745" s="12"/>
      <c r="D745" s="12" t="s">
        <v>2061</v>
      </c>
      <c r="E745" s="12" t="s">
        <v>5</v>
      </c>
      <c r="F745" s="12" t="s">
        <v>2062</v>
      </c>
      <c r="G745" s="12" t="s">
        <v>215</v>
      </c>
      <c r="H745" s="12">
        <v>1</v>
      </c>
      <c r="I745" s="12">
        <v>1</v>
      </c>
      <c r="J745" s="45">
        <v>240</v>
      </c>
      <c r="K745" s="12">
        <v>1</v>
      </c>
      <c r="L745" s="38">
        <v>1</v>
      </c>
      <c r="M745" s="38">
        <v>1</v>
      </c>
      <c r="N745" s="38">
        <v>1</v>
      </c>
      <c r="O745" s="38">
        <v>1</v>
      </c>
      <c r="P745" s="12">
        <v>1</v>
      </c>
      <c r="Q745" s="12">
        <v>1</v>
      </c>
      <c r="R745" s="46">
        <v>248</v>
      </c>
      <c r="S745" s="58">
        <v>259.27999999999997</v>
      </c>
      <c r="T745" s="10">
        <v>1</v>
      </c>
      <c r="U745" s="60">
        <v>259.27999999999997</v>
      </c>
      <c r="V745" s="10" t="s">
        <v>7379</v>
      </c>
      <c r="W745" s="60">
        <v>280.02</v>
      </c>
      <c r="X745" s="10" t="s">
        <v>4665</v>
      </c>
      <c r="Y745" s="12" t="s">
        <v>7486</v>
      </c>
      <c r="Z745" s="38">
        <v>1</v>
      </c>
      <c r="AA745" s="12" t="s">
        <v>7413</v>
      </c>
    </row>
    <row r="746" spans="2:27" ht="37.5" x14ac:dyDescent="0.35">
      <c r="B746" s="38" t="s">
        <v>3355</v>
      </c>
      <c r="C746" s="12"/>
      <c r="D746" s="12" t="s">
        <v>1991</v>
      </c>
      <c r="E746" s="12" t="s">
        <v>1990</v>
      </c>
      <c r="F746" s="12" t="s">
        <v>1992</v>
      </c>
      <c r="G746" s="12" t="s">
        <v>1148</v>
      </c>
      <c r="H746" s="12">
        <v>1</v>
      </c>
      <c r="I746" s="12">
        <v>5</v>
      </c>
      <c r="J746" s="45">
        <v>1</v>
      </c>
      <c r="K746" s="12">
        <v>1</v>
      </c>
      <c r="L746" s="38">
        <v>1</v>
      </c>
      <c r="M746" s="38">
        <v>1</v>
      </c>
      <c r="N746" s="38">
        <v>1</v>
      </c>
      <c r="O746" s="38">
        <v>1</v>
      </c>
      <c r="P746" s="12">
        <v>1</v>
      </c>
      <c r="Q746" s="12">
        <v>1</v>
      </c>
      <c r="R746" s="46">
        <v>13</v>
      </c>
      <c r="S746" s="58">
        <v>52.2</v>
      </c>
      <c r="T746" s="10">
        <v>1</v>
      </c>
      <c r="U746" s="60">
        <v>52.2</v>
      </c>
      <c r="V746" s="10" t="s">
        <v>7379</v>
      </c>
      <c r="W746" s="60">
        <v>56.38</v>
      </c>
      <c r="X746" s="10" t="s">
        <v>6814</v>
      </c>
      <c r="Y746" s="12" t="s">
        <v>6815</v>
      </c>
      <c r="Z746" s="38">
        <v>1</v>
      </c>
      <c r="AA746" s="12" t="s">
        <v>6817</v>
      </c>
    </row>
    <row r="747" spans="2:27" ht="37.5" x14ac:dyDescent="0.35">
      <c r="B747" s="38" t="s">
        <v>3357</v>
      </c>
      <c r="C747" s="12"/>
      <c r="D747" s="12" t="s">
        <v>2035</v>
      </c>
      <c r="E747" s="12" t="s">
        <v>363</v>
      </c>
      <c r="F747" s="12"/>
      <c r="G747" s="12" t="s">
        <v>2036</v>
      </c>
      <c r="H747" s="12">
        <v>60</v>
      </c>
      <c r="I747" s="12">
        <v>1</v>
      </c>
      <c r="J747" s="45">
        <v>10</v>
      </c>
      <c r="K747" s="12">
        <v>1</v>
      </c>
      <c r="L747" s="38">
        <v>1</v>
      </c>
      <c r="M747" s="38">
        <v>1</v>
      </c>
      <c r="N747" s="74">
        <v>30</v>
      </c>
      <c r="O747" s="38">
        <v>1</v>
      </c>
      <c r="P747" s="12">
        <v>1</v>
      </c>
      <c r="Q747" s="12">
        <v>1</v>
      </c>
      <c r="R747" s="46">
        <v>47</v>
      </c>
      <c r="S747" s="58">
        <v>0.26400000000000001</v>
      </c>
      <c r="T747" s="10">
        <v>60</v>
      </c>
      <c r="U747" s="60">
        <v>15.84</v>
      </c>
      <c r="V747" s="10" t="s">
        <v>7379</v>
      </c>
      <c r="W747" s="60">
        <v>17.11</v>
      </c>
      <c r="X747" s="10" t="s">
        <v>6820</v>
      </c>
      <c r="Y747" s="12" t="s">
        <v>8406</v>
      </c>
      <c r="Z747" s="38">
        <v>60</v>
      </c>
      <c r="AA747" s="12" t="s">
        <v>7425</v>
      </c>
    </row>
    <row r="748" spans="2:27" ht="37.5" x14ac:dyDescent="0.35">
      <c r="B748" s="38" t="s">
        <v>3358</v>
      </c>
      <c r="C748" s="12"/>
      <c r="D748" s="12" t="s">
        <v>2010</v>
      </c>
      <c r="E748" s="12" t="s">
        <v>156</v>
      </c>
      <c r="F748" s="12"/>
      <c r="G748" s="12" t="s">
        <v>196</v>
      </c>
      <c r="H748" s="12">
        <v>30</v>
      </c>
      <c r="I748" s="12">
        <v>19</v>
      </c>
      <c r="J748" s="45">
        <v>30</v>
      </c>
      <c r="K748" s="12">
        <v>20</v>
      </c>
      <c r="L748" s="38">
        <v>1</v>
      </c>
      <c r="M748" s="38">
        <v>1</v>
      </c>
      <c r="N748" s="38">
        <v>1</v>
      </c>
      <c r="O748" s="38">
        <v>2</v>
      </c>
      <c r="P748" s="12">
        <v>1</v>
      </c>
      <c r="Q748" s="12">
        <v>1</v>
      </c>
      <c r="R748" s="46">
        <v>76</v>
      </c>
      <c r="S748" s="58">
        <v>0.2555</v>
      </c>
      <c r="T748" s="10">
        <v>20</v>
      </c>
      <c r="U748" s="60">
        <v>5.1100000000000003</v>
      </c>
      <c r="V748" s="10" t="s">
        <v>7379</v>
      </c>
      <c r="W748" s="60">
        <v>5.52</v>
      </c>
      <c r="X748" s="10" t="s">
        <v>4967</v>
      </c>
      <c r="Y748" s="12" t="s">
        <v>7598</v>
      </c>
      <c r="Z748" s="38">
        <v>20</v>
      </c>
      <c r="AA748" s="12" t="s">
        <v>7599</v>
      </c>
    </row>
    <row r="749" spans="2:27" ht="37.5" x14ac:dyDescent="0.35">
      <c r="B749" s="38" t="s">
        <v>3359</v>
      </c>
      <c r="C749" s="38"/>
      <c r="D749" s="38" t="s">
        <v>493</v>
      </c>
      <c r="E749" s="38" t="s">
        <v>65</v>
      </c>
      <c r="F749" s="38" t="s">
        <v>494</v>
      </c>
      <c r="G749" s="38" t="s">
        <v>21</v>
      </c>
      <c r="H749" s="38">
        <v>1</v>
      </c>
      <c r="I749" s="12">
        <v>1</v>
      </c>
      <c r="J749" s="45">
        <v>10</v>
      </c>
      <c r="K749" s="12">
        <v>1</v>
      </c>
      <c r="L749" s="38">
        <v>1</v>
      </c>
      <c r="M749" s="12">
        <v>26</v>
      </c>
      <c r="N749" s="38">
        <v>16</v>
      </c>
      <c r="O749" s="38">
        <v>15</v>
      </c>
      <c r="P749" s="12">
        <v>1</v>
      </c>
      <c r="Q749" s="12">
        <v>71</v>
      </c>
      <c r="R749" s="46">
        <v>142</v>
      </c>
      <c r="S749" s="58">
        <v>14.54</v>
      </c>
      <c r="T749" s="10">
        <v>1</v>
      </c>
      <c r="U749" s="60">
        <v>14.54</v>
      </c>
      <c r="V749" s="10" t="s">
        <v>7421</v>
      </c>
      <c r="W749" s="60">
        <v>17.88</v>
      </c>
      <c r="X749" s="10" t="s">
        <v>8407</v>
      </c>
      <c r="Y749" s="12" t="s">
        <v>8408</v>
      </c>
      <c r="Z749" s="38">
        <v>1</v>
      </c>
      <c r="AA749" s="12" t="s">
        <v>8409</v>
      </c>
    </row>
    <row r="750" spans="2:27" ht="37.5" x14ac:dyDescent="0.35">
      <c r="B750" s="38" t="s">
        <v>3362</v>
      </c>
      <c r="C750" s="38"/>
      <c r="D750" s="38" t="s">
        <v>1385</v>
      </c>
      <c r="E750" s="38" t="s">
        <v>1386</v>
      </c>
      <c r="F750" s="38" t="s">
        <v>1387</v>
      </c>
      <c r="G750" s="38" t="s">
        <v>21</v>
      </c>
      <c r="H750" s="38">
        <v>1</v>
      </c>
      <c r="I750" s="38">
        <v>1</v>
      </c>
      <c r="J750" s="45">
        <v>7</v>
      </c>
      <c r="K750" s="38">
        <v>1</v>
      </c>
      <c r="L750" s="38">
        <v>1</v>
      </c>
      <c r="M750" s="38">
        <v>1</v>
      </c>
      <c r="N750" s="38">
        <v>1</v>
      </c>
      <c r="O750" s="38">
        <v>1</v>
      </c>
      <c r="P750" s="12">
        <v>1</v>
      </c>
      <c r="Q750" s="38">
        <v>1</v>
      </c>
      <c r="R750" s="46">
        <v>15</v>
      </c>
      <c r="S750" s="58">
        <v>20.5</v>
      </c>
      <c r="T750" s="10">
        <v>1</v>
      </c>
      <c r="U750" s="60">
        <v>20.5</v>
      </c>
      <c r="V750" s="10" t="s">
        <v>7379</v>
      </c>
      <c r="W750" s="60">
        <v>22.14</v>
      </c>
      <c r="X750" s="10" t="s">
        <v>8411</v>
      </c>
      <c r="Y750" s="12" t="s">
        <v>8412</v>
      </c>
      <c r="Z750" s="38">
        <v>1</v>
      </c>
      <c r="AA750" s="12" t="s">
        <v>8413</v>
      </c>
    </row>
    <row r="751" spans="2:27" ht="50" x14ac:dyDescent="0.35">
      <c r="B751" s="38" t="s">
        <v>3363</v>
      </c>
      <c r="C751" s="38"/>
      <c r="D751" s="38" t="s">
        <v>1631</v>
      </c>
      <c r="E751" s="38" t="s">
        <v>66</v>
      </c>
      <c r="F751" s="38" t="s">
        <v>495</v>
      </c>
      <c r="G751" s="38" t="s">
        <v>2096</v>
      </c>
      <c r="H751" s="38">
        <v>1</v>
      </c>
      <c r="I751" s="12">
        <v>12</v>
      </c>
      <c r="J751" s="45">
        <v>10</v>
      </c>
      <c r="K751" s="12">
        <v>1</v>
      </c>
      <c r="L751" s="12">
        <v>20</v>
      </c>
      <c r="M751" s="38">
        <v>1</v>
      </c>
      <c r="N751" s="38">
        <v>1</v>
      </c>
      <c r="O751" s="38">
        <v>1</v>
      </c>
      <c r="P751" s="12">
        <v>1</v>
      </c>
      <c r="Q751" s="12">
        <v>20</v>
      </c>
      <c r="R751" s="46">
        <v>67</v>
      </c>
      <c r="S751" s="58">
        <v>15.38</v>
      </c>
      <c r="T751" s="10">
        <v>1</v>
      </c>
      <c r="U751" s="60">
        <v>15.38</v>
      </c>
      <c r="V751" s="10" t="s">
        <v>7379</v>
      </c>
      <c r="W751" s="60">
        <v>16.61</v>
      </c>
      <c r="X751" s="10" t="s">
        <v>6825</v>
      </c>
      <c r="Y751" s="12" t="s">
        <v>8414</v>
      </c>
      <c r="Z751" s="38">
        <v>1</v>
      </c>
      <c r="AA751" s="12" t="s">
        <v>8415</v>
      </c>
    </row>
    <row r="752" spans="2:27" ht="25" x14ac:dyDescent="0.35">
      <c r="B752" s="38" t="s">
        <v>3370</v>
      </c>
      <c r="C752" s="57" t="s">
        <v>3604</v>
      </c>
      <c r="D752" s="38" t="s">
        <v>1296</v>
      </c>
      <c r="E752" s="38" t="s">
        <v>67</v>
      </c>
      <c r="F752" s="38" t="s">
        <v>531</v>
      </c>
      <c r="G752" s="38" t="s">
        <v>68</v>
      </c>
      <c r="H752" s="38">
        <v>1</v>
      </c>
      <c r="I752" s="12">
        <v>3</v>
      </c>
      <c r="J752" s="45">
        <v>1</v>
      </c>
      <c r="K752" s="12">
        <v>1</v>
      </c>
      <c r="L752" s="38">
        <v>1</v>
      </c>
      <c r="M752" s="38">
        <v>1</v>
      </c>
      <c r="N752" s="38">
        <v>1</v>
      </c>
      <c r="O752" s="38">
        <v>10</v>
      </c>
      <c r="P752" s="12">
        <v>55</v>
      </c>
      <c r="Q752" s="12">
        <v>1</v>
      </c>
      <c r="R752" s="46">
        <v>74</v>
      </c>
      <c r="S752" s="58">
        <v>8.1</v>
      </c>
      <c r="T752" s="10">
        <v>1</v>
      </c>
      <c r="U752" s="60">
        <v>8.1</v>
      </c>
      <c r="V752" s="10" t="s">
        <v>7379</v>
      </c>
      <c r="W752" s="60">
        <v>8.75</v>
      </c>
      <c r="X752" s="10" t="s">
        <v>6836</v>
      </c>
      <c r="Y752" s="12" t="s">
        <v>8418</v>
      </c>
      <c r="Z752" s="38">
        <v>1</v>
      </c>
      <c r="AA752" s="12" t="s">
        <v>7979</v>
      </c>
    </row>
    <row r="753" spans="2:27" ht="25" x14ac:dyDescent="0.35">
      <c r="B753" s="38" t="s">
        <v>3371</v>
      </c>
      <c r="C753" s="57" t="s">
        <v>3604</v>
      </c>
      <c r="D753" s="38" t="s">
        <v>1296</v>
      </c>
      <c r="E753" s="38" t="s">
        <v>121</v>
      </c>
      <c r="F753" s="38" t="s">
        <v>1300</v>
      </c>
      <c r="G753" s="38" t="s">
        <v>68</v>
      </c>
      <c r="H753" s="38">
        <v>1</v>
      </c>
      <c r="I753" s="12">
        <v>7</v>
      </c>
      <c r="J753" s="45">
        <v>10</v>
      </c>
      <c r="K753" s="12">
        <v>75</v>
      </c>
      <c r="L753" s="38">
        <v>1</v>
      </c>
      <c r="M753" s="38">
        <v>1</v>
      </c>
      <c r="N753" s="38">
        <v>1</v>
      </c>
      <c r="O753" s="38">
        <v>20</v>
      </c>
      <c r="P753" s="12">
        <v>15</v>
      </c>
      <c r="Q753" s="12">
        <v>5</v>
      </c>
      <c r="R753" s="46">
        <v>135</v>
      </c>
      <c r="S753" s="58">
        <v>8.1</v>
      </c>
      <c r="T753" s="10">
        <v>1</v>
      </c>
      <c r="U753" s="60">
        <v>8.1</v>
      </c>
      <c r="V753" s="10" t="s">
        <v>7379</v>
      </c>
      <c r="W753" s="60">
        <v>8.75</v>
      </c>
      <c r="X753" s="10" t="s">
        <v>6837</v>
      </c>
      <c r="Y753" s="12" t="s">
        <v>8419</v>
      </c>
      <c r="Z753" s="38">
        <v>1</v>
      </c>
      <c r="AA753" s="12" t="s">
        <v>7979</v>
      </c>
    </row>
    <row r="754" spans="2:27" ht="25" x14ac:dyDescent="0.35">
      <c r="B754" s="38" t="s">
        <v>3372</v>
      </c>
      <c r="C754" s="38"/>
      <c r="D754" s="38" t="s">
        <v>488</v>
      </c>
      <c r="E754" s="38" t="s">
        <v>67</v>
      </c>
      <c r="F754" s="38" t="s">
        <v>489</v>
      </c>
      <c r="G754" s="38"/>
      <c r="H754" s="38">
        <v>1</v>
      </c>
      <c r="I754" s="12">
        <v>32</v>
      </c>
      <c r="J754" s="45">
        <v>50</v>
      </c>
      <c r="K754" s="12">
        <v>61</v>
      </c>
      <c r="L754" s="38">
        <v>1</v>
      </c>
      <c r="M754" s="12">
        <v>10</v>
      </c>
      <c r="N754" s="38">
        <v>1</v>
      </c>
      <c r="O754" s="38">
        <v>2</v>
      </c>
      <c r="P754" s="12">
        <v>28</v>
      </c>
      <c r="Q754" s="12">
        <v>1</v>
      </c>
      <c r="R754" s="46">
        <v>186</v>
      </c>
      <c r="S754" s="58">
        <v>16.46</v>
      </c>
      <c r="T754" s="10">
        <v>1</v>
      </c>
      <c r="U754" s="60">
        <v>16.46</v>
      </c>
      <c r="V754" s="10" t="s">
        <v>7379</v>
      </c>
      <c r="W754" s="60">
        <v>17.78</v>
      </c>
      <c r="X754" s="10" t="s">
        <v>6838</v>
      </c>
      <c r="Y754" s="12" t="s">
        <v>6839</v>
      </c>
      <c r="Z754" s="38">
        <v>1</v>
      </c>
      <c r="AA754" s="12" t="s">
        <v>4631</v>
      </c>
    </row>
    <row r="755" spans="2:27" ht="37.5" x14ac:dyDescent="0.35">
      <c r="B755" s="38" t="s">
        <v>3379</v>
      </c>
      <c r="C755" s="38"/>
      <c r="D755" s="38" t="s">
        <v>1556</v>
      </c>
      <c r="E755" s="92" t="s">
        <v>65</v>
      </c>
      <c r="F755" s="38" t="s">
        <v>20</v>
      </c>
      <c r="G755" s="38" t="s">
        <v>2096</v>
      </c>
      <c r="H755" s="38">
        <v>1</v>
      </c>
      <c r="I755" s="12">
        <v>1</v>
      </c>
      <c r="J755" s="45">
        <v>2</v>
      </c>
      <c r="K755" s="12">
        <v>1</v>
      </c>
      <c r="L755" s="38">
        <v>1</v>
      </c>
      <c r="M755" s="12">
        <v>67</v>
      </c>
      <c r="N755" s="38">
        <v>80</v>
      </c>
      <c r="O755" s="38">
        <v>30</v>
      </c>
      <c r="P755" s="12">
        <v>35</v>
      </c>
      <c r="Q755" s="12">
        <v>5</v>
      </c>
      <c r="R755" s="46">
        <v>222</v>
      </c>
      <c r="S755" s="58">
        <v>36.58</v>
      </c>
      <c r="T755" s="10">
        <v>1</v>
      </c>
      <c r="U755" s="60">
        <v>36.58</v>
      </c>
      <c r="V755" s="10" t="s">
        <v>7421</v>
      </c>
      <c r="W755" s="60">
        <v>44.99</v>
      </c>
      <c r="X755" s="10" t="s">
        <v>6848</v>
      </c>
      <c r="Y755" s="12" t="s">
        <v>8423</v>
      </c>
      <c r="Z755" s="38">
        <v>1</v>
      </c>
      <c r="AA755" s="12" t="s">
        <v>8424</v>
      </c>
    </row>
    <row r="756" spans="2:27" ht="37.5" x14ac:dyDescent="0.35">
      <c r="B756" s="38" t="s">
        <v>3380</v>
      </c>
      <c r="C756" s="65"/>
      <c r="D756" s="38" t="s">
        <v>1259</v>
      </c>
      <c r="E756" s="38" t="s">
        <v>65</v>
      </c>
      <c r="F756" s="38" t="s">
        <v>809</v>
      </c>
      <c r="G756" s="38">
        <v>1</v>
      </c>
      <c r="H756" s="38">
        <v>1</v>
      </c>
      <c r="I756" s="12">
        <v>1</v>
      </c>
      <c r="J756" s="45">
        <v>1</v>
      </c>
      <c r="K756" s="12">
        <v>1</v>
      </c>
      <c r="L756" s="38">
        <v>1</v>
      </c>
      <c r="M756" s="38">
        <v>1</v>
      </c>
      <c r="N756" s="38">
        <v>1</v>
      </c>
      <c r="O756" s="38">
        <v>1</v>
      </c>
      <c r="P756" s="12">
        <v>1</v>
      </c>
      <c r="Q756" s="12">
        <v>1</v>
      </c>
      <c r="R756" s="46">
        <v>9</v>
      </c>
      <c r="S756" s="58">
        <v>10.56</v>
      </c>
      <c r="T756" s="10">
        <v>1</v>
      </c>
      <c r="U756" s="60">
        <v>10.56</v>
      </c>
      <c r="V756" s="10" t="s">
        <v>7379</v>
      </c>
      <c r="W756" s="60">
        <v>11.4</v>
      </c>
      <c r="X756" s="10" t="s">
        <v>6850</v>
      </c>
      <c r="Y756" s="12" t="s">
        <v>8425</v>
      </c>
      <c r="Z756" s="38">
        <v>1</v>
      </c>
      <c r="AA756" s="12" t="s">
        <v>7621</v>
      </c>
    </row>
    <row r="757" spans="2:27" ht="25" x14ac:dyDescent="0.35">
      <c r="B757" s="38" t="s">
        <v>3384</v>
      </c>
      <c r="C757" s="12"/>
      <c r="D757" s="12" t="s">
        <v>1906</v>
      </c>
      <c r="E757" s="12" t="s">
        <v>67</v>
      </c>
      <c r="F757" s="12" t="s">
        <v>1907</v>
      </c>
      <c r="G757" s="12" t="s">
        <v>2096</v>
      </c>
      <c r="H757" s="12">
        <v>1</v>
      </c>
      <c r="I757" s="12">
        <v>94</v>
      </c>
      <c r="J757" s="45">
        <v>1</v>
      </c>
      <c r="K757" s="12">
        <v>1</v>
      </c>
      <c r="L757" s="38">
        <v>1</v>
      </c>
      <c r="M757" s="38">
        <v>1</v>
      </c>
      <c r="N757" s="38">
        <v>2</v>
      </c>
      <c r="O757" s="38">
        <v>1</v>
      </c>
      <c r="P757" s="12">
        <v>1</v>
      </c>
      <c r="Q757" s="12">
        <v>90</v>
      </c>
      <c r="R757" s="46">
        <v>192</v>
      </c>
      <c r="S757" s="58">
        <v>29.73</v>
      </c>
      <c r="T757" s="10">
        <v>1</v>
      </c>
      <c r="U757" s="60">
        <v>29.73</v>
      </c>
      <c r="V757" s="10" t="s">
        <v>7379</v>
      </c>
      <c r="W757" s="60">
        <v>32.11</v>
      </c>
      <c r="X757" s="10" t="s">
        <v>6860</v>
      </c>
      <c r="Y757" s="12" t="s">
        <v>8426</v>
      </c>
      <c r="Z757" s="38">
        <v>1</v>
      </c>
      <c r="AA757" s="12" t="s">
        <v>8427</v>
      </c>
    </row>
    <row r="758" spans="2:27" ht="25" x14ac:dyDescent="0.35">
      <c r="B758" s="38" t="s">
        <v>3385</v>
      </c>
      <c r="C758" s="12"/>
      <c r="D758" s="12" t="s">
        <v>1906</v>
      </c>
      <c r="E758" s="12" t="s">
        <v>66</v>
      </c>
      <c r="F758" s="12" t="s">
        <v>1619</v>
      </c>
      <c r="G758" s="12" t="s">
        <v>2096</v>
      </c>
      <c r="H758" s="12">
        <v>1</v>
      </c>
      <c r="I758" s="12">
        <v>1</v>
      </c>
      <c r="J758" s="45">
        <v>1</v>
      </c>
      <c r="K758" s="12">
        <v>1</v>
      </c>
      <c r="L758" s="38">
        <v>1</v>
      </c>
      <c r="M758" s="38">
        <v>1</v>
      </c>
      <c r="N758" s="38">
        <v>1</v>
      </c>
      <c r="O758" s="38">
        <v>1</v>
      </c>
      <c r="P758" s="12">
        <v>1</v>
      </c>
      <c r="Q758" s="12">
        <v>70</v>
      </c>
      <c r="R758" s="46">
        <v>78</v>
      </c>
      <c r="S758" s="58">
        <v>34.85</v>
      </c>
      <c r="T758" s="10">
        <v>1</v>
      </c>
      <c r="U758" s="60">
        <v>34.85</v>
      </c>
      <c r="V758" s="10" t="s">
        <v>7379</v>
      </c>
      <c r="W758" s="60">
        <v>37.64</v>
      </c>
      <c r="X758" s="10" t="s">
        <v>6863</v>
      </c>
      <c r="Y758" s="12" t="s">
        <v>6864</v>
      </c>
      <c r="Z758" s="38">
        <v>1</v>
      </c>
      <c r="AA758" s="12" t="s">
        <v>8427</v>
      </c>
    </row>
    <row r="759" spans="2:27" ht="62.5" x14ac:dyDescent="0.35">
      <c r="B759" s="38" t="s">
        <v>3386</v>
      </c>
      <c r="C759" s="12"/>
      <c r="D759" s="12" t="s">
        <v>3724</v>
      </c>
      <c r="E759" s="12" t="s">
        <v>5</v>
      </c>
      <c r="F759" s="12"/>
      <c r="G759" s="12" t="s">
        <v>1909</v>
      </c>
      <c r="H759" s="12">
        <v>1</v>
      </c>
      <c r="I759" s="12">
        <v>1</v>
      </c>
      <c r="J759" s="45">
        <v>1</v>
      </c>
      <c r="K759" s="12">
        <v>1</v>
      </c>
      <c r="L759" s="38">
        <v>1</v>
      </c>
      <c r="M759" s="38">
        <v>1</v>
      </c>
      <c r="N759" s="38">
        <v>1</v>
      </c>
      <c r="O759" s="38">
        <v>1</v>
      </c>
      <c r="P759" s="12">
        <v>1</v>
      </c>
      <c r="Q759" s="12">
        <v>1</v>
      </c>
      <c r="R759" s="46">
        <v>9</v>
      </c>
      <c r="S759" s="58">
        <v>553.5</v>
      </c>
      <c r="T759" s="10">
        <v>1</v>
      </c>
      <c r="U759" s="60">
        <v>553.5</v>
      </c>
      <c r="V759" s="10" t="s">
        <v>7379</v>
      </c>
      <c r="W759" s="60">
        <v>597.78</v>
      </c>
      <c r="X759" s="10" t="s">
        <v>6865</v>
      </c>
      <c r="Y759" s="12" t="s">
        <v>8428</v>
      </c>
      <c r="Z759" s="38">
        <v>1</v>
      </c>
      <c r="AA759" s="12" t="s">
        <v>7413</v>
      </c>
    </row>
    <row r="760" spans="2:27" x14ac:dyDescent="0.35">
      <c r="B760" s="38" t="s">
        <v>3389</v>
      </c>
      <c r="C760" s="38"/>
      <c r="D760" s="65" t="s">
        <v>2057</v>
      </c>
      <c r="E760" s="38" t="s">
        <v>125</v>
      </c>
      <c r="F760" s="38" t="s">
        <v>451</v>
      </c>
      <c r="G760" s="38"/>
      <c r="H760" s="38">
        <v>1</v>
      </c>
      <c r="I760" s="12">
        <v>24</v>
      </c>
      <c r="J760" s="45">
        <v>6</v>
      </c>
      <c r="K760" s="12">
        <v>1</v>
      </c>
      <c r="L760" s="38">
        <v>1</v>
      </c>
      <c r="M760" s="38">
        <v>1</v>
      </c>
      <c r="N760" s="38">
        <v>7</v>
      </c>
      <c r="O760" s="38">
        <v>1</v>
      </c>
      <c r="P760" s="12">
        <v>1</v>
      </c>
      <c r="Q760" s="12">
        <v>1</v>
      </c>
      <c r="R760" s="46">
        <v>43</v>
      </c>
      <c r="S760" s="58">
        <v>8.5399999999999991</v>
      </c>
      <c r="T760" s="10">
        <v>1</v>
      </c>
      <c r="U760" s="60">
        <v>8.5399999999999991</v>
      </c>
      <c r="V760" s="10" t="s">
        <v>7379</v>
      </c>
      <c r="W760" s="60">
        <v>9.2200000000000006</v>
      </c>
      <c r="X760" s="10" t="s">
        <v>6873</v>
      </c>
      <c r="Y760" s="12" t="s">
        <v>8429</v>
      </c>
      <c r="Z760" s="38">
        <v>1</v>
      </c>
      <c r="AA760" s="12" t="s">
        <v>6817</v>
      </c>
    </row>
    <row r="761" spans="2:27" ht="37.5" x14ac:dyDescent="0.35">
      <c r="B761" s="38" t="s">
        <v>3393</v>
      </c>
      <c r="C761" s="12"/>
      <c r="D761" s="12" t="s">
        <v>1897</v>
      </c>
      <c r="E761" s="12" t="s">
        <v>101</v>
      </c>
      <c r="F761" s="12" t="s">
        <v>1763</v>
      </c>
      <c r="G761" s="12" t="s">
        <v>95</v>
      </c>
      <c r="H761" s="12">
        <v>30</v>
      </c>
      <c r="I761" s="12">
        <v>1</v>
      </c>
      <c r="J761" s="45">
        <v>1</v>
      </c>
      <c r="K761" s="12">
        <v>1</v>
      </c>
      <c r="L761" s="12">
        <v>19</v>
      </c>
      <c r="M761" s="38">
        <v>1</v>
      </c>
      <c r="N761" s="38">
        <v>1</v>
      </c>
      <c r="O761" s="38">
        <v>1</v>
      </c>
      <c r="P761" s="12">
        <v>1</v>
      </c>
      <c r="Q761" s="12">
        <v>1</v>
      </c>
      <c r="R761" s="46">
        <v>27</v>
      </c>
      <c r="S761" s="58">
        <v>0.376</v>
      </c>
      <c r="T761" s="10">
        <v>30</v>
      </c>
      <c r="U761" s="60">
        <v>11.28</v>
      </c>
      <c r="V761" s="10" t="s">
        <v>7379</v>
      </c>
      <c r="W761" s="60">
        <v>12.18</v>
      </c>
      <c r="X761" s="10" t="s">
        <v>8430</v>
      </c>
      <c r="Y761" s="12" t="s">
        <v>8431</v>
      </c>
      <c r="Z761" s="38">
        <v>30</v>
      </c>
      <c r="AA761" s="12" t="s">
        <v>7586</v>
      </c>
    </row>
    <row r="762" spans="2:27" ht="37.5" x14ac:dyDescent="0.35">
      <c r="B762" s="38" t="s">
        <v>3397</v>
      </c>
      <c r="C762" s="38"/>
      <c r="D762" s="38" t="s">
        <v>1618</v>
      </c>
      <c r="E762" s="38" t="s">
        <v>66</v>
      </c>
      <c r="F762" s="38" t="s">
        <v>1619</v>
      </c>
      <c r="G762" s="38" t="s">
        <v>3725</v>
      </c>
      <c r="H762" s="38">
        <v>1</v>
      </c>
      <c r="I762" s="12">
        <v>1</v>
      </c>
      <c r="J762" s="45">
        <v>1</v>
      </c>
      <c r="K762" s="12">
        <v>1</v>
      </c>
      <c r="L762" s="38">
        <v>1</v>
      </c>
      <c r="M762" s="12">
        <v>32</v>
      </c>
      <c r="N762" s="38">
        <v>1</v>
      </c>
      <c r="O762" s="38">
        <v>1</v>
      </c>
      <c r="P762" s="12">
        <v>5</v>
      </c>
      <c r="Q762" s="12">
        <v>5</v>
      </c>
      <c r="R762" s="46">
        <v>48</v>
      </c>
      <c r="S762" s="58">
        <v>35.880000000000003</v>
      </c>
      <c r="T762" s="10">
        <v>1</v>
      </c>
      <c r="U762" s="60">
        <v>35.880000000000003</v>
      </c>
      <c r="V762" s="10" t="s">
        <v>7379</v>
      </c>
      <c r="W762" s="60">
        <v>38.75</v>
      </c>
      <c r="X762" s="10" t="s">
        <v>6882</v>
      </c>
      <c r="Y762" s="12" t="s">
        <v>8438</v>
      </c>
      <c r="Z762" s="38">
        <v>1</v>
      </c>
      <c r="AA762" s="12" t="s">
        <v>7774</v>
      </c>
    </row>
    <row r="763" spans="2:27" ht="50" x14ac:dyDescent="0.35">
      <c r="B763" s="38" t="s">
        <v>3399</v>
      </c>
      <c r="C763" s="38"/>
      <c r="D763" s="38" t="s">
        <v>1996</v>
      </c>
      <c r="E763" s="38" t="s">
        <v>942</v>
      </c>
      <c r="F763" s="38"/>
      <c r="G763" s="38" t="s">
        <v>1148</v>
      </c>
      <c r="H763" s="38">
        <v>1</v>
      </c>
      <c r="I763" s="12">
        <v>1</v>
      </c>
      <c r="J763" s="45">
        <v>50</v>
      </c>
      <c r="K763" s="12">
        <v>1</v>
      </c>
      <c r="L763" s="12">
        <v>50</v>
      </c>
      <c r="M763" s="38">
        <v>1</v>
      </c>
      <c r="N763" s="38">
        <v>1</v>
      </c>
      <c r="O763" s="38">
        <v>1</v>
      </c>
      <c r="P763" s="12">
        <v>50</v>
      </c>
      <c r="Q763" s="12">
        <v>1</v>
      </c>
      <c r="R763" s="46">
        <v>156</v>
      </c>
      <c r="S763" s="58">
        <v>3.49</v>
      </c>
      <c r="T763" s="10">
        <v>1</v>
      </c>
      <c r="U763" s="60">
        <v>3.49</v>
      </c>
      <c r="V763" s="10" t="s">
        <v>7379</v>
      </c>
      <c r="W763" s="60">
        <v>3.77</v>
      </c>
      <c r="X763" s="55" t="s">
        <v>4344</v>
      </c>
      <c r="Y763" s="12" t="s">
        <v>8441</v>
      </c>
      <c r="Z763" s="38">
        <v>1</v>
      </c>
      <c r="AA763" s="12" t="s">
        <v>8403</v>
      </c>
    </row>
    <row r="764" spans="2:27" ht="75" x14ac:dyDescent="0.35">
      <c r="B764" s="38" t="s">
        <v>3402</v>
      </c>
      <c r="C764" s="12"/>
      <c r="D764" s="12" t="s">
        <v>2003</v>
      </c>
      <c r="E764" s="12" t="s">
        <v>921</v>
      </c>
      <c r="F764" s="12" t="s">
        <v>2004</v>
      </c>
      <c r="G764" s="12" t="s">
        <v>2005</v>
      </c>
      <c r="H764" s="12">
        <v>30</v>
      </c>
      <c r="I764" s="12">
        <v>50</v>
      </c>
      <c r="J764" s="45">
        <v>1</v>
      </c>
      <c r="K764" s="12">
        <v>26</v>
      </c>
      <c r="L764" s="38">
        <v>1</v>
      </c>
      <c r="M764" s="38">
        <v>1</v>
      </c>
      <c r="N764" s="38">
        <v>10</v>
      </c>
      <c r="O764" s="38">
        <v>3</v>
      </c>
      <c r="P764" s="12">
        <v>1</v>
      </c>
      <c r="Q764" s="12">
        <v>6</v>
      </c>
      <c r="R764" s="46">
        <v>99</v>
      </c>
      <c r="S764" s="58">
        <v>1.03</v>
      </c>
      <c r="T764" s="10">
        <v>1</v>
      </c>
      <c r="U764" s="60">
        <v>1.03</v>
      </c>
      <c r="V764" s="10" t="s">
        <v>7379</v>
      </c>
      <c r="W764" s="60">
        <v>1.1100000000000001</v>
      </c>
      <c r="X764" s="10" t="s">
        <v>6894</v>
      </c>
      <c r="Y764" s="12" t="s">
        <v>8442</v>
      </c>
      <c r="Z764" s="38">
        <v>1</v>
      </c>
      <c r="AA764" s="12" t="s">
        <v>7411</v>
      </c>
    </row>
    <row r="765" spans="2:27" ht="25" x14ac:dyDescent="0.35">
      <c r="B765" s="38" t="s">
        <v>3403</v>
      </c>
      <c r="C765" s="96"/>
      <c r="D765" s="10" t="s">
        <v>3730</v>
      </c>
      <c r="E765" s="12" t="s">
        <v>67</v>
      </c>
      <c r="F765" s="12" t="s">
        <v>1907</v>
      </c>
      <c r="G765" s="12" t="s">
        <v>3509</v>
      </c>
      <c r="H765" s="12">
        <v>1</v>
      </c>
      <c r="I765" s="12">
        <v>1</v>
      </c>
      <c r="J765" s="45">
        <v>1</v>
      </c>
      <c r="K765" s="12">
        <v>1</v>
      </c>
      <c r="L765" s="38">
        <v>1</v>
      </c>
      <c r="M765" s="38">
        <v>1</v>
      </c>
      <c r="N765" s="38">
        <v>1</v>
      </c>
      <c r="O765" s="38">
        <v>1</v>
      </c>
      <c r="P765" s="12">
        <v>1</v>
      </c>
      <c r="Q765" s="12">
        <v>10</v>
      </c>
      <c r="R765" s="46">
        <v>18</v>
      </c>
      <c r="S765" s="58">
        <v>32.799999999999997</v>
      </c>
      <c r="T765" s="10">
        <v>1</v>
      </c>
      <c r="U765" s="60">
        <v>32.799999999999997</v>
      </c>
      <c r="V765" s="10" t="s">
        <v>7379</v>
      </c>
      <c r="W765" s="60">
        <v>35.42</v>
      </c>
      <c r="X765" s="10" t="s">
        <v>6897</v>
      </c>
      <c r="Y765" s="12" t="s">
        <v>8443</v>
      </c>
      <c r="Z765" s="38">
        <v>1</v>
      </c>
      <c r="AA765" s="12" t="s">
        <v>8444</v>
      </c>
    </row>
    <row r="766" spans="2:27" ht="50" x14ac:dyDescent="0.35">
      <c r="B766" s="38" t="s">
        <v>3404</v>
      </c>
      <c r="C766" s="12"/>
      <c r="D766" s="12" t="s">
        <v>3731</v>
      </c>
      <c r="E766" s="12" t="s">
        <v>921</v>
      </c>
      <c r="F766" s="12" t="s">
        <v>3732</v>
      </c>
      <c r="G766" s="12" t="s">
        <v>905</v>
      </c>
      <c r="H766" s="12">
        <v>60</v>
      </c>
      <c r="I766" s="12">
        <v>2</v>
      </c>
      <c r="J766" s="45">
        <v>1</v>
      </c>
      <c r="K766" s="12">
        <v>1</v>
      </c>
      <c r="L766" s="38">
        <v>1</v>
      </c>
      <c r="M766" s="38">
        <v>1</v>
      </c>
      <c r="N766" s="38">
        <v>1</v>
      </c>
      <c r="O766" s="38">
        <v>1</v>
      </c>
      <c r="P766" s="12">
        <v>1</v>
      </c>
      <c r="Q766" s="12">
        <v>1</v>
      </c>
      <c r="R766" s="46">
        <v>10</v>
      </c>
      <c r="S766" s="58">
        <v>88.15</v>
      </c>
      <c r="T766" s="10">
        <v>1</v>
      </c>
      <c r="U766" s="60">
        <v>88.15</v>
      </c>
      <c r="V766" s="10" t="s">
        <v>7379</v>
      </c>
      <c r="W766" s="60">
        <v>95.2</v>
      </c>
      <c r="X766" s="10" t="s">
        <v>8445</v>
      </c>
      <c r="Y766" s="12" t="s">
        <v>8446</v>
      </c>
      <c r="Z766" s="38">
        <v>1</v>
      </c>
      <c r="AA766" s="12" t="s">
        <v>8447</v>
      </c>
    </row>
    <row r="767" spans="2:27" ht="25" x14ac:dyDescent="0.35">
      <c r="B767" s="38" t="s">
        <v>3406</v>
      </c>
      <c r="C767" s="12"/>
      <c r="D767" s="12" t="s">
        <v>3735</v>
      </c>
      <c r="E767" s="12" t="s">
        <v>121</v>
      </c>
      <c r="F767" s="12" t="s">
        <v>122</v>
      </c>
      <c r="G767" s="12" t="s">
        <v>3509</v>
      </c>
      <c r="H767" s="12">
        <v>1</v>
      </c>
      <c r="I767" s="12">
        <v>11</v>
      </c>
      <c r="J767" s="45">
        <v>1</v>
      </c>
      <c r="K767" s="12">
        <v>1</v>
      </c>
      <c r="L767" s="38">
        <v>1</v>
      </c>
      <c r="M767" s="38">
        <v>1</v>
      </c>
      <c r="N767" s="38">
        <v>1</v>
      </c>
      <c r="O767" s="38">
        <v>50</v>
      </c>
      <c r="P767" s="12">
        <v>1</v>
      </c>
      <c r="Q767" s="12">
        <v>5</v>
      </c>
      <c r="R767" s="46">
        <v>72</v>
      </c>
      <c r="S767" s="58">
        <v>29.93</v>
      </c>
      <c r="T767" s="10">
        <v>1</v>
      </c>
      <c r="U767" s="60">
        <v>29.93</v>
      </c>
      <c r="V767" s="10" t="s">
        <v>7379</v>
      </c>
      <c r="W767" s="60">
        <v>32.32</v>
      </c>
      <c r="X767" s="10" t="s">
        <v>6905</v>
      </c>
      <c r="Y767" s="12" t="s">
        <v>8448</v>
      </c>
      <c r="Z767" s="38">
        <v>1</v>
      </c>
      <c r="AA767" s="12" t="s">
        <v>8449</v>
      </c>
    </row>
    <row r="768" spans="2:27" ht="25" x14ac:dyDescent="0.35">
      <c r="B768" s="38" t="s">
        <v>3407</v>
      </c>
      <c r="C768" s="12"/>
      <c r="D768" s="12" t="s">
        <v>3736</v>
      </c>
      <c r="E768" s="12" t="s">
        <v>3680</v>
      </c>
      <c r="F768" s="12" t="s">
        <v>3737</v>
      </c>
      <c r="G768" s="12" t="s">
        <v>3509</v>
      </c>
      <c r="H768" s="12">
        <v>1</v>
      </c>
      <c r="I768" s="12">
        <v>1</v>
      </c>
      <c r="J768" s="45">
        <v>1</v>
      </c>
      <c r="K768" s="12">
        <v>1</v>
      </c>
      <c r="L768" s="38">
        <v>1</v>
      </c>
      <c r="M768" s="38">
        <v>1</v>
      </c>
      <c r="N768" s="38">
        <v>1</v>
      </c>
      <c r="O768" s="38">
        <v>1</v>
      </c>
      <c r="P768" s="12">
        <v>1</v>
      </c>
      <c r="Q768" s="12">
        <v>1</v>
      </c>
      <c r="R768" s="46">
        <v>9</v>
      </c>
      <c r="S768" s="58">
        <v>55.1</v>
      </c>
      <c r="T768" s="10">
        <v>1</v>
      </c>
      <c r="U768" s="60">
        <v>55.1</v>
      </c>
      <c r="V768" s="10" t="s">
        <v>7379</v>
      </c>
      <c r="W768" s="60">
        <v>59.51</v>
      </c>
      <c r="X768" s="10" t="s">
        <v>6908</v>
      </c>
      <c r="Y768" s="12" t="s">
        <v>8450</v>
      </c>
      <c r="Z768" s="38">
        <v>1</v>
      </c>
      <c r="AA768" s="12" t="s">
        <v>7621</v>
      </c>
    </row>
    <row r="769" spans="2:27" ht="37.5" x14ac:dyDescent="0.35">
      <c r="B769" s="38" t="s">
        <v>3408</v>
      </c>
      <c r="C769" s="12"/>
      <c r="D769" s="12" t="s">
        <v>3738</v>
      </c>
      <c r="E769" s="12" t="s">
        <v>423</v>
      </c>
      <c r="F769" s="12" t="s">
        <v>3739</v>
      </c>
      <c r="G769" s="12" t="s">
        <v>375</v>
      </c>
      <c r="H769" s="12">
        <v>1</v>
      </c>
      <c r="I769" s="12">
        <v>1</v>
      </c>
      <c r="J769" s="45">
        <v>1</v>
      </c>
      <c r="K769" s="12">
        <v>1</v>
      </c>
      <c r="L769" s="38">
        <v>1</v>
      </c>
      <c r="M769" s="12">
        <v>3</v>
      </c>
      <c r="N769" s="38">
        <v>1</v>
      </c>
      <c r="O769" s="38">
        <v>1</v>
      </c>
      <c r="P769" s="12">
        <v>1</v>
      </c>
      <c r="Q769" s="12">
        <v>1</v>
      </c>
      <c r="R769" s="46">
        <v>11</v>
      </c>
      <c r="S769" s="58">
        <v>27.71</v>
      </c>
      <c r="T769" s="10">
        <v>1</v>
      </c>
      <c r="U769" s="60">
        <v>27.71</v>
      </c>
      <c r="V769" s="10" t="s">
        <v>7379</v>
      </c>
      <c r="W769" s="60">
        <v>29.93</v>
      </c>
      <c r="X769" s="10" t="s">
        <v>6910</v>
      </c>
      <c r="Y769" s="12" t="s">
        <v>8451</v>
      </c>
      <c r="Z769" s="38">
        <v>1</v>
      </c>
      <c r="AA769" s="12" t="s">
        <v>7554</v>
      </c>
    </row>
    <row r="770" spans="2:27" ht="37.5" x14ac:dyDescent="0.35">
      <c r="B770" s="38" t="s">
        <v>3409</v>
      </c>
      <c r="C770" s="97"/>
      <c r="D770" s="97" t="s">
        <v>3740</v>
      </c>
      <c r="E770" s="97" t="s">
        <v>423</v>
      </c>
      <c r="F770" s="97" t="s">
        <v>3741</v>
      </c>
      <c r="G770" s="97" t="s">
        <v>1986</v>
      </c>
      <c r="H770" s="97">
        <v>1</v>
      </c>
      <c r="I770" s="97">
        <v>1</v>
      </c>
      <c r="J770" s="98">
        <v>1</v>
      </c>
      <c r="K770" s="97">
        <v>1</v>
      </c>
      <c r="L770" s="38">
        <v>1</v>
      </c>
      <c r="M770" s="97">
        <v>3</v>
      </c>
      <c r="N770" s="38">
        <v>1</v>
      </c>
      <c r="O770" s="38">
        <v>1</v>
      </c>
      <c r="P770" s="97">
        <v>1</v>
      </c>
      <c r="Q770" s="97">
        <v>1</v>
      </c>
      <c r="R770" s="46">
        <v>11</v>
      </c>
      <c r="S770" s="58">
        <v>25.11</v>
      </c>
      <c r="T770" s="10">
        <v>1</v>
      </c>
      <c r="U770" s="60">
        <v>25.11</v>
      </c>
      <c r="V770" s="10" t="s">
        <v>7379</v>
      </c>
      <c r="W770" s="60">
        <v>27.12</v>
      </c>
      <c r="X770" s="10" t="s">
        <v>8452</v>
      </c>
      <c r="Y770" s="12" t="s">
        <v>8453</v>
      </c>
      <c r="Z770" s="38">
        <v>1</v>
      </c>
      <c r="AA770" s="12" t="s">
        <v>7300</v>
      </c>
    </row>
    <row r="771" spans="2:27" ht="37.5" x14ac:dyDescent="0.35">
      <c r="B771" s="38" t="s">
        <v>3414</v>
      </c>
      <c r="C771" s="12" t="s">
        <v>3748</v>
      </c>
      <c r="D771" s="12" t="s">
        <v>3749</v>
      </c>
      <c r="E771" s="12" t="s">
        <v>101</v>
      </c>
      <c r="F771" s="12" t="s">
        <v>3750</v>
      </c>
      <c r="G771" s="12" t="s">
        <v>169</v>
      </c>
      <c r="H771" s="12">
        <v>28</v>
      </c>
      <c r="I771" s="12">
        <v>1</v>
      </c>
      <c r="J771" s="45">
        <v>3</v>
      </c>
      <c r="K771" s="12">
        <v>1</v>
      </c>
      <c r="L771" s="38">
        <v>1</v>
      </c>
      <c r="M771" s="38">
        <v>1</v>
      </c>
      <c r="N771" s="38">
        <v>1</v>
      </c>
      <c r="O771" s="38">
        <v>1</v>
      </c>
      <c r="P771" s="12">
        <v>1</v>
      </c>
      <c r="Q771" s="12">
        <v>3</v>
      </c>
      <c r="R771" s="46">
        <v>13</v>
      </c>
      <c r="S771" s="58">
        <v>0.69178571428571434</v>
      </c>
      <c r="T771" s="10">
        <v>28</v>
      </c>
      <c r="U771" s="60">
        <v>19.37</v>
      </c>
      <c r="V771" s="10" t="s">
        <v>7379</v>
      </c>
      <c r="W771" s="60">
        <v>20.92</v>
      </c>
      <c r="X771" s="10" t="s">
        <v>6916</v>
      </c>
      <c r="Y771" s="12" t="s">
        <v>8459</v>
      </c>
      <c r="Z771" s="38">
        <v>28</v>
      </c>
      <c r="AA771" s="12" t="s">
        <v>7586</v>
      </c>
    </row>
    <row r="772" spans="2:27" ht="62.5" x14ac:dyDescent="0.35">
      <c r="B772" s="38" t="s">
        <v>3415</v>
      </c>
      <c r="C772" s="12" t="s">
        <v>1474</v>
      </c>
      <c r="D772" s="12" t="s">
        <v>3751</v>
      </c>
      <c r="E772" s="12" t="s">
        <v>443</v>
      </c>
      <c r="F772" s="12" t="s">
        <v>187</v>
      </c>
      <c r="G772" s="12" t="s">
        <v>169</v>
      </c>
      <c r="H772" s="12">
        <v>28</v>
      </c>
      <c r="I772" s="12">
        <v>1</v>
      </c>
      <c r="J772" s="45">
        <v>1</v>
      </c>
      <c r="K772" s="12">
        <v>1</v>
      </c>
      <c r="L772" s="38">
        <v>1</v>
      </c>
      <c r="M772" s="38">
        <v>1</v>
      </c>
      <c r="N772" s="38">
        <v>1</v>
      </c>
      <c r="O772" s="38">
        <v>1</v>
      </c>
      <c r="P772" s="12">
        <v>1</v>
      </c>
      <c r="Q772" s="12">
        <v>1</v>
      </c>
      <c r="R772" s="46">
        <v>9</v>
      </c>
      <c r="S772" s="58">
        <v>0.65892857142857142</v>
      </c>
      <c r="T772" s="10">
        <v>28</v>
      </c>
      <c r="U772" s="60">
        <v>18.45</v>
      </c>
      <c r="V772" s="10" t="s">
        <v>7379</v>
      </c>
      <c r="W772" s="60">
        <v>19.93</v>
      </c>
      <c r="X772" s="55" t="s">
        <v>8460</v>
      </c>
      <c r="Y772" s="12" t="s">
        <v>8461</v>
      </c>
      <c r="Z772" s="38">
        <v>28</v>
      </c>
      <c r="AA772" s="12" t="s">
        <v>7586</v>
      </c>
    </row>
    <row r="773" spans="2:27" ht="37.5" x14ac:dyDescent="0.35">
      <c r="B773" s="38" t="s">
        <v>3422</v>
      </c>
      <c r="C773" s="38" t="s">
        <v>513</v>
      </c>
      <c r="D773" s="38" t="s">
        <v>3765</v>
      </c>
      <c r="E773" s="12" t="s">
        <v>502</v>
      </c>
      <c r="F773" s="12" t="s">
        <v>3766</v>
      </c>
      <c r="G773" s="12" t="s">
        <v>95</v>
      </c>
      <c r="H773" s="12">
        <v>30</v>
      </c>
      <c r="I773" s="12">
        <v>1</v>
      </c>
      <c r="J773" s="45">
        <v>1</v>
      </c>
      <c r="K773" s="12">
        <v>1</v>
      </c>
      <c r="L773" s="38">
        <v>1</v>
      </c>
      <c r="M773" s="38">
        <v>1</v>
      </c>
      <c r="N773" s="38">
        <v>1</v>
      </c>
      <c r="O773" s="38">
        <v>1</v>
      </c>
      <c r="P773" s="12">
        <v>1</v>
      </c>
      <c r="Q773" s="12">
        <v>3</v>
      </c>
      <c r="R773" s="46">
        <v>11</v>
      </c>
      <c r="S773" s="58">
        <v>17.937666666666665</v>
      </c>
      <c r="T773" s="10">
        <v>30</v>
      </c>
      <c r="U773" s="60">
        <v>538.13</v>
      </c>
      <c r="V773" s="10" t="s">
        <v>7379</v>
      </c>
      <c r="W773" s="60">
        <v>581.17999999999995</v>
      </c>
      <c r="X773" s="10" t="s">
        <v>6932</v>
      </c>
      <c r="Y773" s="12" t="s">
        <v>8464</v>
      </c>
      <c r="Z773" s="38">
        <v>30</v>
      </c>
      <c r="AA773" s="12" t="s">
        <v>5389</v>
      </c>
    </row>
    <row r="774" spans="2:27" ht="37.5" x14ac:dyDescent="0.35">
      <c r="B774" s="38" t="s">
        <v>3433</v>
      </c>
      <c r="C774" s="12" t="s">
        <v>3776</v>
      </c>
      <c r="D774" s="12" t="s">
        <v>3777</v>
      </c>
      <c r="E774" s="12" t="s">
        <v>101</v>
      </c>
      <c r="F774" s="12" t="s">
        <v>3778</v>
      </c>
      <c r="G774" s="12" t="s">
        <v>130</v>
      </c>
      <c r="H774" s="12">
        <v>14</v>
      </c>
      <c r="I774" s="12">
        <v>20</v>
      </c>
      <c r="J774" s="99">
        <v>1</v>
      </c>
      <c r="K774" s="12">
        <v>1</v>
      </c>
      <c r="L774" s="38">
        <v>1</v>
      </c>
      <c r="M774" s="38">
        <v>1</v>
      </c>
      <c r="N774" s="38">
        <v>1</v>
      </c>
      <c r="O774" s="38">
        <v>1</v>
      </c>
      <c r="P774" s="12">
        <v>1</v>
      </c>
      <c r="Q774" s="12">
        <v>1</v>
      </c>
      <c r="R774" s="46">
        <v>28</v>
      </c>
      <c r="S774" s="58">
        <v>1.2407142857142859</v>
      </c>
      <c r="T774" s="10">
        <v>14</v>
      </c>
      <c r="U774" s="60">
        <v>17.37</v>
      </c>
      <c r="V774" s="10" t="s">
        <v>7379</v>
      </c>
      <c r="W774" s="60">
        <v>18.760000000000002</v>
      </c>
      <c r="X774" s="10" t="s">
        <v>6951</v>
      </c>
      <c r="Y774" s="12" t="s">
        <v>8465</v>
      </c>
      <c r="Z774" s="38">
        <v>14</v>
      </c>
      <c r="AA774" s="12" t="s">
        <v>7453</v>
      </c>
    </row>
    <row r="775" spans="2:27" ht="50" x14ac:dyDescent="0.35">
      <c r="B775" s="38" t="s">
        <v>3436</v>
      </c>
      <c r="C775" s="12" t="s">
        <v>723</v>
      </c>
      <c r="D775" s="12" t="s">
        <v>1527</v>
      </c>
      <c r="E775" s="12" t="s">
        <v>5</v>
      </c>
      <c r="F775" s="12" t="s">
        <v>3783</v>
      </c>
      <c r="G775" s="12" t="s">
        <v>33</v>
      </c>
      <c r="H775" s="12">
        <v>5</v>
      </c>
      <c r="I775" s="12">
        <v>10</v>
      </c>
      <c r="J775" s="45">
        <v>1</v>
      </c>
      <c r="K775" s="12">
        <v>1</v>
      </c>
      <c r="L775" s="38">
        <v>1</v>
      </c>
      <c r="M775" s="38">
        <v>1</v>
      </c>
      <c r="N775" s="38">
        <v>1</v>
      </c>
      <c r="O775" s="38">
        <v>1</v>
      </c>
      <c r="P775" s="12">
        <v>1</v>
      </c>
      <c r="Q775" s="12">
        <v>1</v>
      </c>
      <c r="R775" s="46">
        <v>18</v>
      </c>
      <c r="S775" s="58">
        <v>4.6659999999999995</v>
      </c>
      <c r="T775" s="10">
        <v>10</v>
      </c>
      <c r="U775" s="60">
        <v>46.66</v>
      </c>
      <c r="V775" s="10" t="s">
        <v>7379</v>
      </c>
      <c r="W775" s="60">
        <v>50.39</v>
      </c>
      <c r="X775" s="10" t="s">
        <v>8468</v>
      </c>
      <c r="Y775" s="12" t="s">
        <v>8469</v>
      </c>
      <c r="Z775" s="38">
        <v>10</v>
      </c>
      <c r="AA775" s="12" t="s">
        <v>8051</v>
      </c>
    </row>
    <row r="776" spans="2:27" ht="37.5" x14ac:dyDescent="0.35">
      <c r="B776" s="38" t="s">
        <v>3440</v>
      </c>
      <c r="C776" s="12" t="s">
        <v>3788</v>
      </c>
      <c r="D776" s="12" t="s">
        <v>3789</v>
      </c>
      <c r="E776" s="12" t="s">
        <v>156</v>
      </c>
      <c r="F776" s="12" t="s">
        <v>3790</v>
      </c>
      <c r="G776" s="12" t="s">
        <v>406</v>
      </c>
      <c r="H776" s="12">
        <v>100</v>
      </c>
      <c r="I776" s="12">
        <v>10</v>
      </c>
      <c r="J776" s="45">
        <v>2</v>
      </c>
      <c r="K776" s="12">
        <v>1</v>
      </c>
      <c r="L776" s="38">
        <v>1</v>
      </c>
      <c r="M776" s="38">
        <v>1</v>
      </c>
      <c r="N776" s="38">
        <v>1</v>
      </c>
      <c r="O776" s="38">
        <v>1</v>
      </c>
      <c r="P776" s="12">
        <v>1</v>
      </c>
      <c r="Q776" s="12">
        <v>1</v>
      </c>
      <c r="R776" s="46">
        <v>19</v>
      </c>
      <c r="S776" s="58">
        <v>0.29920000000000002</v>
      </c>
      <c r="T776" s="10">
        <v>100</v>
      </c>
      <c r="U776" s="60">
        <v>29.92</v>
      </c>
      <c r="V776" s="10" t="s">
        <v>7379</v>
      </c>
      <c r="W776" s="60">
        <v>32.31</v>
      </c>
      <c r="X776" s="10" t="s">
        <v>6960</v>
      </c>
      <c r="Y776" s="12" t="s">
        <v>8470</v>
      </c>
      <c r="Z776" s="38">
        <v>100</v>
      </c>
      <c r="AA776" s="12" t="s">
        <v>7448</v>
      </c>
    </row>
    <row r="777" spans="2:27" ht="37.5" x14ac:dyDescent="0.35">
      <c r="B777" s="38" t="s">
        <v>3441</v>
      </c>
      <c r="C777" s="12" t="s">
        <v>3791</v>
      </c>
      <c r="D777" s="12" t="s">
        <v>3792</v>
      </c>
      <c r="E777" s="12" t="s">
        <v>156</v>
      </c>
      <c r="F777" s="12" t="s">
        <v>3793</v>
      </c>
      <c r="G777" s="12" t="s">
        <v>1041</v>
      </c>
      <c r="H777" s="12">
        <v>10</v>
      </c>
      <c r="I777" s="12">
        <v>1</v>
      </c>
      <c r="J777" s="45">
        <v>1</v>
      </c>
      <c r="K777" s="12">
        <v>1</v>
      </c>
      <c r="L777" s="38">
        <v>1</v>
      </c>
      <c r="M777" s="38">
        <v>1</v>
      </c>
      <c r="N777" s="38">
        <v>1</v>
      </c>
      <c r="O777" s="38">
        <v>1</v>
      </c>
      <c r="P777" s="12">
        <v>1</v>
      </c>
      <c r="Q777" s="12">
        <v>5</v>
      </c>
      <c r="R777" s="46">
        <v>13</v>
      </c>
      <c r="S777" s="58">
        <v>2.5629999999999997</v>
      </c>
      <c r="T777" s="10">
        <v>10</v>
      </c>
      <c r="U777" s="60">
        <v>25.63</v>
      </c>
      <c r="V777" s="10" t="s">
        <v>7379</v>
      </c>
      <c r="W777" s="60">
        <v>27.68</v>
      </c>
      <c r="X777" s="10" t="s">
        <v>6111</v>
      </c>
      <c r="Y777" s="12" t="s">
        <v>8101</v>
      </c>
      <c r="Z777" s="38">
        <v>10</v>
      </c>
      <c r="AA777" s="12" t="s">
        <v>7392</v>
      </c>
    </row>
    <row r="778" spans="2:27" ht="37.5" x14ac:dyDescent="0.35">
      <c r="B778" s="38" t="s">
        <v>3442</v>
      </c>
      <c r="C778" s="12" t="s">
        <v>3791</v>
      </c>
      <c r="D778" s="12" t="s">
        <v>3792</v>
      </c>
      <c r="E778" s="12" t="s">
        <v>156</v>
      </c>
      <c r="F778" s="12" t="s">
        <v>3794</v>
      </c>
      <c r="G778" s="12" t="s">
        <v>1041</v>
      </c>
      <c r="H778" s="12">
        <v>10</v>
      </c>
      <c r="I778" s="12">
        <v>10</v>
      </c>
      <c r="J778" s="45">
        <v>1</v>
      </c>
      <c r="K778" s="12">
        <v>1</v>
      </c>
      <c r="L778" s="38">
        <v>1</v>
      </c>
      <c r="M778" s="38">
        <v>1</v>
      </c>
      <c r="N778" s="38">
        <v>1</v>
      </c>
      <c r="O778" s="38">
        <v>1</v>
      </c>
      <c r="P778" s="12">
        <v>1</v>
      </c>
      <c r="Q778" s="12">
        <v>5</v>
      </c>
      <c r="R778" s="46">
        <v>22</v>
      </c>
      <c r="S778" s="58">
        <v>3.5880000000000001</v>
      </c>
      <c r="T778" s="10">
        <v>10</v>
      </c>
      <c r="U778" s="60">
        <v>35.880000000000003</v>
      </c>
      <c r="V778" s="10" t="s">
        <v>7379</v>
      </c>
      <c r="W778" s="60">
        <v>38.75</v>
      </c>
      <c r="X778" s="10" t="s">
        <v>6962</v>
      </c>
      <c r="Y778" s="12" t="s">
        <v>8471</v>
      </c>
      <c r="Z778" s="38">
        <v>10</v>
      </c>
      <c r="AA778" s="12" t="s">
        <v>7392</v>
      </c>
    </row>
    <row r="779" spans="2:27" ht="37.5" x14ac:dyDescent="0.35">
      <c r="B779" s="38" t="s">
        <v>3445</v>
      </c>
      <c r="C779" s="12" t="s">
        <v>3798</v>
      </c>
      <c r="D779" s="12" t="s">
        <v>3799</v>
      </c>
      <c r="E779" s="12" t="s">
        <v>101</v>
      </c>
      <c r="F779" s="12" t="s">
        <v>1630</v>
      </c>
      <c r="G779" s="12" t="s">
        <v>169</v>
      </c>
      <c r="H779" s="12">
        <v>28</v>
      </c>
      <c r="I779" s="12">
        <v>20</v>
      </c>
      <c r="J779" s="45">
        <v>1</v>
      </c>
      <c r="K779" s="12">
        <v>1</v>
      </c>
      <c r="L779" s="38">
        <v>1</v>
      </c>
      <c r="M779" s="38">
        <v>1</v>
      </c>
      <c r="N779" s="12">
        <v>1</v>
      </c>
      <c r="O779" s="38">
        <v>1</v>
      </c>
      <c r="P779" s="12">
        <v>1</v>
      </c>
      <c r="Q779" s="12">
        <v>1</v>
      </c>
      <c r="R779" s="46">
        <v>28</v>
      </c>
      <c r="S779" s="58">
        <v>1.8303571428571428</v>
      </c>
      <c r="T779" s="10">
        <v>28</v>
      </c>
      <c r="U779" s="60">
        <v>51.25</v>
      </c>
      <c r="V779" s="10" t="s">
        <v>7379</v>
      </c>
      <c r="W779" s="60">
        <v>55.35</v>
      </c>
      <c r="X779" s="10" t="s">
        <v>6968</v>
      </c>
      <c r="Y779" s="12" t="s">
        <v>8473</v>
      </c>
      <c r="Z779" s="38">
        <v>28</v>
      </c>
      <c r="AA779" s="12" t="s">
        <v>7387</v>
      </c>
    </row>
    <row r="780" spans="2:27" ht="37.5" x14ac:dyDescent="0.35">
      <c r="B780" s="38" t="s">
        <v>3449</v>
      </c>
      <c r="C780" s="12" t="s">
        <v>1173</v>
      </c>
      <c r="D780" s="12" t="s">
        <v>3803</v>
      </c>
      <c r="E780" s="12" t="s">
        <v>2101</v>
      </c>
      <c r="F780" s="12" t="s">
        <v>3804</v>
      </c>
      <c r="G780" s="12" t="s">
        <v>59</v>
      </c>
      <c r="H780" s="12">
        <v>10</v>
      </c>
      <c r="I780" s="12">
        <v>1</v>
      </c>
      <c r="J780" s="45">
        <v>1</v>
      </c>
      <c r="K780" s="12">
        <v>1</v>
      </c>
      <c r="L780" s="38">
        <v>1</v>
      </c>
      <c r="M780" s="38">
        <v>1</v>
      </c>
      <c r="N780" s="12">
        <v>1</v>
      </c>
      <c r="O780" s="38">
        <v>1</v>
      </c>
      <c r="P780" s="12">
        <v>1</v>
      </c>
      <c r="Q780" s="12">
        <v>5</v>
      </c>
      <c r="R780" s="46">
        <v>13</v>
      </c>
      <c r="S780" s="58">
        <v>11.559999999999999</v>
      </c>
      <c r="T780" s="10">
        <v>10</v>
      </c>
      <c r="U780" s="60">
        <v>115.6</v>
      </c>
      <c r="V780" s="10" t="s">
        <v>7379</v>
      </c>
      <c r="W780" s="60">
        <v>124.85</v>
      </c>
      <c r="X780" s="10" t="s">
        <v>6975</v>
      </c>
      <c r="Y780" s="12" t="s">
        <v>8474</v>
      </c>
      <c r="Z780" s="38">
        <v>10</v>
      </c>
      <c r="AA780" s="12" t="s">
        <v>6764</v>
      </c>
    </row>
    <row r="781" spans="2:27" ht="37.5" x14ac:dyDescent="0.35">
      <c r="B781" s="38" t="s">
        <v>3450</v>
      </c>
      <c r="C781" s="12" t="s">
        <v>807</v>
      </c>
      <c r="D781" s="12" t="s">
        <v>794</v>
      </c>
      <c r="E781" s="12" t="s">
        <v>2101</v>
      </c>
      <c r="F781" s="12" t="s">
        <v>3805</v>
      </c>
      <c r="G781" s="12" t="s">
        <v>59</v>
      </c>
      <c r="H781" s="12">
        <v>10</v>
      </c>
      <c r="I781" s="12">
        <v>1</v>
      </c>
      <c r="J781" s="45">
        <v>1</v>
      </c>
      <c r="K781" s="12">
        <v>1</v>
      </c>
      <c r="L781" s="38">
        <v>1</v>
      </c>
      <c r="M781" s="38">
        <v>1</v>
      </c>
      <c r="N781" s="12">
        <v>1</v>
      </c>
      <c r="O781" s="38">
        <v>1</v>
      </c>
      <c r="P781" s="12">
        <v>1</v>
      </c>
      <c r="Q781" s="12">
        <v>37</v>
      </c>
      <c r="R781" s="46">
        <v>45</v>
      </c>
      <c r="S781" s="58">
        <v>1.149</v>
      </c>
      <c r="T781" s="10">
        <v>10</v>
      </c>
      <c r="U781" s="60">
        <v>11.49</v>
      </c>
      <c r="V781" s="10" t="s">
        <v>7379</v>
      </c>
      <c r="W781" s="60">
        <v>12.41</v>
      </c>
      <c r="X781" s="10" t="s">
        <v>6977</v>
      </c>
      <c r="Y781" s="12" t="s">
        <v>8475</v>
      </c>
      <c r="Z781" s="38">
        <v>10</v>
      </c>
      <c r="AA781" s="12" t="s">
        <v>7448</v>
      </c>
    </row>
    <row r="782" spans="2:27" ht="37.5" x14ac:dyDescent="0.35">
      <c r="B782" s="38" t="s">
        <v>3458</v>
      </c>
      <c r="C782" s="12" t="s">
        <v>3818</v>
      </c>
      <c r="D782" s="12" t="s">
        <v>3819</v>
      </c>
      <c r="E782" s="12" t="s">
        <v>101</v>
      </c>
      <c r="F782" s="12" t="s">
        <v>97</v>
      </c>
      <c r="G782" s="12" t="s">
        <v>169</v>
      </c>
      <c r="H782" s="12">
        <v>28</v>
      </c>
      <c r="I782" s="12">
        <v>3</v>
      </c>
      <c r="J782" s="45">
        <v>1</v>
      </c>
      <c r="K782" s="12">
        <v>5</v>
      </c>
      <c r="L782" s="38">
        <v>1</v>
      </c>
      <c r="M782" s="38">
        <v>1</v>
      </c>
      <c r="N782" s="12">
        <v>1</v>
      </c>
      <c r="O782" s="38">
        <v>1</v>
      </c>
      <c r="P782" s="12">
        <v>1</v>
      </c>
      <c r="Q782" s="12">
        <v>1</v>
      </c>
      <c r="R782" s="46">
        <v>15</v>
      </c>
      <c r="S782" s="58">
        <v>1.5374999999999999</v>
      </c>
      <c r="T782" s="10">
        <v>28</v>
      </c>
      <c r="U782" s="60">
        <v>43.05</v>
      </c>
      <c r="V782" s="10" t="s">
        <v>7379</v>
      </c>
      <c r="W782" s="60">
        <v>46.49</v>
      </c>
      <c r="X782" s="10" t="s">
        <v>6992</v>
      </c>
      <c r="Y782" s="12" t="s">
        <v>8481</v>
      </c>
      <c r="Z782" s="38">
        <v>28</v>
      </c>
      <c r="AA782" s="12" t="s">
        <v>7300</v>
      </c>
    </row>
    <row r="783" spans="2:27" ht="25" x14ac:dyDescent="0.35">
      <c r="B783" s="38" t="s">
        <v>3467</v>
      </c>
      <c r="C783" s="12"/>
      <c r="D783" s="12" t="s">
        <v>3834</v>
      </c>
      <c r="E783" s="12" t="s">
        <v>67</v>
      </c>
      <c r="F783" s="12" t="s">
        <v>919</v>
      </c>
      <c r="G783" s="12" t="s">
        <v>3835</v>
      </c>
      <c r="H783" s="12">
        <v>1</v>
      </c>
      <c r="I783" s="12">
        <v>1</v>
      </c>
      <c r="J783" s="45">
        <v>1</v>
      </c>
      <c r="K783" s="12">
        <v>24</v>
      </c>
      <c r="L783" s="38">
        <v>1</v>
      </c>
      <c r="M783" s="38">
        <v>1</v>
      </c>
      <c r="N783" s="12">
        <v>1</v>
      </c>
      <c r="O783" s="38">
        <v>1</v>
      </c>
      <c r="P783" s="12">
        <v>10</v>
      </c>
      <c r="Q783" s="12">
        <v>1</v>
      </c>
      <c r="R783" s="46">
        <v>41</v>
      </c>
      <c r="S783" s="58">
        <v>26.37</v>
      </c>
      <c r="T783" s="10">
        <v>1</v>
      </c>
      <c r="U783" s="60">
        <v>26.37</v>
      </c>
      <c r="V783" s="10" t="s">
        <v>7379</v>
      </c>
      <c r="W783" s="60">
        <v>28.48</v>
      </c>
      <c r="X783" s="10" t="s">
        <v>6996</v>
      </c>
      <c r="Y783" s="12" t="s">
        <v>8482</v>
      </c>
      <c r="Z783" s="38">
        <v>1</v>
      </c>
      <c r="AA783" s="12" t="s">
        <v>4631</v>
      </c>
    </row>
    <row r="784" spans="2:27" ht="25" x14ac:dyDescent="0.35">
      <c r="B784" s="38" t="s">
        <v>3471</v>
      </c>
      <c r="C784" s="12"/>
      <c r="D784" s="12" t="s">
        <v>3843</v>
      </c>
      <c r="E784" s="12" t="s">
        <v>1118</v>
      </c>
      <c r="F784" s="12" t="s">
        <v>3844</v>
      </c>
      <c r="G784" s="12" t="s">
        <v>833</v>
      </c>
      <c r="H784" s="12">
        <v>1</v>
      </c>
      <c r="I784" s="12">
        <v>1</v>
      </c>
      <c r="J784" s="45">
        <v>1</v>
      </c>
      <c r="K784" s="12">
        <v>1</v>
      </c>
      <c r="L784" s="38">
        <v>1</v>
      </c>
      <c r="M784" s="12">
        <v>7</v>
      </c>
      <c r="N784" s="12">
        <v>1</v>
      </c>
      <c r="O784" s="38">
        <v>1</v>
      </c>
      <c r="P784" s="12">
        <v>1</v>
      </c>
      <c r="Q784" s="12">
        <v>1</v>
      </c>
      <c r="R784" s="46">
        <v>15</v>
      </c>
      <c r="S784" s="58">
        <v>15.59</v>
      </c>
      <c r="T784" s="10">
        <v>1</v>
      </c>
      <c r="U784" s="60">
        <v>15.59</v>
      </c>
      <c r="V784" s="10" t="s">
        <v>7379</v>
      </c>
      <c r="W784" s="60">
        <v>16.84</v>
      </c>
      <c r="X784" s="10" t="s">
        <v>7003</v>
      </c>
      <c r="Y784" s="12" t="s">
        <v>8483</v>
      </c>
      <c r="Z784" s="38">
        <v>1</v>
      </c>
      <c r="AA784" s="12" t="s">
        <v>8137</v>
      </c>
    </row>
    <row r="785" spans="2:27" ht="50" x14ac:dyDescent="0.35">
      <c r="B785" s="38" t="s">
        <v>3473</v>
      </c>
      <c r="C785" s="12" t="s">
        <v>3846</v>
      </c>
      <c r="D785" s="12" t="s">
        <v>3847</v>
      </c>
      <c r="E785" s="12" t="s">
        <v>2101</v>
      </c>
      <c r="F785" s="12" t="s">
        <v>3848</v>
      </c>
      <c r="G785" s="12" t="s">
        <v>19</v>
      </c>
      <c r="H785" s="12">
        <v>1</v>
      </c>
      <c r="I785" s="12">
        <v>1</v>
      </c>
      <c r="J785" s="45">
        <v>1</v>
      </c>
      <c r="K785" s="12">
        <v>1</v>
      </c>
      <c r="L785" s="38">
        <v>1</v>
      </c>
      <c r="M785" s="12">
        <v>11</v>
      </c>
      <c r="N785" s="12">
        <v>1</v>
      </c>
      <c r="O785" s="38">
        <v>1</v>
      </c>
      <c r="P785" s="12">
        <v>1</v>
      </c>
      <c r="Q785" s="12">
        <v>1</v>
      </c>
      <c r="R785" s="46">
        <v>19</v>
      </c>
      <c r="S785" s="58">
        <v>20.81</v>
      </c>
      <c r="T785" s="10">
        <v>1</v>
      </c>
      <c r="U785" s="60">
        <v>20.81</v>
      </c>
      <c r="V785" s="10" t="s">
        <v>7379</v>
      </c>
      <c r="W785" s="60">
        <v>22.47</v>
      </c>
      <c r="X785" s="10" t="s">
        <v>8484</v>
      </c>
      <c r="Y785" s="12" t="s">
        <v>8485</v>
      </c>
      <c r="Z785" s="38">
        <v>1</v>
      </c>
      <c r="AA785" s="12" t="s">
        <v>7520</v>
      </c>
    </row>
    <row r="786" spans="2:27" ht="37.5" x14ac:dyDescent="0.35">
      <c r="B786" s="38" t="s">
        <v>3474</v>
      </c>
      <c r="C786" s="12" t="s">
        <v>3849</v>
      </c>
      <c r="D786" s="12" t="s">
        <v>3850</v>
      </c>
      <c r="E786" s="12" t="s">
        <v>156</v>
      </c>
      <c r="F786" s="12" t="s">
        <v>3851</v>
      </c>
      <c r="G786" s="12" t="s">
        <v>425</v>
      </c>
      <c r="H786" s="12">
        <v>28</v>
      </c>
      <c r="I786" s="12">
        <v>1</v>
      </c>
      <c r="J786" s="45">
        <v>1</v>
      </c>
      <c r="K786" s="12">
        <v>1</v>
      </c>
      <c r="L786" s="38">
        <v>1</v>
      </c>
      <c r="M786" s="12">
        <v>8</v>
      </c>
      <c r="N786" s="12">
        <v>1</v>
      </c>
      <c r="O786" s="38">
        <v>1</v>
      </c>
      <c r="P786" s="12">
        <v>1</v>
      </c>
      <c r="Q786" s="12">
        <v>1</v>
      </c>
      <c r="R786" s="46">
        <v>16</v>
      </c>
      <c r="S786" s="58">
        <v>1.2</v>
      </c>
      <c r="T786" s="10">
        <v>28</v>
      </c>
      <c r="U786" s="60">
        <v>33.6</v>
      </c>
      <c r="V786" s="10" t="s">
        <v>7379</v>
      </c>
      <c r="W786" s="60">
        <v>36.29</v>
      </c>
      <c r="X786" s="10" t="s">
        <v>7007</v>
      </c>
      <c r="Y786" s="12" t="s">
        <v>8486</v>
      </c>
      <c r="Z786" s="38">
        <v>28</v>
      </c>
      <c r="AA786" s="12" t="s">
        <v>7634</v>
      </c>
    </row>
    <row r="787" spans="2:27" ht="37.5" x14ac:dyDescent="0.35">
      <c r="B787" s="38" t="s">
        <v>3475</v>
      </c>
      <c r="C787" s="12" t="s">
        <v>3852</v>
      </c>
      <c r="D787" s="12" t="s">
        <v>3853</v>
      </c>
      <c r="E787" s="12" t="s">
        <v>101</v>
      </c>
      <c r="F787" s="12" t="s">
        <v>3793</v>
      </c>
      <c r="G787" s="12" t="s">
        <v>158</v>
      </c>
      <c r="H787" s="12">
        <v>50</v>
      </c>
      <c r="I787" s="12">
        <v>1</v>
      </c>
      <c r="J787" s="45">
        <v>1</v>
      </c>
      <c r="K787" s="12">
        <v>1</v>
      </c>
      <c r="L787" s="38">
        <v>1</v>
      </c>
      <c r="M787" s="12">
        <v>5</v>
      </c>
      <c r="N787" s="12">
        <v>1</v>
      </c>
      <c r="O787" s="38">
        <v>1</v>
      </c>
      <c r="P787" s="12">
        <v>1</v>
      </c>
      <c r="Q787" s="12">
        <v>1</v>
      </c>
      <c r="R787" s="46">
        <v>13</v>
      </c>
      <c r="S787" s="58">
        <v>0.51259999999999994</v>
      </c>
      <c r="T787" s="10">
        <v>50</v>
      </c>
      <c r="U787" s="60">
        <v>25.63</v>
      </c>
      <c r="V787" s="10" t="s">
        <v>7379</v>
      </c>
      <c r="W787" s="60">
        <v>27.68</v>
      </c>
      <c r="X787" s="10" t="s">
        <v>7009</v>
      </c>
      <c r="Y787" s="12" t="s">
        <v>8487</v>
      </c>
      <c r="Z787" s="38">
        <v>50</v>
      </c>
      <c r="AA787" s="12" t="s">
        <v>7434</v>
      </c>
    </row>
    <row r="788" spans="2:27" ht="37.5" x14ac:dyDescent="0.35">
      <c r="B788" s="38" t="s">
        <v>3864</v>
      </c>
      <c r="C788" s="38" t="s">
        <v>1216</v>
      </c>
      <c r="D788" s="38" t="s">
        <v>1892</v>
      </c>
      <c r="E788" s="38" t="s">
        <v>156</v>
      </c>
      <c r="F788" s="38" t="s">
        <v>588</v>
      </c>
      <c r="G788" s="38" t="s">
        <v>1041</v>
      </c>
      <c r="H788" s="38">
        <v>10</v>
      </c>
      <c r="I788" s="12">
        <v>1</v>
      </c>
      <c r="J788" s="45">
        <v>1</v>
      </c>
      <c r="K788" s="12">
        <v>1</v>
      </c>
      <c r="L788" s="38">
        <v>1</v>
      </c>
      <c r="M788" s="38">
        <v>1</v>
      </c>
      <c r="N788" s="12">
        <v>1</v>
      </c>
      <c r="O788" s="38">
        <v>1</v>
      </c>
      <c r="P788" s="12">
        <v>1</v>
      </c>
      <c r="Q788" s="12">
        <v>5</v>
      </c>
      <c r="R788" s="46">
        <v>13</v>
      </c>
      <c r="S788" s="58">
        <v>3.5880000000000001</v>
      </c>
      <c r="T788" s="10">
        <v>10</v>
      </c>
      <c r="U788" s="60">
        <v>35.880000000000003</v>
      </c>
      <c r="V788" s="10" t="s">
        <v>7379</v>
      </c>
      <c r="W788" s="60">
        <v>38.75</v>
      </c>
      <c r="X788" s="10" t="s">
        <v>6962</v>
      </c>
      <c r="Y788" s="12" t="s">
        <v>8471</v>
      </c>
      <c r="Z788" s="38">
        <v>10</v>
      </c>
      <c r="AA788" s="12" t="s">
        <v>7392</v>
      </c>
    </row>
    <row r="789" spans="2:27" ht="50" x14ac:dyDescent="0.35">
      <c r="B789" s="38" t="s">
        <v>3882</v>
      </c>
      <c r="C789" s="10"/>
      <c r="D789" s="10" t="s">
        <v>3883</v>
      </c>
      <c r="E789" s="10" t="s">
        <v>942</v>
      </c>
      <c r="F789" s="10" t="s">
        <v>2096</v>
      </c>
      <c r="G789" s="10" t="s">
        <v>3884</v>
      </c>
      <c r="H789" s="10">
        <v>30</v>
      </c>
      <c r="I789" s="12">
        <v>1</v>
      </c>
      <c r="J789" s="45">
        <v>1</v>
      </c>
      <c r="K789" s="12">
        <v>1</v>
      </c>
      <c r="L789" s="38">
        <v>1</v>
      </c>
      <c r="M789" s="38">
        <v>1</v>
      </c>
      <c r="N789" s="12">
        <v>1</v>
      </c>
      <c r="O789" s="38">
        <v>1</v>
      </c>
      <c r="P789" s="12">
        <v>1</v>
      </c>
      <c r="Q789" s="10">
        <v>20</v>
      </c>
      <c r="R789" s="46">
        <v>28</v>
      </c>
      <c r="S789" s="58">
        <v>22.6</v>
      </c>
      <c r="T789" s="10">
        <v>20</v>
      </c>
      <c r="U789" s="60">
        <v>452</v>
      </c>
      <c r="V789" s="10" t="s">
        <v>7379</v>
      </c>
      <c r="W789" s="60">
        <v>488.16</v>
      </c>
      <c r="X789" s="55" t="s">
        <v>4344</v>
      </c>
      <c r="Y789" s="12" t="s">
        <v>8490</v>
      </c>
      <c r="Z789" s="38">
        <v>20</v>
      </c>
      <c r="AA789" s="12" t="s">
        <v>8491</v>
      </c>
    </row>
    <row r="790" spans="2:27" ht="50" x14ac:dyDescent="0.35">
      <c r="B790" s="38" t="s">
        <v>3897</v>
      </c>
      <c r="C790" s="10"/>
      <c r="D790" s="10" t="s">
        <v>3898</v>
      </c>
      <c r="E790" s="10" t="s">
        <v>125</v>
      </c>
      <c r="F790" s="10" t="s">
        <v>20</v>
      </c>
      <c r="G790" s="10" t="s">
        <v>3509</v>
      </c>
      <c r="H790" s="10">
        <v>1</v>
      </c>
      <c r="I790" s="12">
        <v>1</v>
      </c>
      <c r="J790" s="45">
        <v>1</v>
      </c>
      <c r="K790" s="12">
        <v>1</v>
      </c>
      <c r="L790" s="38">
        <v>1</v>
      </c>
      <c r="M790" s="38">
        <v>1</v>
      </c>
      <c r="N790" s="12">
        <v>1</v>
      </c>
      <c r="O790" s="38">
        <v>1</v>
      </c>
      <c r="P790" s="12">
        <v>1</v>
      </c>
      <c r="Q790" s="10">
        <v>5</v>
      </c>
      <c r="R790" s="46">
        <v>13</v>
      </c>
      <c r="S790" s="58">
        <v>25.11</v>
      </c>
      <c r="T790" s="10">
        <v>1</v>
      </c>
      <c r="U790" s="60">
        <v>25.11</v>
      </c>
      <c r="V790" s="10" t="s">
        <v>7421</v>
      </c>
      <c r="W790" s="60">
        <v>30.89</v>
      </c>
      <c r="X790" s="10" t="s">
        <v>7044</v>
      </c>
      <c r="Y790" s="12" t="s">
        <v>8497</v>
      </c>
      <c r="Z790" s="38">
        <v>1</v>
      </c>
      <c r="AA790" s="12" t="s">
        <v>8498</v>
      </c>
    </row>
    <row r="791" spans="2:27" ht="37.5" x14ac:dyDescent="0.35">
      <c r="B791" s="38" t="s">
        <v>3911</v>
      </c>
      <c r="C791" s="10" t="s">
        <v>3912</v>
      </c>
      <c r="D791" s="10" t="s">
        <v>3913</v>
      </c>
      <c r="E791" s="10" t="s">
        <v>156</v>
      </c>
      <c r="F791" s="10" t="s">
        <v>41</v>
      </c>
      <c r="G791" s="10" t="s">
        <v>3914</v>
      </c>
      <c r="H791" s="10">
        <v>250</v>
      </c>
      <c r="I791" s="12">
        <v>1</v>
      </c>
      <c r="J791" s="45">
        <v>1</v>
      </c>
      <c r="K791" s="12">
        <v>1</v>
      </c>
      <c r="L791" s="38">
        <v>1</v>
      </c>
      <c r="M791" s="38">
        <v>1</v>
      </c>
      <c r="N791" s="12">
        <v>1</v>
      </c>
      <c r="O791" s="12">
        <v>1</v>
      </c>
      <c r="P791" s="12">
        <v>1</v>
      </c>
      <c r="Q791" s="10">
        <v>2</v>
      </c>
      <c r="R791" s="46">
        <v>10</v>
      </c>
      <c r="S791" s="58">
        <v>0.51251999999999998</v>
      </c>
      <c r="T791" s="10">
        <v>250</v>
      </c>
      <c r="U791" s="60">
        <v>128.13</v>
      </c>
      <c r="V791" s="10" t="s">
        <v>7379</v>
      </c>
      <c r="W791" s="60">
        <v>138.38</v>
      </c>
      <c r="X791" s="10" t="s">
        <v>7054</v>
      </c>
      <c r="Y791" s="12" t="s">
        <v>8499</v>
      </c>
      <c r="Z791" s="38">
        <v>250</v>
      </c>
      <c r="AA791" s="12" t="s">
        <v>4730</v>
      </c>
    </row>
    <row r="792" spans="2:27" ht="37.5" x14ac:dyDescent="0.35">
      <c r="B792" s="38" t="s">
        <v>3921</v>
      </c>
      <c r="C792" s="38" t="s">
        <v>1090</v>
      </c>
      <c r="D792" s="38" t="s">
        <v>3531</v>
      </c>
      <c r="E792" s="10" t="s">
        <v>600</v>
      </c>
      <c r="F792" s="10" t="s">
        <v>3922</v>
      </c>
      <c r="G792" s="10" t="s">
        <v>1907</v>
      </c>
      <c r="H792" s="10">
        <v>1</v>
      </c>
      <c r="I792" s="12">
        <v>1</v>
      </c>
      <c r="J792" s="45">
        <v>1</v>
      </c>
      <c r="K792" s="12">
        <v>1</v>
      </c>
      <c r="L792" s="38">
        <v>1</v>
      </c>
      <c r="M792" s="38">
        <v>1</v>
      </c>
      <c r="N792" s="12">
        <v>1</v>
      </c>
      <c r="O792" s="12">
        <v>1</v>
      </c>
      <c r="P792" s="12">
        <v>1</v>
      </c>
      <c r="Q792" s="10">
        <v>5</v>
      </c>
      <c r="R792" s="46">
        <v>13</v>
      </c>
      <c r="S792" s="58">
        <v>25.66</v>
      </c>
      <c r="T792" s="10">
        <v>1</v>
      </c>
      <c r="U792" s="60">
        <v>25.66</v>
      </c>
      <c r="V792" s="10" t="s">
        <v>7379</v>
      </c>
      <c r="W792" s="60">
        <v>27.71</v>
      </c>
      <c r="X792" s="10" t="s">
        <v>8504</v>
      </c>
      <c r="Y792" s="12" t="s">
        <v>8505</v>
      </c>
      <c r="Z792" s="38">
        <v>1</v>
      </c>
      <c r="AA792" s="12" t="s">
        <v>7784</v>
      </c>
    </row>
    <row r="793" spans="2:27" ht="25" x14ac:dyDescent="0.35">
      <c r="B793" s="38" t="s">
        <v>3952</v>
      </c>
      <c r="C793" s="10" t="s">
        <v>3953</v>
      </c>
      <c r="D793" s="10" t="s">
        <v>3954</v>
      </c>
      <c r="E793" s="10" t="s">
        <v>3516</v>
      </c>
      <c r="F793" s="10" t="s">
        <v>57</v>
      </c>
      <c r="G793" s="10" t="s">
        <v>114</v>
      </c>
      <c r="H793" s="10">
        <v>60</v>
      </c>
      <c r="I793" s="12">
        <v>1</v>
      </c>
      <c r="J793" s="45">
        <v>1</v>
      </c>
      <c r="K793" s="12">
        <v>1</v>
      </c>
      <c r="L793" s="38">
        <v>1</v>
      </c>
      <c r="M793" s="38">
        <v>1</v>
      </c>
      <c r="N793" s="12">
        <v>1</v>
      </c>
      <c r="O793" s="12">
        <v>1</v>
      </c>
      <c r="P793" s="10">
        <v>5</v>
      </c>
      <c r="Q793" s="12">
        <v>1</v>
      </c>
      <c r="R793" s="46">
        <v>13</v>
      </c>
      <c r="S793" s="58">
        <v>0.46699999999999997</v>
      </c>
      <c r="T793" s="10">
        <v>60</v>
      </c>
      <c r="U793" s="60">
        <v>28.02</v>
      </c>
      <c r="V793" s="10" t="s">
        <v>7379</v>
      </c>
      <c r="W793" s="60">
        <v>30.26</v>
      </c>
      <c r="X793" s="10" t="s">
        <v>7077</v>
      </c>
      <c r="Y793" s="12" t="s">
        <v>8513</v>
      </c>
      <c r="Z793" s="38">
        <v>60</v>
      </c>
      <c r="AA793" s="12" t="s">
        <v>7448</v>
      </c>
    </row>
    <row r="794" spans="2:27" ht="25" x14ac:dyDescent="0.35">
      <c r="B794" s="38" t="s">
        <v>3955</v>
      </c>
      <c r="C794" s="10" t="s">
        <v>3953</v>
      </c>
      <c r="D794" s="10" t="s">
        <v>3954</v>
      </c>
      <c r="E794" s="10" t="s">
        <v>3516</v>
      </c>
      <c r="F794" s="10" t="s">
        <v>117</v>
      </c>
      <c r="G794" s="10" t="s">
        <v>114</v>
      </c>
      <c r="H794" s="10">
        <v>60</v>
      </c>
      <c r="I794" s="12">
        <v>1</v>
      </c>
      <c r="J794" s="45">
        <v>1</v>
      </c>
      <c r="K794" s="12">
        <v>1</v>
      </c>
      <c r="L794" s="38">
        <v>1</v>
      </c>
      <c r="M794" s="38">
        <v>1</v>
      </c>
      <c r="N794" s="12">
        <v>1</v>
      </c>
      <c r="O794" s="12">
        <v>1</v>
      </c>
      <c r="P794" s="10">
        <v>5</v>
      </c>
      <c r="Q794" s="12">
        <v>1</v>
      </c>
      <c r="R794" s="46">
        <v>13</v>
      </c>
      <c r="S794" s="58">
        <v>0.27299999999999996</v>
      </c>
      <c r="T794" s="10">
        <v>60</v>
      </c>
      <c r="U794" s="60">
        <v>16.38</v>
      </c>
      <c r="V794" s="10" t="s">
        <v>7379</v>
      </c>
      <c r="W794" s="60">
        <v>17.690000000000001</v>
      </c>
      <c r="X794" s="10" t="s">
        <v>7079</v>
      </c>
      <c r="Y794" s="12" t="s">
        <v>8514</v>
      </c>
      <c r="Z794" s="38">
        <v>60</v>
      </c>
      <c r="AA794" s="12" t="s">
        <v>7448</v>
      </c>
    </row>
    <row r="795" spans="2:27" ht="37.5" x14ac:dyDescent="0.35">
      <c r="B795" s="38" t="s">
        <v>3958</v>
      </c>
      <c r="C795" s="38" t="s">
        <v>1874</v>
      </c>
      <c r="D795" s="38" t="s">
        <v>1070</v>
      </c>
      <c r="E795" s="38" t="s">
        <v>67</v>
      </c>
      <c r="F795" s="38" t="s">
        <v>451</v>
      </c>
      <c r="G795" s="38" t="s">
        <v>3509</v>
      </c>
      <c r="H795" s="38">
        <v>1</v>
      </c>
      <c r="I795" s="12">
        <v>1</v>
      </c>
      <c r="J795" s="45">
        <v>1</v>
      </c>
      <c r="K795" s="12">
        <v>1</v>
      </c>
      <c r="L795" s="38">
        <v>1</v>
      </c>
      <c r="M795" s="38">
        <v>1</v>
      </c>
      <c r="N795" s="12">
        <v>1</v>
      </c>
      <c r="O795" s="12">
        <v>1</v>
      </c>
      <c r="P795" s="107">
        <v>25</v>
      </c>
      <c r="Q795" s="12">
        <v>1</v>
      </c>
      <c r="R795" s="46">
        <v>33</v>
      </c>
      <c r="S795" s="58">
        <v>14.86</v>
      </c>
      <c r="T795" s="10">
        <v>1</v>
      </c>
      <c r="U795" s="60">
        <v>14.86</v>
      </c>
      <c r="V795" s="10" t="s">
        <v>7379</v>
      </c>
      <c r="W795" s="60">
        <v>16.05</v>
      </c>
      <c r="X795" s="10" t="s">
        <v>7083</v>
      </c>
      <c r="Y795" s="12" t="s">
        <v>8515</v>
      </c>
      <c r="Z795" s="38">
        <v>1</v>
      </c>
      <c r="AA795" s="12" t="s">
        <v>4810</v>
      </c>
    </row>
    <row r="796" spans="2:27" ht="37.5" x14ac:dyDescent="0.35">
      <c r="B796" s="38" t="s">
        <v>3959</v>
      </c>
      <c r="C796" s="10" t="s">
        <v>3960</v>
      </c>
      <c r="D796" s="10" t="s">
        <v>3961</v>
      </c>
      <c r="E796" s="10" t="s">
        <v>156</v>
      </c>
      <c r="F796" s="10" t="s">
        <v>304</v>
      </c>
      <c r="G796" s="10" t="s">
        <v>196</v>
      </c>
      <c r="H796" s="10">
        <v>30</v>
      </c>
      <c r="I796" s="104">
        <v>3</v>
      </c>
      <c r="J796" s="45">
        <v>1</v>
      </c>
      <c r="K796" s="12">
        <v>1</v>
      </c>
      <c r="L796" s="38">
        <v>1</v>
      </c>
      <c r="M796" s="38">
        <v>1</v>
      </c>
      <c r="N796" s="12">
        <v>1</v>
      </c>
      <c r="O796" s="12">
        <v>3</v>
      </c>
      <c r="P796" s="12">
        <v>1</v>
      </c>
      <c r="Q796" s="12">
        <v>1</v>
      </c>
      <c r="R796" s="46">
        <v>13</v>
      </c>
      <c r="S796" s="58">
        <v>1.0249999999999999</v>
      </c>
      <c r="T796" s="10">
        <v>30</v>
      </c>
      <c r="U796" s="60">
        <v>30.75</v>
      </c>
      <c r="V796" s="10" t="s">
        <v>7379</v>
      </c>
      <c r="W796" s="60">
        <v>33.21</v>
      </c>
      <c r="X796" s="10" t="s">
        <v>7085</v>
      </c>
      <c r="Y796" s="12" t="s">
        <v>8516</v>
      </c>
      <c r="Z796" s="38">
        <v>30</v>
      </c>
      <c r="AA796" s="12" t="s">
        <v>8006</v>
      </c>
    </row>
    <row r="797" spans="2:27" ht="37.5" x14ac:dyDescent="0.35">
      <c r="B797" s="38" t="s">
        <v>3982</v>
      </c>
      <c r="C797" s="10"/>
      <c r="D797" s="10" t="s">
        <v>3983</v>
      </c>
      <c r="E797" s="10" t="s">
        <v>156</v>
      </c>
      <c r="F797" s="10" t="s">
        <v>234</v>
      </c>
      <c r="G797" s="10" t="s">
        <v>678</v>
      </c>
      <c r="H797" s="10">
        <v>60</v>
      </c>
      <c r="I797" s="10">
        <v>2</v>
      </c>
      <c r="J797" s="45">
        <v>1</v>
      </c>
      <c r="K797" s="12">
        <v>1</v>
      </c>
      <c r="L797" s="38">
        <v>1</v>
      </c>
      <c r="M797" s="38">
        <v>1</v>
      </c>
      <c r="N797" s="12">
        <v>1</v>
      </c>
      <c r="O797" s="10">
        <v>2</v>
      </c>
      <c r="P797" s="12">
        <v>1</v>
      </c>
      <c r="Q797" s="12">
        <v>1</v>
      </c>
      <c r="R797" s="46">
        <v>11</v>
      </c>
      <c r="S797" s="58">
        <v>0.188</v>
      </c>
      <c r="T797" s="10">
        <v>60</v>
      </c>
      <c r="U797" s="60">
        <v>11.28</v>
      </c>
      <c r="V797" s="10" t="s">
        <v>7379</v>
      </c>
      <c r="W797" s="60">
        <v>12.18</v>
      </c>
      <c r="X797" s="10" t="s">
        <v>7095</v>
      </c>
      <c r="Y797" s="12" t="s">
        <v>8520</v>
      </c>
      <c r="Z797" s="38">
        <v>60</v>
      </c>
      <c r="AA797" s="12" t="s">
        <v>7300</v>
      </c>
    </row>
    <row r="798" spans="2:27" ht="37.5" x14ac:dyDescent="0.35">
      <c r="B798" s="38" t="s">
        <v>3984</v>
      </c>
      <c r="C798" s="10" t="s">
        <v>3985</v>
      </c>
      <c r="D798" s="10" t="s">
        <v>3986</v>
      </c>
      <c r="E798" s="10" t="s">
        <v>2101</v>
      </c>
      <c r="F798" s="10" t="s">
        <v>3987</v>
      </c>
      <c r="G798" s="10" t="s">
        <v>3988</v>
      </c>
      <c r="H798" s="10">
        <v>5</v>
      </c>
      <c r="I798" s="104">
        <v>2</v>
      </c>
      <c r="J798" s="45">
        <v>1</v>
      </c>
      <c r="K798" s="12">
        <v>1</v>
      </c>
      <c r="L798" s="38">
        <v>1</v>
      </c>
      <c r="M798" s="38">
        <v>1</v>
      </c>
      <c r="N798" s="104">
        <v>2</v>
      </c>
      <c r="O798" s="12">
        <v>1</v>
      </c>
      <c r="P798" s="12">
        <v>1</v>
      </c>
      <c r="Q798" s="12">
        <v>1</v>
      </c>
      <c r="R798" s="46">
        <v>11</v>
      </c>
      <c r="S798" s="58">
        <v>389.31</v>
      </c>
      <c r="T798" s="10">
        <v>5</v>
      </c>
      <c r="U798" s="60">
        <v>1946.55</v>
      </c>
      <c r="V798" s="10" t="s">
        <v>7379</v>
      </c>
      <c r="W798" s="60">
        <v>2102.27</v>
      </c>
      <c r="X798" s="10" t="s">
        <v>7097</v>
      </c>
      <c r="Y798" s="12" t="s">
        <v>8521</v>
      </c>
      <c r="Z798" s="38">
        <v>5</v>
      </c>
      <c r="AA798" s="12" t="s">
        <v>7449</v>
      </c>
    </row>
    <row r="799" spans="2:27" ht="37.5" x14ac:dyDescent="0.35">
      <c r="B799" s="38" t="s">
        <v>4001</v>
      </c>
      <c r="C799" s="10" t="s">
        <v>4002</v>
      </c>
      <c r="D799" s="10" t="s">
        <v>4003</v>
      </c>
      <c r="E799" s="10" t="s">
        <v>4004</v>
      </c>
      <c r="F799" s="10" t="s">
        <v>41</v>
      </c>
      <c r="G799" s="10" t="s">
        <v>406</v>
      </c>
      <c r="H799" s="10">
        <v>100</v>
      </c>
      <c r="I799" s="10">
        <v>2</v>
      </c>
      <c r="J799" s="45">
        <v>1</v>
      </c>
      <c r="K799" s="12">
        <v>1</v>
      </c>
      <c r="L799" s="38">
        <v>1</v>
      </c>
      <c r="M799" s="38">
        <v>1</v>
      </c>
      <c r="N799" s="10">
        <v>2</v>
      </c>
      <c r="O799" s="12">
        <v>1</v>
      </c>
      <c r="P799" s="12">
        <v>1</v>
      </c>
      <c r="Q799" s="12">
        <v>1</v>
      </c>
      <c r="R799" s="46">
        <v>11</v>
      </c>
      <c r="S799" s="58">
        <v>0.61299999999999999</v>
      </c>
      <c r="T799" s="10">
        <v>100</v>
      </c>
      <c r="U799" s="60">
        <v>61.3</v>
      </c>
      <c r="V799" s="10" t="s">
        <v>7379</v>
      </c>
      <c r="W799" s="60">
        <v>66.2</v>
      </c>
      <c r="X799" s="10" t="s">
        <v>7107</v>
      </c>
      <c r="Y799" s="12" t="s">
        <v>8524</v>
      </c>
      <c r="Z799" s="38">
        <v>100</v>
      </c>
      <c r="AA799" s="12" t="s">
        <v>7470</v>
      </c>
    </row>
    <row r="800" spans="2:27" ht="37.5" x14ac:dyDescent="0.35">
      <c r="B800" s="38" t="s">
        <v>4023</v>
      </c>
      <c r="C800" s="10" t="s">
        <v>4024</v>
      </c>
      <c r="D800" s="10" t="s">
        <v>4025</v>
      </c>
      <c r="E800" s="10" t="s">
        <v>600</v>
      </c>
      <c r="F800" s="10" t="s">
        <v>4026</v>
      </c>
      <c r="G800" s="10" t="s">
        <v>17</v>
      </c>
      <c r="H800" s="10">
        <v>1</v>
      </c>
      <c r="I800" s="10">
        <v>13</v>
      </c>
      <c r="J800" s="45">
        <v>1</v>
      </c>
      <c r="K800" s="12">
        <v>1</v>
      </c>
      <c r="L800" s="38">
        <v>1</v>
      </c>
      <c r="M800" s="38">
        <v>1</v>
      </c>
      <c r="N800" s="10">
        <v>13</v>
      </c>
      <c r="O800" s="12">
        <v>1</v>
      </c>
      <c r="P800" s="12">
        <v>1</v>
      </c>
      <c r="Q800" s="12">
        <v>1</v>
      </c>
      <c r="R800" s="46">
        <v>33</v>
      </c>
      <c r="S800" s="58">
        <v>14.35</v>
      </c>
      <c r="T800" s="10">
        <v>1</v>
      </c>
      <c r="U800" s="60">
        <v>14.35</v>
      </c>
      <c r="V800" s="10" t="s">
        <v>7379</v>
      </c>
      <c r="W800" s="60">
        <v>15.5</v>
      </c>
      <c r="X800" s="10" t="s">
        <v>7120</v>
      </c>
      <c r="Y800" s="12" t="s">
        <v>8531</v>
      </c>
      <c r="Z800" s="38">
        <v>1</v>
      </c>
      <c r="AA800" s="12" t="s">
        <v>7387</v>
      </c>
    </row>
    <row r="801" spans="2:27" ht="37.5" x14ac:dyDescent="0.35">
      <c r="B801" s="38" t="s">
        <v>4031</v>
      </c>
      <c r="C801" s="12" t="s">
        <v>4032</v>
      </c>
      <c r="D801" s="12" t="s">
        <v>4033</v>
      </c>
      <c r="E801" s="12" t="s">
        <v>101</v>
      </c>
      <c r="F801" s="12" t="s">
        <v>4034</v>
      </c>
      <c r="G801" s="12" t="s">
        <v>105</v>
      </c>
      <c r="H801" s="12">
        <v>20</v>
      </c>
      <c r="I801" s="10">
        <v>1</v>
      </c>
      <c r="J801" s="45">
        <v>1</v>
      </c>
      <c r="K801" s="12">
        <v>1</v>
      </c>
      <c r="L801" s="38">
        <v>1</v>
      </c>
      <c r="M801" s="38">
        <v>1</v>
      </c>
      <c r="N801" s="12">
        <v>1</v>
      </c>
      <c r="O801" s="12">
        <v>1</v>
      </c>
      <c r="P801" s="12">
        <v>10</v>
      </c>
      <c r="Q801" s="12">
        <v>1</v>
      </c>
      <c r="R801" s="46">
        <v>18</v>
      </c>
      <c r="S801" s="58">
        <v>1.0035000000000001</v>
      </c>
      <c r="T801" s="10">
        <v>20</v>
      </c>
      <c r="U801" s="60">
        <v>20.07</v>
      </c>
      <c r="V801" s="10" t="s">
        <v>7379</v>
      </c>
      <c r="W801" s="60">
        <v>21.68</v>
      </c>
      <c r="X801" s="10" t="s">
        <v>7123</v>
      </c>
      <c r="Y801" s="12" t="s">
        <v>8532</v>
      </c>
      <c r="Z801" s="38">
        <v>20</v>
      </c>
      <c r="AA801" s="12" t="s">
        <v>7539</v>
      </c>
    </row>
    <row r="802" spans="2:27" ht="37.5" x14ac:dyDescent="0.35">
      <c r="B802" s="38" t="s">
        <v>4037</v>
      </c>
      <c r="C802" s="10" t="s">
        <v>36</v>
      </c>
      <c r="D802" s="10" t="s">
        <v>4038</v>
      </c>
      <c r="E802" s="10" t="s">
        <v>101</v>
      </c>
      <c r="F802" s="10" t="s">
        <v>97</v>
      </c>
      <c r="G802" s="10" t="s">
        <v>169</v>
      </c>
      <c r="H802" s="10">
        <v>28</v>
      </c>
      <c r="I802" s="10">
        <v>1</v>
      </c>
      <c r="J802" s="12">
        <v>1</v>
      </c>
      <c r="K802" s="12">
        <v>1</v>
      </c>
      <c r="L802" s="38">
        <v>1</v>
      </c>
      <c r="M802" s="12">
        <v>14</v>
      </c>
      <c r="N802" s="12">
        <v>1</v>
      </c>
      <c r="O802" s="12">
        <v>1</v>
      </c>
      <c r="P802" s="12">
        <v>1</v>
      </c>
      <c r="Q802" s="12">
        <v>1</v>
      </c>
      <c r="R802" s="46">
        <v>22</v>
      </c>
      <c r="S802" s="58">
        <v>0.68571428571428572</v>
      </c>
      <c r="T802" s="10">
        <v>28</v>
      </c>
      <c r="U802" s="60">
        <v>19.2</v>
      </c>
      <c r="V802" s="10" t="s">
        <v>7379</v>
      </c>
      <c r="W802" s="60">
        <v>20.74</v>
      </c>
      <c r="X802" s="10" t="s">
        <v>5491</v>
      </c>
      <c r="Y802" s="12" t="s">
        <v>7823</v>
      </c>
      <c r="Z802" s="38">
        <v>28</v>
      </c>
      <c r="AA802" s="12" t="s">
        <v>7383</v>
      </c>
    </row>
    <row r="803" spans="2:27" ht="37.5" x14ac:dyDescent="0.35">
      <c r="B803" s="38" t="s">
        <v>4046</v>
      </c>
      <c r="C803" s="12"/>
      <c r="D803" s="12" t="s">
        <v>2111</v>
      </c>
      <c r="E803" s="12" t="s">
        <v>65</v>
      </c>
      <c r="F803" s="12" t="s">
        <v>58</v>
      </c>
      <c r="G803" s="12" t="s">
        <v>2113</v>
      </c>
      <c r="H803" s="12">
        <v>1</v>
      </c>
      <c r="I803" s="10">
        <v>1</v>
      </c>
      <c r="J803" s="12">
        <v>1</v>
      </c>
      <c r="K803" s="12">
        <v>1</v>
      </c>
      <c r="L803" s="38">
        <v>1</v>
      </c>
      <c r="M803" s="12">
        <v>7</v>
      </c>
      <c r="N803" s="12">
        <v>1</v>
      </c>
      <c r="O803" s="38">
        <v>1</v>
      </c>
      <c r="P803" s="12">
        <v>1</v>
      </c>
      <c r="Q803" s="12">
        <v>1</v>
      </c>
      <c r="R803" s="46">
        <v>15</v>
      </c>
      <c r="S803" s="58">
        <v>44.38</v>
      </c>
      <c r="T803" s="10">
        <v>1</v>
      </c>
      <c r="U803" s="60">
        <v>44.38</v>
      </c>
      <c r="V803" s="10" t="s">
        <v>7379</v>
      </c>
      <c r="W803" s="60">
        <v>47.93</v>
      </c>
      <c r="X803" s="10" t="s">
        <v>7132</v>
      </c>
      <c r="Y803" s="12" t="s">
        <v>8533</v>
      </c>
      <c r="Z803" s="38">
        <v>1</v>
      </c>
      <c r="AA803" s="12" t="s">
        <v>8534</v>
      </c>
    </row>
    <row r="804" spans="2:27" ht="25" x14ac:dyDescent="0.35">
      <c r="B804" s="38" t="s">
        <v>4066</v>
      </c>
      <c r="C804" s="10" t="s">
        <v>4067</v>
      </c>
      <c r="D804" s="10" t="s">
        <v>4068</v>
      </c>
      <c r="E804" s="10" t="s">
        <v>101</v>
      </c>
      <c r="F804" s="10" t="s">
        <v>111</v>
      </c>
      <c r="G804" s="10" t="s">
        <v>95</v>
      </c>
      <c r="H804" s="10">
        <v>30</v>
      </c>
      <c r="I804" s="10">
        <v>30</v>
      </c>
      <c r="J804" s="12">
        <v>1</v>
      </c>
      <c r="K804" s="12">
        <v>1</v>
      </c>
      <c r="L804" s="38">
        <v>1</v>
      </c>
      <c r="M804" s="12">
        <v>1</v>
      </c>
      <c r="N804" s="12">
        <v>1</v>
      </c>
      <c r="O804" s="12">
        <v>1</v>
      </c>
      <c r="P804" s="12">
        <v>1</v>
      </c>
      <c r="Q804" s="12">
        <v>1</v>
      </c>
      <c r="R804" s="46">
        <v>38</v>
      </c>
      <c r="S804" s="58">
        <v>0.44433333333333336</v>
      </c>
      <c r="T804" s="10">
        <v>30</v>
      </c>
      <c r="U804" s="60">
        <v>13.33</v>
      </c>
      <c r="V804" s="10" t="s">
        <v>7379</v>
      </c>
      <c r="W804" s="60">
        <v>14.4</v>
      </c>
      <c r="X804" s="10" t="s">
        <v>7148</v>
      </c>
      <c r="Y804" s="12" t="s">
        <v>8535</v>
      </c>
      <c r="Z804" s="38">
        <v>30</v>
      </c>
      <c r="AA804" s="12" t="s">
        <v>7300</v>
      </c>
    </row>
    <row r="805" spans="2:27" ht="25" x14ac:dyDescent="0.35">
      <c r="B805" s="38" t="s">
        <v>4069</v>
      </c>
      <c r="C805" s="10" t="s">
        <v>949</v>
      </c>
      <c r="D805" s="10" t="s">
        <v>4070</v>
      </c>
      <c r="E805" s="10" t="s">
        <v>273</v>
      </c>
      <c r="F805" s="10" t="s">
        <v>1089</v>
      </c>
      <c r="G805" s="10" t="s">
        <v>95</v>
      </c>
      <c r="H805" s="10">
        <v>30</v>
      </c>
      <c r="I805" s="10">
        <v>4</v>
      </c>
      <c r="J805" s="12">
        <v>1</v>
      </c>
      <c r="K805" s="12">
        <v>1</v>
      </c>
      <c r="L805" s="38">
        <v>1</v>
      </c>
      <c r="M805" s="12">
        <v>1</v>
      </c>
      <c r="N805" s="12">
        <v>1</v>
      </c>
      <c r="O805" s="12">
        <v>1</v>
      </c>
      <c r="P805" s="12">
        <v>1</v>
      </c>
      <c r="Q805" s="12">
        <v>1</v>
      </c>
      <c r="R805" s="46">
        <v>12</v>
      </c>
      <c r="S805" s="58">
        <v>0.53766666666666663</v>
      </c>
      <c r="T805" s="10">
        <v>30</v>
      </c>
      <c r="U805" s="60">
        <v>16.13</v>
      </c>
      <c r="V805" s="10" t="s">
        <v>7379</v>
      </c>
      <c r="W805" s="60">
        <v>17.420000000000002</v>
      </c>
      <c r="X805" s="10" t="s">
        <v>8536</v>
      </c>
      <c r="Y805" s="12" t="s">
        <v>8537</v>
      </c>
      <c r="Z805" s="38">
        <v>30</v>
      </c>
      <c r="AA805" s="12" t="s">
        <v>7453</v>
      </c>
    </row>
    <row r="806" spans="2:27" ht="25" x14ac:dyDescent="0.35">
      <c r="B806" s="38" t="s">
        <v>4080</v>
      </c>
      <c r="C806" s="10" t="s">
        <v>4081</v>
      </c>
      <c r="D806" s="10" t="s">
        <v>4082</v>
      </c>
      <c r="E806" s="10" t="s">
        <v>1127</v>
      </c>
      <c r="F806" s="10" t="s">
        <v>4083</v>
      </c>
      <c r="G806" s="10" t="s">
        <v>130</v>
      </c>
      <c r="H806" s="10">
        <v>14</v>
      </c>
      <c r="I806" s="10">
        <v>1</v>
      </c>
      <c r="J806" s="12">
        <v>1</v>
      </c>
      <c r="K806" s="10">
        <v>6</v>
      </c>
      <c r="L806" s="38">
        <v>1</v>
      </c>
      <c r="M806" s="12">
        <v>1</v>
      </c>
      <c r="N806" s="12">
        <v>1</v>
      </c>
      <c r="O806" s="12">
        <v>1</v>
      </c>
      <c r="P806" s="12">
        <v>1</v>
      </c>
      <c r="Q806" s="12">
        <v>1</v>
      </c>
      <c r="R806" s="46">
        <v>14</v>
      </c>
      <c r="S806" s="58">
        <v>0.22571428571428573</v>
      </c>
      <c r="T806" s="10">
        <v>14</v>
      </c>
      <c r="U806" s="60">
        <v>3.16</v>
      </c>
      <c r="V806" s="10" t="s">
        <v>7379</v>
      </c>
      <c r="W806" s="60">
        <v>3.41</v>
      </c>
      <c r="X806" s="10" t="s">
        <v>7156</v>
      </c>
      <c r="Y806" s="12" t="s">
        <v>8539</v>
      </c>
      <c r="Z806" s="38">
        <v>14</v>
      </c>
      <c r="AA806" s="12" t="s">
        <v>7470</v>
      </c>
    </row>
    <row r="807" spans="2:27" ht="25" x14ac:dyDescent="0.35">
      <c r="B807" s="38" t="s">
        <v>4084</v>
      </c>
      <c r="C807" s="10"/>
      <c r="D807" s="10" t="s">
        <v>4085</v>
      </c>
      <c r="E807" s="10" t="s">
        <v>101</v>
      </c>
      <c r="F807" s="10" t="s">
        <v>94</v>
      </c>
      <c r="G807" s="10" t="s">
        <v>105</v>
      </c>
      <c r="H807" s="10">
        <v>20</v>
      </c>
      <c r="I807" s="10">
        <v>30</v>
      </c>
      <c r="J807" s="12">
        <v>1</v>
      </c>
      <c r="K807" s="10">
        <v>1</v>
      </c>
      <c r="L807" s="38">
        <v>1</v>
      </c>
      <c r="M807" s="12">
        <v>1</v>
      </c>
      <c r="N807" s="12">
        <v>1</v>
      </c>
      <c r="O807" s="12">
        <v>1</v>
      </c>
      <c r="P807" s="12">
        <v>1</v>
      </c>
      <c r="Q807" s="12">
        <v>1</v>
      </c>
      <c r="R807" s="46">
        <v>38</v>
      </c>
      <c r="S807" s="58">
        <v>0.20249999999999999</v>
      </c>
      <c r="T807" s="10">
        <v>20</v>
      </c>
      <c r="U807" s="60">
        <v>4.05</v>
      </c>
      <c r="V807" s="10" t="s">
        <v>7379</v>
      </c>
      <c r="W807" s="60">
        <v>4.37</v>
      </c>
      <c r="X807" s="10" t="s">
        <v>7157</v>
      </c>
      <c r="Y807" s="12" t="s">
        <v>8540</v>
      </c>
      <c r="Z807" s="38">
        <v>20</v>
      </c>
      <c r="AA807" s="12" t="s">
        <v>7441</v>
      </c>
    </row>
    <row r="808" spans="2:27" ht="37.5" x14ac:dyDescent="0.35">
      <c r="B808" s="38" t="s">
        <v>4086</v>
      </c>
      <c r="C808" s="10" t="s">
        <v>4087</v>
      </c>
      <c r="D808" s="10" t="s">
        <v>4088</v>
      </c>
      <c r="E808" s="10" t="s">
        <v>273</v>
      </c>
      <c r="F808" s="10" t="s">
        <v>4089</v>
      </c>
      <c r="G808" s="10" t="s">
        <v>169</v>
      </c>
      <c r="H808" s="10">
        <v>28</v>
      </c>
      <c r="I808" s="10">
        <v>1</v>
      </c>
      <c r="J808" s="12">
        <v>1</v>
      </c>
      <c r="K808" s="10">
        <v>1</v>
      </c>
      <c r="L808" s="38">
        <v>1</v>
      </c>
      <c r="M808" s="12">
        <v>1</v>
      </c>
      <c r="N808" s="12">
        <v>1</v>
      </c>
      <c r="O808" s="12">
        <v>1</v>
      </c>
      <c r="P808" s="12">
        <v>1</v>
      </c>
      <c r="Q808" s="12">
        <v>1</v>
      </c>
      <c r="R808" s="46">
        <v>9</v>
      </c>
      <c r="S808" s="58">
        <v>0.42107142857142854</v>
      </c>
      <c r="T808" s="10">
        <v>28</v>
      </c>
      <c r="U808" s="60">
        <v>11.79</v>
      </c>
      <c r="V808" s="10" t="s">
        <v>7379</v>
      </c>
      <c r="W808" s="60">
        <v>12.73</v>
      </c>
      <c r="X808" s="10" t="s">
        <v>7159</v>
      </c>
      <c r="Y808" s="12" t="s">
        <v>8541</v>
      </c>
      <c r="Z808" s="38">
        <v>28</v>
      </c>
      <c r="AA808" s="12" t="s">
        <v>7586</v>
      </c>
    </row>
    <row r="809" spans="2:27" ht="37.5" x14ac:dyDescent="0.35">
      <c r="B809" s="38" t="s">
        <v>4104</v>
      </c>
      <c r="C809" s="10" t="s">
        <v>1439</v>
      </c>
      <c r="D809" s="10" t="s">
        <v>4105</v>
      </c>
      <c r="E809" s="10" t="s">
        <v>121</v>
      </c>
      <c r="F809" s="67">
        <v>0.05</v>
      </c>
      <c r="G809" s="10" t="s">
        <v>531</v>
      </c>
      <c r="H809" s="10">
        <v>1</v>
      </c>
      <c r="I809" s="10">
        <v>1</v>
      </c>
      <c r="J809" s="12">
        <v>1</v>
      </c>
      <c r="K809" s="10">
        <v>3</v>
      </c>
      <c r="L809" s="38">
        <v>1</v>
      </c>
      <c r="M809" s="12">
        <v>1</v>
      </c>
      <c r="N809" s="12">
        <v>1</v>
      </c>
      <c r="O809" s="12">
        <v>1</v>
      </c>
      <c r="P809" s="12">
        <v>1</v>
      </c>
      <c r="Q809" s="12">
        <v>1</v>
      </c>
      <c r="R809" s="46">
        <v>11</v>
      </c>
      <c r="S809" s="58">
        <v>7.18</v>
      </c>
      <c r="T809" s="10">
        <v>1</v>
      </c>
      <c r="U809" s="60">
        <v>7.18</v>
      </c>
      <c r="V809" s="10" t="s">
        <v>7379</v>
      </c>
      <c r="W809" s="60">
        <v>7.75</v>
      </c>
      <c r="X809" s="10" t="s">
        <v>7164</v>
      </c>
      <c r="Y809" s="12" t="s">
        <v>8544</v>
      </c>
      <c r="Z809" s="38">
        <v>1</v>
      </c>
      <c r="AA809" s="12" t="s">
        <v>7621</v>
      </c>
    </row>
    <row r="810" spans="2:27" ht="37.5" x14ac:dyDescent="0.35">
      <c r="B810" s="38" t="s">
        <v>4109</v>
      </c>
      <c r="C810" s="10"/>
      <c r="D810" s="10" t="s">
        <v>4110</v>
      </c>
      <c r="E810" s="10" t="s">
        <v>66</v>
      </c>
      <c r="F810" s="10" t="s">
        <v>4111</v>
      </c>
      <c r="G810" s="10"/>
      <c r="H810" s="10">
        <v>1</v>
      </c>
      <c r="I810" s="10">
        <v>1</v>
      </c>
      <c r="J810" s="12">
        <v>1</v>
      </c>
      <c r="K810" s="10">
        <v>1</v>
      </c>
      <c r="L810" s="38">
        <v>1</v>
      </c>
      <c r="M810" s="12">
        <v>1</v>
      </c>
      <c r="N810" s="12">
        <v>1</v>
      </c>
      <c r="O810" s="12">
        <v>1</v>
      </c>
      <c r="P810" s="12">
        <v>1</v>
      </c>
      <c r="Q810" s="12">
        <v>1</v>
      </c>
      <c r="R810" s="46">
        <v>9</v>
      </c>
      <c r="S810" s="58">
        <v>16.04</v>
      </c>
      <c r="T810" s="10">
        <v>1</v>
      </c>
      <c r="U810" s="60">
        <v>16.04</v>
      </c>
      <c r="V810" s="10" t="s">
        <v>7379</v>
      </c>
      <c r="W810" s="60">
        <v>17.32</v>
      </c>
      <c r="X810" s="10" t="s">
        <v>7168</v>
      </c>
      <c r="Y810" s="12" t="s">
        <v>8548</v>
      </c>
      <c r="Z810" s="38">
        <v>1</v>
      </c>
      <c r="AA810" s="12" t="s">
        <v>7474</v>
      </c>
    </row>
    <row r="811" spans="2:27" ht="37.5" x14ac:dyDescent="0.35">
      <c r="B811" s="38" t="s">
        <v>4116</v>
      </c>
      <c r="C811" s="10" t="s">
        <v>145</v>
      </c>
      <c r="D811" s="10" t="s">
        <v>4117</v>
      </c>
      <c r="E811" s="10" t="s">
        <v>423</v>
      </c>
      <c r="F811" s="105">
        <v>1E-3</v>
      </c>
      <c r="G811" s="10" t="s">
        <v>27</v>
      </c>
      <c r="H811" s="10">
        <v>1</v>
      </c>
      <c r="I811" s="10">
        <v>1</v>
      </c>
      <c r="J811" s="12">
        <v>1</v>
      </c>
      <c r="K811" s="10">
        <v>24</v>
      </c>
      <c r="L811" s="38">
        <v>1</v>
      </c>
      <c r="M811" s="12">
        <v>1</v>
      </c>
      <c r="N811" s="12">
        <v>1</v>
      </c>
      <c r="O811" s="12">
        <v>1</v>
      </c>
      <c r="P811" s="12">
        <v>1</v>
      </c>
      <c r="Q811" s="12">
        <v>1</v>
      </c>
      <c r="R811" s="46">
        <v>32</v>
      </c>
      <c r="S811" s="58">
        <v>14.35</v>
      </c>
      <c r="T811" s="10">
        <v>1</v>
      </c>
      <c r="U811" s="60">
        <v>14.35</v>
      </c>
      <c r="V811" s="10" t="s">
        <v>7379</v>
      </c>
      <c r="W811" s="60">
        <v>15.5</v>
      </c>
      <c r="X811" s="10" t="s">
        <v>7169</v>
      </c>
      <c r="Y811" s="12" t="s">
        <v>8549</v>
      </c>
      <c r="Z811" s="38">
        <v>1</v>
      </c>
      <c r="AA811" s="12" t="s">
        <v>7720</v>
      </c>
    </row>
    <row r="812" spans="2:27" ht="25" x14ac:dyDescent="0.35">
      <c r="B812" s="38" t="s">
        <v>4129</v>
      </c>
      <c r="C812" s="67" t="s">
        <v>452</v>
      </c>
      <c r="D812" s="10" t="s">
        <v>4130</v>
      </c>
      <c r="E812" s="10" t="s">
        <v>101</v>
      </c>
      <c r="F812" s="10" t="s">
        <v>111</v>
      </c>
      <c r="G812" s="10" t="s">
        <v>169</v>
      </c>
      <c r="H812" s="10">
        <v>28</v>
      </c>
      <c r="I812" s="10">
        <v>2</v>
      </c>
      <c r="J812" s="12">
        <v>1</v>
      </c>
      <c r="K812" s="10">
        <v>1</v>
      </c>
      <c r="L812" s="38">
        <v>1</v>
      </c>
      <c r="M812" s="12">
        <v>1</v>
      </c>
      <c r="N812" s="12">
        <v>1</v>
      </c>
      <c r="O812" s="12">
        <v>1</v>
      </c>
      <c r="P812" s="12">
        <v>1</v>
      </c>
      <c r="Q812" s="12">
        <v>1</v>
      </c>
      <c r="R812" s="46">
        <v>10</v>
      </c>
      <c r="S812" s="58">
        <v>1.0778571428571428</v>
      </c>
      <c r="T812" s="10">
        <v>28</v>
      </c>
      <c r="U812" s="60">
        <v>30.18</v>
      </c>
      <c r="V812" s="10" t="s">
        <v>7379</v>
      </c>
      <c r="W812" s="60">
        <v>32.590000000000003</v>
      </c>
      <c r="X812" s="10" t="s">
        <v>7173</v>
      </c>
      <c r="Y812" s="12" t="s">
        <v>8550</v>
      </c>
      <c r="Z812" s="38">
        <v>28</v>
      </c>
      <c r="AA812" s="12" t="s">
        <v>7383</v>
      </c>
    </row>
    <row r="813" spans="2:27" ht="37.5" x14ac:dyDescent="0.35">
      <c r="B813" s="38" t="s">
        <v>4135</v>
      </c>
      <c r="C813" s="10" t="s">
        <v>918</v>
      </c>
      <c r="D813" s="10" t="s">
        <v>4136</v>
      </c>
      <c r="E813" s="10" t="s">
        <v>65</v>
      </c>
      <c r="F813" s="67">
        <v>0.04</v>
      </c>
      <c r="G813" s="10" t="s">
        <v>919</v>
      </c>
      <c r="H813" s="10">
        <v>1</v>
      </c>
      <c r="I813" s="10">
        <v>4</v>
      </c>
      <c r="J813" s="12">
        <v>1</v>
      </c>
      <c r="K813" s="10">
        <v>1</v>
      </c>
      <c r="L813" s="38">
        <v>1</v>
      </c>
      <c r="M813" s="12">
        <v>1</v>
      </c>
      <c r="N813" s="12">
        <v>1</v>
      </c>
      <c r="O813" s="12">
        <v>1</v>
      </c>
      <c r="P813" s="12">
        <v>1</v>
      </c>
      <c r="Q813" s="12">
        <v>1</v>
      </c>
      <c r="R813" s="46">
        <v>12</v>
      </c>
      <c r="S813" s="58">
        <v>8.32</v>
      </c>
      <c r="T813" s="10">
        <v>1</v>
      </c>
      <c r="U813" s="60">
        <v>8.32</v>
      </c>
      <c r="V813" s="10" t="s">
        <v>7379</v>
      </c>
      <c r="W813" s="60">
        <v>8.99</v>
      </c>
      <c r="X813" s="10" t="s">
        <v>8551</v>
      </c>
      <c r="Y813" s="12" t="s">
        <v>8552</v>
      </c>
      <c r="Z813" s="38">
        <v>1</v>
      </c>
      <c r="AA813" s="12" t="s">
        <v>4788</v>
      </c>
    </row>
    <row r="814" spans="2:27" ht="25" x14ac:dyDescent="0.35">
      <c r="B814" s="38" t="s">
        <v>4137</v>
      </c>
      <c r="C814" s="10" t="s">
        <v>4138</v>
      </c>
      <c r="D814" s="10" t="s">
        <v>4139</v>
      </c>
      <c r="E814" s="10" t="s">
        <v>101</v>
      </c>
      <c r="F814" s="10" t="s">
        <v>170</v>
      </c>
      <c r="G814" s="10" t="s">
        <v>105</v>
      </c>
      <c r="H814" s="10">
        <v>20</v>
      </c>
      <c r="I814" s="10">
        <v>1</v>
      </c>
      <c r="J814" s="12">
        <v>1</v>
      </c>
      <c r="K814" s="10">
        <v>1</v>
      </c>
      <c r="L814" s="38">
        <v>1</v>
      </c>
      <c r="M814" s="12">
        <v>1</v>
      </c>
      <c r="N814" s="12">
        <v>1</v>
      </c>
      <c r="O814" s="12">
        <v>1</v>
      </c>
      <c r="P814" s="12">
        <v>1</v>
      </c>
      <c r="Q814" s="12">
        <v>1</v>
      </c>
      <c r="R814" s="46">
        <v>9</v>
      </c>
      <c r="S814" s="58">
        <v>0.80449999999999999</v>
      </c>
      <c r="T814" s="10">
        <v>20</v>
      </c>
      <c r="U814" s="60">
        <v>16.09</v>
      </c>
      <c r="V814" s="10" t="s">
        <v>7379</v>
      </c>
      <c r="W814" s="60">
        <v>17.38</v>
      </c>
      <c r="X814" s="10" t="s">
        <v>7175</v>
      </c>
      <c r="Y814" s="12" t="s">
        <v>8553</v>
      </c>
      <c r="Z814" s="38">
        <v>20</v>
      </c>
      <c r="AA814" s="12" t="s">
        <v>7634</v>
      </c>
    </row>
    <row r="815" spans="2:27" ht="37.5" x14ac:dyDescent="0.35">
      <c r="B815" s="38" t="s">
        <v>4142</v>
      </c>
      <c r="C815" s="10" t="s">
        <v>4002</v>
      </c>
      <c r="D815" s="10" t="s">
        <v>4003</v>
      </c>
      <c r="E815" s="10" t="s">
        <v>156</v>
      </c>
      <c r="F815" s="10" t="s">
        <v>41</v>
      </c>
      <c r="G815" s="10" t="s">
        <v>406</v>
      </c>
      <c r="H815" s="10">
        <v>100</v>
      </c>
      <c r="I815" s="10">
        <v>1</v>
      </c>
      <c r="J815" s="12">
        <v>1</v>
      </c>
      <c r="K815" s="10">
        <v>6</v>
      </c>
      <c r="L815" s="38">
        <v>1</v>
      </c>
      <c r="M815" s="12">
        <v>1</v>
      </c>
      <c r="N815" s="12">
        <v>1</v>
      </c>
      <c r="O815" s="12">
        <v>1</v>
      </c>
      <c r="P815" s="12">
        <v>1</v>
      </c>
      <c r="Q815" s="12">
        <v>1</v>
      </c>
      <c r="R815" s="46">
        <v>14</v>
      </c>
      <c r="S815" s="58">
        <v>0.61299999999999999</v>
      </c>
      <c r="T815" s="10">
        <v>100</v>
      </c>
      <c r="U815" s="60">
        <v>61.3</v>
      </c>
      <c r="V815" s="10" t="s">
        <v>7379</v>
      </c>
      <c r="W815" s="60">
        <v>66.2</v>
      </c>
      <c r="X815" s="10" t="s">
        <v>7107</v>
      </c>
      <c r="Y815" s="12" t="s">
        <v>8524</v>
      </c>
      <c r="Z815" s="38">
        <v>100</v>
      </c>
      <c r="AA815" s="12" t="s">
        <v>7470</v>
      </c>
    </row>
    <row r="816" spans="2:27" ht="37.5" x14ac:dyDescent="0.35">
      <c r="B816" s="38" t="s">
        <v>4143</v>
      </c>
      <c r="C816" s="10" t="s">
        <v>3575</v>
      </c>
      <c r="D816" s="10" t="s">
        <v>4144</v>
      </c>
      <c r="E816" s="10" t="s">
        <v>423</v>
      </c>
      <c r="F816" s="105">
        <v>1E-3</v>
      </c>
      <c r="G816" s="10" t="s">
        <v>1428</v>
      </c>
      <c r="H816" s="10">
        <v>1</v>
      </c>
      <c r="I816" s="10">
        <v>1</v>
      </c>
      <c r="J816" s="12">
        <v>1</v>
      </c>
      <c r="K816" s="10">
        <v>30</v>
      </c>
      <c r="L816" s="38">
        <v>1</v>
      </c>
      <c r="M816" s="12">
        <v>1</v>
      </c>
      <c r="N816" s="12">
        <v>1</v>
      </c>
      <c r="O816" s="12">
        <v>1</v>
      </c>
      <c r="P816" s="12">
        <v>1</v>
      </c>
      <c r="Q816" s="12">
        <v>1</v>
      </c>
      <c r="R816" s="46">
        <v>38</v>
      </c>
      <c r="S816" s="58">
        <v>37.14</v>
      </c>
      <c r="T816" s="10">
        <v>1</v>
      </c>
      <c r="U816" s="60">
        <v>37.14</v>
      </c>
      <c r="V816" s="10" t="s">
        <v>7379</v>
      </c>
      <c r="W816" s="60">
        <v>40.11</v>
      </c>
      <c r="X816" s="10" t="s">
        <v>8554</v>
      </c>
      <c r="Y816" s="12" t="s">
        <v>8555</v>
      </c>
      <c r="Z816" s="38">
        <v>1</v>
      </c>
      <c r="AA816" s="12" t="s">
        <v>8137</v>
      </c>
    </row>
    <row r="817" spans="2:27" ht="37.5" x14ac:dyDescent="0.35">
      <c r="B817" s="38" t="s">
        <v>4148</v>
      </c>
      <c r="C817" s="10" t="s">
        <v>1262</v>
      </c>
      <c r="D817" s="10" t="s">
        <v>4149</v>
      </c>
      <c r="E817" s="10" t="s">
        <v>5</v>
      </c>
      <c r="F817" s="10" t="s">
        <v>4150</v>
      </c>
      <c r="G817" s="10" t="s">
        <v>4151</v>
      </c>
      <c r="H817" s="10">
        <v>10</v>
      </c>
      <c r="I817" s="10">
        <v>1</v>
      </c>
      <c r="J817" s="12">
        <v>1</v>
      </c>
      <c r="K817" s="10">
        <v>1</v>
      </c>
      <c r="L817" s="38">
        <v>1</v>
      </c>
      <c r="M817" s="12">
        <v>1</v>
      </c>
      <c r="N817" s="12">
        <v>1</v>
      </c>
      <c r="O817" s="12">
        <v>1</v>
      </c>
      <c r="P817" s="12">
        <v>1</v>
      </c>
      <c r="Q817" s="12">
        <v>1</v>
      </c>
      <c r="R817" s="46">
        <v>9</v>
      </c>
      <c r="S817" s="58">
        <v>60.475000000000001</v>
      </c>
      <c r="T817" s="10">
        <v>10</v>
      </c>
      <c r="U817" s="60">
        <v>604.75</v>
      </c>
      <c r="V817" s="10" t="s">
        <v>7379</v>
      </c>
      <c r="W817" s="60">
        <v>653.13</v>
      </c>
      <c r="X817" s="10" t="s">
        <v>5812</v>
      </c>
      <c r="Y817" s="12" t="s">
        <v>7962</v>
      </c>
      <c r="Z817" s="38">
        <v>10</v>
      </c>
      <c r="AA817" s="12" t="s">
        <v>7300</v>
      </c>
    </row>
    <row r="818" spans="2:27" ht="37.5" x14ac:dyDescent="0.35">
      <c r="B818" s="38" t="s">
        <v>4157</v>
      </c>
      <c r="C818" s="10" t="s">
        <v>1512</v>
      </c>
      <c r="D818" s="10" t="s">
        <v>4158</v>
      </c>
      <c r="E818" s="10" t="s">
        <v>273</v>
      </c>
      <c r="F818" s="10" t="s">
        <v>144</v>
      </c>
      <c r="G818" s="10" t="s">
        <v>3992</v>
      </c>
      <c r="H818" s="10">
        <v>7</v>
      </c>
      <c r="I818" s="10">
        <v>1</v>
      </c>
      <c r="J818" s="12">
        <v>1</v>
      </c>
      <c r="K818" s="10">
        <v>1</v>
      </c>
      <c r="L818" s="38">
        <v>1</v>
      </c>
      <c r="M818" s="12">
        <v>1</v>
      </c>
      <c r="N818" s="12">
        <v>1</v>
      </c>
      <c r="O818" s="12">
        <v>1</v>
      </c>
      <c r="P818" s="12">
        <v>1</v>
      </c>
      <c r="Q818" s="12">
        <v>1</v>
      </c>
      <c r="R818" s="46">
        <v>9</v>
      </c>
      <c r="S818" s="58">
        <v>1.5371428571428571</v>
      </c>
      <c r="T818" s="10">
        <v>7</v>
      </c>
      <c r="U818" s="60">
        <v>10.76</v>
      </c>
      <c r="V818" s="10" t="s">
        <v>7379</v>
      </c>
      <c r="W818" s="60">
        <v>11.62</v>
      </c>
      <c r="X818" s="10" t="s">
        <v>6026</v>
      </c>
      <c r="Y818" s="12" t="s">
        <v>8059</v>
      </c>
      <c r="Z818" s="38">
        <v>7</v>
      </c>
      <c r="AA818" s="12" t="s">
        <v>7512</v>
      </c>
    </row>
    <row r="819" spans="2:27" ht="25" x14ac:dyDescent="0.35">
      <c r="B819" s="38" t="s">
        <v>4159</v>
      </c>
      <c r="C819" s="10" t="s">
        <v>596</v>
      </c>
      <c r="D819" s="10" t="s">
        <v>4160</v>
      </c>
      <c r="E819" s="10" t="s">
        <v>469</v>
      </c>
      <c r="F819" s="10" t="s">
        <v>805</v>
      </c>
      <c r="G819" s="10" t="s">
        <v>1148</v>
      </c>
      <c r="H819" s="10">
        <v>1</v>
      </c>
      <c r="I819" s="10">
        <v>6</v>
      </c>
      <c r="J819" s="12">
        <v>1</v>
      </c>
      <c r="K819" s="10">
        <v>1</v>
      </c>
      <c r="L819" s="38">
        <v>1</v>
      </c>
      <c r="M819" s="12">
        <v>1</v>
      </c>
      <c r="N819" s="12">
        <v>1</v>
      </c>
      <c r="O819" s="12">
        <v>1</v>
      </c>
      <c r="P819" s="12">
        <v>1</v>
      </c>
      <c r="Q819" s="12">
        <v>1</v>
      </c>
      <c r="R819" s="46">
        <v>14</v>
      </c>
      <c r="S819" s="58">
        <v>62.4</v>
      </c>
      <c r="T819" s="10">
        <v>1</v>
      </c>
      <c r="U819" s="60">
        <v>62.4</v>
      </c>
      <c r="V819" s="10" t="s">
        <v>7421</v>
      </c>
      <c r="W819" s="60">
        <v>76.75</v>
      </c>
      <c r="X819" s="10" t="s">
        <v>7186</v>
      </c>
      <c r="Y819" s="12" t="s">
        <v>8556</v>
      </c>
      <c r="Z819" s="38">
        <v>1</v>
      </c>
      <c r="AA819" s="12" t="s">
        <v>7488</v>
      </c>
    </row>
    <row r="820" spans="2:27" ht="37.5" x14ac:dyDescent="0.35">
      <c r="B820" s="38" t="s">
        <v>4161</v>
      </c>
      <c r="C820" s="10" t="s">
        <v>4162</v>
      </c>
      <c r="D820" s="10" t="s">
        <v>4163</v>
      </c>
      <c r="E820" s="10" t="s">
        <v>273</v>
      </c>
      <c r="F820" s="10" t="s">
        <v>4164</v>
      </c>
      <c r="G820" s="10" t="s">
        <v>224</v>
      </c>
      <c r="H820" s="10">
        <v>90</v>
      </c>
      <c r="I820" s="10">
        <v>1</v>
      </c>
      <c r="J820" s="12">
        <v>1</v>
      </c>
      <c r="K820" s="10">
        <v>2</v>
      </c>
      <c r="L820" s="38">
        <v>1</v>
      </c>
      <c r="M820" s="12">
        <v>1</v>
      </c>
      <c r="N820" s="12">
        <v>1</v>
      </c>
      <c r="O820" s="12">
        <v>1</v>
      </c>
      <c r="P820" s="12">
        <v>1</v>
      </c>
      <c r="Q820" s="12">
        <v>1</v>
      </c>
      <c r="R820" s="46">
        <v>10</v>
      </c>
      <c r="S820" s="58">
        <v>0.21366666666666667</v>
      </c>
      <c r="T820" s="10">
        <v>30</v>
      </c>
      <c r="U820" s="60">
        <v>6.41</v>
      </c>
      <c r="V820" s="10" t="s">
        <v>7379</v>
      </c>
      <c r="W820" s="60">
        <v>6.92</v>
      </c>
      <c r="X820" s="10" t="s">
        <v>8557</v>
      </c>
      <c r="Y820" s="12" t="s">
        <v>8558</v>
      </c>
      <c r="Z820" s="38">
        <v>30</v>
      </c>
      <c r="AA820" s="12" t="s">
        <v>7470</v>
      </c>
    </row>
    <row r="821" spans="2:27" ht="37.5" x14ac:dyDescent="0.35">
      <c r="B821" s="38" t="s">
        <v>4173</v>
      </c>
      <c r="C821" s="10" t="s">
        <v>15</v>
      </c>
      <c r="D821" s="10" t="s">
        <v>4174</v>
      </c>
      <c r="E821" s="10" t="s">
        <v>106</v>
      </c>
      <c r="F821" s="10" t="s">
        <v>150</v>
      </c>
      <c r="G821" s="10" t="s">
        <v>108</v>
      </c>
      <c r="H821" s="10">
        <v>10</v>
      </c>
      <c r="I821" s="10">
        <v>1</v>
      </c>
      <c r="J821" s="12">
        <v>1</v>
      </c>
      <c r="K821" s="10">
        <v>4</v>
      </c>
      <c r="L821" s="38">
        <v>1</v>
      </c>
      <c r="M821" s="12">
        <v>1</v>
      </c>
      <c r="N821" s="12">
        <v>1</v>
      </c>
      <c r="O821" s="12">
        <v>1</v>
      </c>
      <c r="P821" s="12">
        <v>1</v>
      </c>
      <c r="Q821" s="12">
        <v>1</v>
      </c>
      <c r="R821" s="46">
        <v>12</v>
      </c>
      <c r="S821" s="58">
        <v>0.43899999999999995</v>
      </c>
      <c r="T821" s="10">
        <v>10</v>
      </c>
      <c r="U821" s="60">
        <v>4.3899999999999997</v>
      </c>
      <c r="V821" s="10" t="s">
        <v>7379</v>
      </c>
      <c r="W821" s="60">
        <v>4.74</v>
      </c>
      <c r="X821" s="10" t="s">
        <v>7188</v>
      </c>
      <c r="Y821" s="12" t="s">
        <v>8561</v>
      </c>
      <c r="Z821" s="38">
        <v>10</v>
      </c>
      <c r="AA821" s="12" t="s">
        <v>4631</v>
      </c>
    </row>
    <row r="822" spans="2:27" ht="25" x14ac:dyDescent="0.35">
      <c r="B822" s="38" t="s">
        <v>4189</v>
      </c>
      <c r="C822" s="108" t="s">
        <v>4190</v>
      </c>
      <c r="D822" s="108" t="s">
        <v>4191</v>
      </c>
      <c r="E822" s="108" t="s">
        <v>67</v>
      </c>
      <c r="F822" s="109">
        <v>0.01</v>
      </c>
      <c r="G822" s="108" t="s">
        <v>4192</v>
      </c>
      <c r="H822" s="108">
        <v>1</v>
      </c>
      <c r="I822" s="108">
        <v>6</v>
      </c>
      <c r="J822" s="12">
        <v>1</v>
      </c>
      <c r="K822" s="108">
        <v>1</v>
      </c>
      <c r="L822" s="38">
        <v>1</v>
      </c>
      <c r="M822" s="12">
        <v>1</v>
      </c>
      <c r="N822" s="12">
        <v>1</v>
      </c>
      <c r="O822" s="12">
        <v>1</v>
      </c>
      <c r="P822" s="12">
        <v>1</v>
      </c>
      <c r="Q822" s="12">
        <v>1</v>
      </c>
      <c r="R822" s="46">
        <v>14</v>
      </c>
      <c r="S822" s="58">
        <v>31.3</v>
      </c>
      <c r="T822" s="10">
        <v>1</v>
      </c>
      <c r="U822" s="60">
        <v>31.3</v>
      </c>
      <c r="V822" s="10" t="s">
        <v>7379</v>
      </c>
      <c r="W822" s="60">
        <v>33.799999999999997</v>
      </c>
      <c r="X822" s="10" t="s">
        <v>7195</v>
      </c>
      <c r="Y822" s="12" t="s">
        <v>8562</v>
      </c>
      <c r="Z822" s="38">
        <v>1</v>
      </c>
      <c r="AA822" s="12" t="s">
        <v>7894</v>
      </c>
    </row>
    <row r="823" spans="2:27" ht="37.5" x14ac:dyDescent="0.35">
      <c r="B823" s="38" t="s">
        <v>4203</v>
      </c>
      <c r="C823" s="108" t="s">
        <v>4024</v>
      </c>
      <c r="D823" s="108" t="s">
        <v>4025</v>
      </c>
      <c r="E823" s="108" t="s">
        <v>600</v>
      </c>
      <c r="F823" s="108" t="s">
        <v>1322</v>
      </c>
      <c r="G823" s="108" t="s">
        <v>17</v>
      </c>
      <c r="H823" s="108">
        <v>1</v>
      </c>
      <c r="I823" s="108">
        <v>1</v>
      </c>
      <c r="J823" s="12">
        <v>1</v>
      </c>
      <c r="K823" s="108">
        <v>2</v>
      </c>
      <c r="L823" s="38">
        <v>1</v>
      </c>
      <c r="M823" s="12">
        <v>1</v>
      </c>
      <c r="N823" s="12">
        <v>1</v>
      </c>
      <c r="O823" s="12">
        <v>1</v>
      </c>
      <c r="P823" s="12">
        <v>1</v>
      </c>
      <c r="Q823" s="12">
        <v>1</v>
      </c>
      <c r="R823" s="46">
        <v>10</v>
      </c>
      <c r="S823" s="58">
        <v>14.35</v>
      </c>
      <c r="T823" s="10">
        <v>1</v>
      </c>
      <c r="U823" s="60">
        <v>14.35</v>
      </c>
      <c r="V823" s="10" t="s">
        <v>7379</v>
      </c>
      <c r="W823" s="60">
        <v>15.5</v>
      </c>
      <c r="X823" s="10" t="s">
        <v>7120</v>
      </c>
      <c r="Y823" s="12" t="s">
        <v>8531</v>
      </c>
      <c r="Z823" s="38">
        <v>1</v>
      </c>
      <c r="AA823" s="12" t="s">
        <v>7387</v>
      </c>
    </row>
    <row r="824" spans="2:27" ht="50" x14ac:dyDescent="0.35">
      <c r="B824" s="38" t="s">
        <v>4216</v>
      </c>
      <c r="C824" s="12" t="s">
        <v>4217</v>
      </c>
      <c r="D824" s="51" t="s">
        <v>4218</v>
      </c>
      <c r="E824" s="12" t="s">
        <v>3945</v>
      </c>
      <c r="F824" s="12" t="s">
        <v>4219</v>
      </c>
      <c r="G824" s="12" t="s">
        <v>114</v>
      </c>
      <c r="H824" s="12">
        <v>60</v>
      </c>
      <c r="I824" s="12">
        <v>1</v>
      </c>
      <c r="J824" s="12">
        <v>1</v>
      </c>
      <c r="K824" s="12">
        <v>1</v>
      </c>
      <c r="L824" s="38">
        <v>1</v>
      </c>
      <c r="M824" s="12">
        <v>1</v>
      </c>
      <c r="N824" s="12">
        <v>2</v>
      </c>
      <c r="O824" s="12">
        <v>1</v>
      </c>
      <c r="P824" s="12">
        <v>1</v>
      </c>
      <c r="Q824" s="12">
        <v>1</v>
      </c>
      <c r="R824" s="46">
        <v>10</v>
      </c>
      <c r="S824" s="58">
        <v>0.65766666666666673</v>
      </c>
      <c r="T824" s="10">
        <v>60</v>
      </c>
      <c r="U824" s="60">
        <v>39.46</v>
      </c>
      <c r="V824" s="10" t="s">
        <v>7379</v>
      </c>
      <c r="W824" s="60">
        <v>42.62</v>
      </c>
      <c r="X824" s="10" t="s">
        <v>7205</v>
      </c>
      <c r="Y824" s="12" t="s">
        <v>8563</v>
      </c>
      <c r="Z824" s="38">
        <v>60</v>
      </c>
      <c r="AA824" s="12" t="s">
        <v>7470</v>
      </c>
    </row>
    <row r="825" spans="2:27" ht="37.5" x14ac:dyDescent="0.35">
      <c r="B825" s="38" t="s">
        <v>4231</v>
      </c>
      <c r="C825" s="12" t="s">
        <v>4232</v>
      </c>
      <c r="D825" s="12" t="s">
        <v>1484</v>
      </c>
      <c r="E825" s="12" t="s">
        <v>4233</v>
      </c>
      <c r="F825" s="12" t="s">
        <v>4234</v>
      </c>
      <c r="G825" s="12" t="s">
        <v>20</v>
      </c>
      <c r="H825" s="12">
        <v>1</v>
      </c>
      <c r="I825" s="12">
        <v>10</v>
      </c>
      <c r="J825" s="12">
        <v>1</v>
      </c>
      <c r="K825" s="12">
        <v>1</v>
      </c>
      <c r="L825" s="38">
        <v>1</v>
      </c>
      <c r="M825" s="12">
        <v>1</v>
      </c>
      <c r="N825" s="12">
        <v>1</v>
      </c>
      <c r="O825" s="12">
        <v>1</v>
      </c>
      <c r="P825" s="12">
        <v>1</v>
      </c>
      <c r="Q825" s="12">
        <v>1</v>
      </c>
      <c r="R825" s="46">
        <v>18</v>
      </c>
      <c r="S825" s="58">
        <v>71.75</v>
      </c>
      <c r="T825" s="10">
        <v>1</v>
      </c>
      <c r="U825" s="60">
        <v>71.75</v>
      </c>
      <c r="V825" s="10" t="s">
        <v>7379</v>
      </c>
      <c r="W825" s="60">
        <v>77.489999999999995</v>
      </c>
      <c r="X825" s="10" t="s">
        <v>7213</v>
      </c>
      <c r="Y825" s="12" t="s">
        <v>8570</v>
      </c>
      <c r="Z825" s="38">
        <v>1</v>
      </c>
      <c r="AA825" s="12" t="s">
        <v>7397</v>
      </c>
    </row>
    <row r="826" spans="2:27" ht="37.5" x14ac:dyDescent="0.35">
      <c r="B826" s="38" t="s">
        <v>4235</v>
      </c>
      <c r="C826" s="10" t="s">
        <v>717</v>
      </c>
      <c r="D826" s="10" t="s">
        <v>4236</v>
      </c>
      <c r="E826" s="10" t="s">
        <v>156</v>
      </c>
      <c r="F826" s="10" t="s">
        <v>1403</v>
      </c>
      <c r="G826" s="10" t="s">
        <v>1685</v>
      </c>
      <c r="H826" s="10">
        <v>36</v>
      </c>
      <c r="I826" s="12">
        <v>1</v>
      </c>
      <c r="J826" s="12">
        <v>1</v>
      </c>
      <c r="K826" s="12">
        <v>1</v>
      </c>
      <c r="L826" s="12">
        <v>3</v>
      </c>
      <c r="M826" s="12">
        <v>1</v>
      </c>
      <c r="N826" s="12">
        <v>1</v>
      </c>
      <c r="O826" s="12">
        <v>1</v>
      </c>
      <c r="P826" s="12">
        <v>1</v>
      </c>
      <c r="Q826" s="12">
        <v>1</v>
      </c>
      <c r="R826" s="46">
        <v>11</v>
      </c>
      <c r="S826" s="58">
        <v>0.31916666666666665</v>
      </c>
      <c r="T826" s="10">
        <v>36</v>
      </c>
      <c r="U826" s="60">
        <v>11.49</v>
      </c>
      <c r="V826" s="10" t="s">
        <v>7379</v>
      </c>
      <c r="W826" s="60">
        <v>12.41</v>
      </c>
      <c r="X826" s="10" t="s">
        <v>7215</v>
      </c>
      <c r="Y826" s="12" t="s">
        <v>8571</v>
      </c>
      <c r="Z826" s="38">
        <v>36</v>
      </c>
      <c r="AA826" s="12" t="s">
        <v>7687</v>
      </c>
    </row>
    <row r="827" spans="2:27" ht="37.5" x14ac:dyDescent="0.35">
      <c r="B827" s="38" t="s">
        <v>4240</v>
      </c>
      <c r="C827" s="38" t="s">
        <v>1173</v>
      </c>
      <c r="D827" s="17" t="s">
        <v>1172</v>
      </c>
      <c r="E827" s="38" t="s">
        <v>93</v>
      </c>
      <c r="F827" s="12" t="s">
        <v>57</v>
      </c>
      <c r="G827" s="12" t="s">
        <v>392</v>
      </c>
      <c r="H827" s="12">
        <v>100</v>
      </c>
      <c r="I827" s="12">
        <v>1</v>
      </c>
      <c r="J827" s="12">
        <v>1</v>
      </c>
      <c r="K827" s="12">
        <v>1</v>
      </c>
      <c r="L827" s="12">
        <v>1</v>
      </c>
      <c r="M827" s="12">
        <v>1</v>
      </c>
      <c r="N827" s="12">
        <v>1</v>
      </c>
      <c r="O827" s="12">
        <v>1</v>
      </c>
      <c r="P827" s="12">
        <v>1</v>
      </c>
      <c r="Q827" s="12">
        <v>5</v>
      </c>
      <c r="R827" s="46">
        <v>13</v>
      </c>
      <c r="S827" s="58">
        <v>0.22889999999999999</v>
      </c>
      <c r="T827" s="10">
        <v>100</v>
      </c>
      <c r="U827" s="60">
        <v>22.89</v>
      </c>
      <c r="V827" s="10" t="s">
        <v>7379</v>
      </c>
      <c r="W827" s="60">
        <v>24.72</v>
      </c>
      <c r="X827" s="10" t="s">
        <v>7217</v>
      </c>
      <c r="Y827" s="12" t="s">
        <v>8572</v>
      </c>
      <c r="Z827" s="38">
        <v>100</v>
      </c>
      <c r="AA827" s="12" t="s">
        <v>6764</v>
      </c>
    </row>
    <row r="828" spans="2:27" ht="37.5" x14ac:dyDescent="0.35">
      <c r="B828" s="38" t="s">
        <v>4267</v>
      </c>
      <c r="C828" s="25" t="s">
        <v>4246</v>
      </c>
      <c r="D828" s="25" t="s">
        <v>4247</v>
      </c>
      <c r="E828" s="25" t="s">
        <v>4248</v>
      </c>
      <c r="F828" s="25" t="s">
        <v>4249</v>
      </c>
      <c r="G828" s="25" t="s">
        <v>4250</v>
      </c>
      <c r="H828" s="27">
        <v>28</v>
      </c>
      <c r="I828" s="25"/>
      <c r="J828" s="25"/>
      <c r="K828" s="25">
        <v>5</v>
      </c>
      <c r="L828" s="12"/>
      <c r="M828" s="25">
        <v>5</v>
      </c>
      <c r="N828" s="12"/>
      <c r="O828" s="12"/>
      <c r="P828" s="12"/>
      <c r="Q828" s="12"/>
      <c r="R828" s="12">
        <v>10</v>
      </c>
      <c r="S828" s="58">
        <v>0.67392857142857143</v>
      </c>
      <c r="T828" s="10">
        <v>56</v>
      </c>
      <c r="U828" s="60">
        <v>37.74</v>
      </c>
      <c r="V828" s="10" t="s">
        <v>7379</v>
      </c>
      <c r="W828" s="60">
        <v>40.76</v>
      </c>
      <c r="X828" s="10" t="s">
        <v>7219</v>
      </c>
      <c r="Y828" s="12" t="s">
        <v>8573</v>
      </c>
      <c r="Z828" s="38">
        <v>56</v>
      </c>
      <c r="AA828" s="12" t="s">
        <v>7300</v>
      </c>
    </row>
    <row r="829" spans="2:27" ht="37.5" x14ac:dyDescent="0.35">
      <c r="B829" s="38" t="s">
        <v>4241</v>
      </c>
      <c r="C829" s="25" t="s">
        <v>4246</v>
      </c>
      <c r="D829" s="25" t="s">
        <v>4247</v>
      </c>
      <c r="E829" s="25" t="s">
        <v>4248</v>
      </c>
      <c r="F829" s="25" t="s">
        <v>4251</v>
      </c>
      <c r="G829" s="25" t="s">
        <v>4250</v>
      </c>
      <c r="H829" s="25">
        <v>28</v>
      </c>
      <c r="I829" s="25"/>
      <c r="J829" s="25"/>
      <c r="K829" s="25">
        <v>5</v>
      </c>
      <c r="L829" s="12"/>
      <c r="M829" s="25">
        <v>5</v>
      </c>
      <c r="N829" s="12"/>
      <c r="O829" s="12"/>
      <c r="P829" s="12"/>
      <c r="Q829" s="12"/>
      <c r="R829" s="12">
        <v>10</v>
      </c>
      <c r="S829" s="58">
        <v>0.67392857142857143</v>
      </c>
      <c r="T829" s="10">
        <v>56</v>
      </c>
      <c r="U829" s="60">
        <v>37.74</v>
      </c>
      <c r="V829" s="10" t="s">
        <v>7379</v>
      </c>
      <c r="W829" s="60">
        <v>40.76</v>
      </c>
      <c r="X829" s="10" t="s">
        <v>7221</v>
      </c>
      <c r="Y829" s="12" t="s">
        <v>8574</v>
      </c>
      <c r="Z829" s="38">
        <v>56</v>
      </c>
      <c r="AA829" s="12" t="s">
        <v>7300</v>
      </c>
    </row>
    <row r="830" spans="2:27" ht="37.5" x14ac:dyDescent="0.35">
      <c r="B830" s="38" t="s">
        <v>4289</v>
      </c>
      <c r="C830" s="25" t="s">
        <v>4277</v>
      </c>
      <c r="D830" s="25" t="s">
        <v>4278</v>
      </c>
      <c r="E830" s="25" t="s">
        <v>4279</v>
      </c>
      <c r="F830" s="25" t="s">
        <v>4280</v>
      </c>
      <c r="G830" s="25" t="s">
        <v>4281</v>
      </c>
      <c r="H830" s="25">
        <v>1</v>
      </c>
      <c r="I830" s="25"/>
      <c r="J830" s="25"/>
      <c r="K830" s="25">
        <v>5</v>
      </c>
      <c r="L830" s="25"/>
      <c r="M830" s="25">
        <v>5</v>
      </c>
      <c r="N830" s="12">
        <v>2</v>
      </c>
      <c r="O830" s="12"/>
      <c r="P830" s="12"/>
      <c r="Q830" s="12"/>
      <c r="R830" s="12">
        <v>12</v>
      </c>
      <c r="S830" s="58">
        <v>49.48</v>
      </c>
      <c r="T830" s="10">
        <v>1</v>
      </c>
      <c r="U830" s="60">
        <v>49.48</v>
      </c>
      <c r="V830" s="10" t="s">
        <v>7379</v>
      </c>
      <c r="W830" s="60">
        <v>53.44</v>
      </c>
      <c r="X830" s="10" t="s">
        <v>7233</v>
      </c>
      <c r="Y830" s="12" t="s">
        <v>8580</v>
      </c>
      <c r="Z830" s="38">
        <v>1</v>
      </c>
      <c r="AA830" s="12" t="s">
        <v>8581</v>
      </c>
    </row>
  </sheetData>
  <hyperlinks>
    <hyperlink ref="C221" r:id="rId1" display="https://ktomalek.pl/substancja-czynna/rifampicinum/s-1038/1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20"/>
  <sheetViews>
    <sheetView zoomScale="75" zoomScaleNormal="75" workbookViewId="0">
      <selection activeCell="G7" sqref="G7"/>
    </sheetView>
  </sheetViews>
  <sheetFormatPr defaultColWidth="8.90625" defaultRowHeight="14.5" x14ac:dyDescent="0.35"/>
  <cols>
    <col min="1" max="1" width="5.81640625" style="1" bestFit="1" customWidth="1"/>
    <col min="2" max="2" width="18.1796875" style="1" bestFit="1" customWidth="1"/>
    <col min="3" max="3" width="15.81640625" style="1" bestFit="1" customWidth="1"/>
    <col min="4" max="4" width="12" style="1" bestFit="1" customWidth="1"/>
    <col min="5" max="5" width="13.1796875" style="1" bestFit="1" customWidth="1"/>
    <col min="6" max="6" width="16" style="1" bestFit="1" customWidth="1"/>
    <col min="7" max="7" width="25.81640625" style="1" bestFit="1" customWidth="1"/>
    <col min="8" max="8" width="13.08984375" style="1" bestFit="1" customWidth="1"/>
    <col min="9" max="9" width="17.36328125" style="1" bestFit="1" customWidth="1"/>
    <col min="10" max="10" width="13.90625" style="1" bestFit="1" customWidth="1"/>
    <col min="11" max="11" width="12.6328125" style="1" bestFit="1" customWidth="1"/>
    <col min="12" max="12" width="12" style="1" bestFit="1" customWidth="1"/>
    <col min="13" max="13" width="15.6328125" style="1" bestFit="1" customWidth="1"/>
    <col min="14" max="14" width="15.90625" style="1" bestFit="1" customWidth="1"/>
    <col min="15" max="15" width="14.54296875" style="1" bestFit="1" customWidth="1"/>
    <col min="16" max="16" width="18.90625" style="1" bestFit="1" customWidth="1"/>
    <col min="17" max="18" width="21.1796875" style="1" bestFit="1" customWidth="1"/>
    <col min="19" max="19" width="17.81640625" style="1" bestFit="1" customWidth="1"/>
    <col min="20" max="20" width="17.08984375" style="1" bestFit="1" customWidth="1"/>
    <col min="21" max="21" width="11.81640625" style="1" bestFit="1" customWidth="1"/>
    <col min="22" max="22" width="11.453125" style="1" bestFit="1" customWidth="1"/>
    <col min="23" max="25" width="8.90625" style="1"/>
    <col min="26" max="26" width="12.90625" style="1" bestFit="1" customWidth="1"/>
    <col min="27" max="34" width="8.90625" style="1"/>
    <col min="35" max="35" width="9.453125" style="1" bestFit="1" customWidth="1"/>
    <col min="36" max="43" width="8.90625" style="1"/>
    <col min="44" max="44" width="8.1796875" style="1" bestFit="1" customWidth="1"/>
    <col min="45" max="52" width="8.90625" style="1"/>
    <col min="53" max="53" width="7.54296875" style="1" bestFit="1" customWidth="1"/>
    <col min="54" max="61" width="8.90625" style="1"/>
    <col min="62" max="62" width="11.1796875" style="1" bestFit="1" customWidth="1"/>
    <col min="63" max="70" width="8.90625" style="1"/>
    <col min="71" max="71" width="11.453125" style="1" bestFit="1" customWidth="1"/>
    <col min="72" max="79" width="8.90625" style="1"/>
    <col min="80" max="80" width="10.08984375" style="1" bestFit="1" customWidth="1"/>
    <col min="81" max="88" width="8.90625" style="1"/>
    <col min="89" max="89" width="14.453125" style="1" bestFit="1" customWidth="1"/>
    <col min="90" max="97" width="8.90625" style="1"/>
    <col min="98" max="98" width="16.81640625" style="1" bestFit="1" customWidth="1"/>
    <col min="99" max="106" width="8.90625" style="1"/>
    <col min="107" max="107" width="16.81640625" style="1" bestFit="1" customWidth="1"/>
    <col min="108" max="115" width="8.90625" style="1"/>
    <col min="116" max="116" width="13.36328125" style="1" bestFit="1" customWidth="1"/>
    <col min="117" max="124" width="8.90625" style="1"/>
    <col min="125" max="125" width="12.6328125" style="1" bestFit="1" customWidth="1"/>
    <col min="126" max="133" width="8.90625" style="1"/>
    <col min="134" max="134" width="7.36328125" style="1" bestFit="1" customWidth="1"/>
    <col min="135" max="142" width="8.90625" style="1"/>
    <col min="143" max="143" width="7" style="1" bestFit="1" customWidth="1"/>
    <col min="144" max="16384" width="8.90625" style="1"/>
  </cols>
  <sheetData>
    <row r="1" spans="1:22" ht="19.25" customHeight="1" x14ac:dyDescent="0.35"/>
    <row r="2" spans="1:22" ht="6.65" customHeight="1" x14ac:dyDescent="0.35"/>
    <row r="3" spans="1:22" ht="6.65" customHeight="1" x14ac:dyDescent="0.35"/>
    <row r="4" spans="1:22" ht="6.65" customHeight="1" x14ac:dyDescent="0.35"/>
    <row r="5" spans="1:22" ht="6.65" customHeight="1" x14ac:dyDescent="0.35"/>
    <row r="6" spans="1:22" ht="6.65" customHeight="1" x14ac:dyDescent="0.35">
      <c r="K6" s="44"/>
      <c r="N6" s="44"/>
    </row>
    <row r="7" spans="1:22" ht="19.25" customHeight="1" x14ac:dyDescent="0.35">
      <c r="A7" s="114" t="s">
        <v>2123</v>
      </c>
      <c r="B7" s="42" t="s">
        <v>4343</v>
      </c>
      <c r="C7" s="42" t="s">
        <v>4291</v>
      </c>
      <c r="D7" s="42" t="s">
        <v>4292</v>
      </c>
      <c r="E7" s="43" t="s">
        <v>4308</v>
      </c>
      <c r="F7" s="42" t="s">
        <v>4293</v>
      </c>
      <c r="G7" s="42" t="s">
        <v>9521</v>
      </c>
      <c r="H7" s="42" t="s">
        <v>4294</v>
      </c>
      <c r="I7" s="42" t="s">
        <v>4295</v>
      </c>
      <c r="J7" s="43" t="s">
        <v>4296</v>
      </c>
      <c r="K7" s="43" t="s">
        <v>4297</v>
      </c>
      <c r="L7" s="43" t="s">
        <v>4298</v>
      </c>
      <c r="M7" s="42" t="s">
        <v>4299</v>
      </c>
      <c r="N7" s="43" t="s">
        <v>4300</v>
      </c>
      <c r="O7" s="42" t="s">
        <v>4301</v>
      </c>
      <c r="P7" s="42" t="s">
        <v>4302</v>
      </c>
      <c r="Q7" s="43" t="s">
        <v>7378</v>
      </c>
      <c r="R7" s="43" t="s">
        <v>4304</v>
      </c>
      <c r="S7" s="42" t="s">
        <v>4305</v>
      </c>
      <c r="T7" s="43" t="s">
        <v>4306</v>
      </c>
      <c r="U7" s="42" t="s">
        <v>4307</v>
      </c>
      <c r="V7" s="43" t="s">
        <v>8748</v>
      </c>
    </row>
    <row r="8" spans="1:22" x14ac:dyDescent="0.35">
      <c r="A8" s="114" t="s">
        <v>2124</v>
      </c>
      <c r="B8" s="40"/>
      <c r="C8" s="40"/>
      <c r="D8" s="40"/>
      <c r="E8" s="40"/>
      <c r="F8" s="40"/>
      <c r="G8" s="40"/>
      <c r="H8" s="40"/>
      <c r="I8" s="40"/>
      <c r="J8" s="40" t="e">
        <f>'Zestawienie podstawowe'!#REF!</f>
        <v>#REF!</v>
      </c>
      <c r="K8" s="40"/>
      <c r="L8" s="40"/>
      <c r="M8" s="40"/>
      <c r="N8" s="40"/>
      <c r="O8" s="40"/>
      <c r="P8" s="40"/>
      <c r="Q8" s="40"/>
      <c r="R8" s="40" t="e">
        <f>'Zestawienie podstawowe'!#REF!</f>
        <v>#REF!</v>
      </c>
      <c r="S8" s="40"/>
      <c r="T8" s="40"/>
      <c r="U8" s="40"/>
      <c r="V8" s="40" t="e">
        <f>'Zestawienie podstawowe'!#REF!</f>
        <v>#REF!</v>
      </c>
    </row>
    <row r="9" spans="1:22" x14ac:dyDescent="0.35">
      <c r="A9" s="114" t="s">
        <v>2129</v>
      </c>
      <c r="B9" s="40"/>
      <c r="C9" s="40"/>
      <c r="D9" s="40"/>
      <c r="E9" s="40"/>
      <c r="F9" s="40"/>
      <c r="G9" s="40"/>
      <c r="H9" s="40"/>
      <c r="I9" s="40"/>
      <c r="J9" s="40" t="e">
        <f>'Zestawienie podstawowe'!#REF!</f>
        <v>#REF!</v>
      </c>
      <c r="K9" s="40"/>
      <c r="L9" s="40"/>
      <c r="M9" s="40"/>
      <c r="N9" s="40"/>
      <c r="O9" s="40"/>
      <c r="P9" s="40"/>
      <c r="Q9" s="40"/>
      <c r="R9" s="40" t="e">
        <f>'Zestawienie podstawowe'!#REF!</f>
        <v>#REF!</v>
      </c>
      <c r="S9" s="40"/>
      <c r="T9" s="40"/>
      <c r="U9" s="40"/>
      <c r="V9" s="40" t="e">
        <f>'Zestawienie podstawowe'!#REF!</f>
        <v>#REF!</v>
      </c>
    </row>
    <row r="10" spans="1:22" x14ac:dyDescent="0.35">
      <c r="A10" s="114" t="s">
        <v>2127</v>
      </c>
      <c r="B10" s="40"/>
      <c r="C10" s="40"/>
      <c r="D10" s="40"/>
      <c r="E10" s="40"/>
      <c r="F10" s="40"/>
      <c r="G10" s="40"/>
      <c r="H10" s="40"/>
      <c r="I10" s="40"/>
      <c r="J10" s="40" t="e">
        <f>'Zestawienie podstawowe'!#REF!</f>
        <v>#REF!</v>
      </c>
      <c r="K10" s="40"/>
      <c r="L10" s="40"/>
      <c r="M10" s="40"/>
      <c r="N10" s="40"/>
      <c r="O10" s="40"/>
      <c r="P10" s="40"/>
      <c r="Q10" s="40"/>
      <c r="R10" s="40" t="e">
        <f>'Zestawienie podstawowe'!#REF!</f>
        <v>#REF!</v>
      </c>
      <c r="S10" s="40"/>
      <c r="T10" s="40"/>
      <c r="U10" s="40"/>
      <c r="V10" s="40" t="e">
        <f>'Zestawienie podstawowe'!#REF!</f>
        <v>#REF!</v>
      </c>
    </row>
    <row r="11" spans="1:22" x14ac:dyDescent="0.35">
      <c r="A11" s="114" t="s">
        <v>2140</v>
      </c>
      <c r="B11" s="40"/>
      <c r="C11" s="40"/>
      <c r="D11" s="40"/>
      <c r="E11" s="40"/>
      <c r="F11" s="40"/>
      <c r="G11" s="40"/>
      <c r="H11" s="40"/>
      <c r="I11" s="40"/>
      <c r="J11" s="40" t="e">
        <f>'Zestawienie podstawowe'!#REF!</f>
        <v>#REF!</v>
      </c>
      <c r="K11" s="40"/>
      <c r="L11" s="40"/>
      <c r="M11" s="40"/>
      <c r="N11" s="40"/>
      <c r="O11" s="40"/>
      <c r="P11" s="40"/>
      <c r="Q11" s="40"/>
      <c r="R11" s="40" t="e">
        <f>'Zestawienie podstawowe'!#REF!</f>
        <v>#REF!</v>
      </c>
      <c r="S11" s="40"/>
      <c r="T11" s="40"/>
      <c r="U11" s="40"/>
      <c r="V11" s="40" t="e">
        <f>'Zestawienie podstawowe'!#REF!</f>
        <v>#REF!</v>
      </c>
    </row>
    <row r="12" spans="1:22" x14ac:dyDescent="0.35">
      <c r="A12" s="114" t="s">
        <v>2126</v>
      </c>
      <c r="B12" s="40"/>
      <c r="C12" s="40"/>
      <c r="D12" s="40"/>
      <c r="E12" s="40"/>
      <c r="F12" s="40"/>
      <c r="G12" s="40"/>
      <c r="H12" s="40"/>
      <c r="I12" s="40"/>
      <c r="J12" s="40" t="e">
        <f>'Zestawienie podstawowe'!#REF!</f>
        <v>#REF!</v>
      </c>
      <c r="K12" s="40"/>
      <c r="L12" s="40"/>
      <c r="M12" s="40"/>
      <c r="N12" s="40"/>
      <c r="O12" s="40"/>
      <c r="P12" s="40"/>
      <c r="Q12" s="40"/>
      <c r="R12" s="40" t="e">
        <f>'Zestawienie podstawowe'!#REF!</f>
        <v>#REF!</v>
      </c>
      <c r="S12" s="40"/>
      <c r="T12" s="40"/>
      <c r="U12" s="40"/>
      <c r="V12" s="40" t="e">
        <f>'Zestawienie podstawowe'!#REF!</f>
        <v>#REF!</v>
      </c>
    </row>
    <row r="13" spans="1:22" x14ac:dyDescent="0.35">
      <c r="A13" s="114" t="s">
        <v>2141</v>
      </c>
      <c r="B13" s="40"/>
      <c r="C13" s="40"/>
      <c r="D13" s="40"/>
      <c r="E13" s="40"/>
      <c r="F13" s="40"/>
      <c r="G13" s="40"/>
      <c r="H13" s="40"/>
      <c r="I13" s="40"/>
      <c r="J13" s="40" t="e">
        <f>'Zestawienie podstawowe'!#REF!</f>
        <v>#REF!</v>
      </c>
      <c r="K13" s="40"/>
      <c r="L13" s="40"/>
      <c r="M13" s="40"/>
      <c r="N13" s="40"/>
      <c r="O13" s="40"/>
      <c r="P13" s="40"/>
      <c r="Q13" s="40"/>
      <c r="R13" s="40" t="e">
        <f>'Zestawienie podstawowe'!#REF!</f>
        <v>#REF!</v>
      </c>
      <c r="S13" s="40"/>
      <c r="T13" s="40"/>
      <c r="U13" s="40"/>
      <c r="V13" s="40" t="e">
        <f>'Zestawienie podstawowe'!#REF!</f>
        <v>#REF!</v>
      </c>
    </row>
    <row r="14" spans="1:22" x14ac:dyDescent="0.35">
      <c r="A14" s="114" t="s">
        <v>2142</v>
      </c>
      <c r="B14" s="40"/>
      <c r="C14" s="40"/>
      <c r="D14" s="40"/>
      <c r="E14" s="40"/>
      <c r="F14" s="40"/>
      <c r="G14" s="40"/>
      <c r="H14" s="40"/>
      <c r="I14" s="40"/>
      <c r="J14" s="40" t="e">
        <f>'Zestawienie podstawowe'!#REF!</f>
        <v>#REF!</v>
      </c>
      <c r="K14" s="40"/>
      <c r="L14" s="40"/>
      <c r="M14" s="40"/>
      <c r="N14" s="40"/>
      <c r="O14" s="40"/>
      <c r="P14" s="40"/>
      <c r="Q14" s="40"/>
      <c r="R14" s="40" t="e">
        <f>'Zestawienie podstawowe'!#REF!</f>
        <v>#REF!</v>
      </c>
      <c r="S14" s="40"/>
      <c r="T14" s="40"/>
      <c r="U14" s="40"/>
      <c r="V14" s="40" t="e">
        <f>'Zestawienie podstawowe'!#REF!</f>
        <v>#REF!</v>
      </c>
    </row>
    <row r="15" spans="1:22" x14ac:dyDescent="0.35">
      <c r="A15" s="114" t="s">
        <v>2143</v>
      </c>
      <c r="B15" s="40"/>
      <c r="C15" s="40"/>
      <c r="D15" s="40"/>
      <c r="E15" s="40"/>
      <c r="F15" s="40"/>
      <c r="G15" s="40"/>
      <c r="H15" s="40"/>
      <c r="I15" s="40"/>
      <c r="J15" s="40" t="e">
        <f>'Zestawienie podstawowe'!#REF!</f>
        <v>#REF!</v>
      </c>
      <c r="K15" s="40"/>
      <c r="L15" s="40"/>
      <c r="M15" s="40"/>
      <c r="N15" s="40"/>
      <c r="O15" s="40"/>
      <c r="P15" s="40"/>
      <c r="Q15" s="40"/>
      <c r="R15" s="40" t="e">
        <f>'Zestawienie podstawowe'!#REF!</f>
        <v>#REF!</v>
      </c>
      <c r="S15" s="40"/>
      <c r="T15" s="40"/>
      <c r="U15" s="40"/>
      <c r="V15" s="40" t="e">
        <f>'Zestawienie podstawowe'!#REF!</f>
        <v>#REF!</v>
      </c>
    </row>
    <row r="16" spans="1:22" x14ac:dyDescent="0.35">
      <c r="A16" s="114" t="s">
        <v>2128</v>
      </c>
      <c r="B16" s="40"/>
      <c r="C16" s="40"/>
      <c r="D16" s="40"/>
      <c r="E16" s="40"/>
      <c r="F16" s="40"/>
      <c r="G16" s="40"/>
      <c r="H16" s="40"/>
      <c r="I16" s="40"/>
      <c r="J16" s="40" t="e">
        <f>'Zestawienie podstawowe'!#REF!</f>
        <v>#REF!</v>
      </c>
      <c r="K16" s="40"/>
      <c r="L16" s="40"/>
      <c r="M16" s="40"/>
      <c r="N16" s="40"/>
      <c r="O16" s="40"/>
      <c r="P16" s="40"/>
      <c r="Q16" s="40"/>
      <c r="R16" s="40" t="e">
        <f>'Zestawienie podstawowe'!#REF!</f>
        <v>#REF!</v>
      </c>
      <c r="S16" s="40"/>
      <c r="T16" s="40"/>
      <c r="U16" s="40"/>
      <c r="V16" s="40" t="e">
        <f>'Zestawienie podstawowe'!#REF!</f>
        <v>#REF!</v>
      </c>
    </row>
    <row r="17" spans="1:22" x14ac:dyDescent="0.35">
      <c r="A17" s="114" t="s">
        <v>2135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 t="e">
        <f>'Zestawienie podstawowe'!#REF!</f>
        <v>#REF!</v>
      </c>
    </row>
    <row r="18" spans="1:22" x14ac:dyDescent="0.35">
      <c r="A18" s="114" t="s">
        <v>2144</v>
      </c>
      <c r="B18" s="40"/>
      <c r="C18" s="40"/>
      <c r="D18" s="40"/>
      <c r="E18" s="40"/>
      <c r="F18" s="40"/>
      <c r="G18" s="40"/>
      <c r="H18" s="40"/>
      <c r="I18" s="40"/>
      <c r="J18" s="40" t="e">
        <f>'Zestawienie podstawowe'!#REF!</f>
        <v>#REF!</v>
      </c>
      <c r="K18" s="40"/>
      <c r="L18" s="40"/>
      <c r="M18" s="40"/>
      <c r="N18" s="40"/>
      <c r="O18" s="40"/>
      <c r="P18" s="40"/>
      <c r="Q18" s="40" t="e">
        <f>'Zestawienie podstawowe'!#REF!</f>
        <v>#REF!</v>
      </c>
      <c r="R18" s="40"/>
      <c r="S18" s="40"/>
      <c r="T18" s="40"/>
      <c r="U18" s="40"/>
      <c r="V18" s="40" t="e">
        <f>'Zestawienie podstawowe'!#REF!</f>
        <v>#REF!</v>
      </c>
    </row>
    <row r="19" spans="1:22" x14ac:dyDescent="0.35">
      <c r="A19" s="114" t="s">
        <v>2132</v>
      </c>
      <c r="B19" s="40"/>
      <c r="C19" s="40"/>
      <c r="D19" s="40"/>
      <c r="E19" s="40"/>
      <c r="F19" s="40"/>
      <c r="G19" s="40"/>
      <c r="H19" s="40"/>
      <c r="I19" s="40"/>
      <c r="J19" s="40" t="e">
        <f>'Zestawienie podstawowe'!#REF!</f>
        <v>#REF!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 t="e">
        <f>'Zestawienie podstawowe'!#REF!</f>
        <v>#REF!</v>
      </c>
    </row>
    <row r="20" spans="1:22" x14ac:dyDescent="0.35">
      <c r="A20" s="114" t="s">
        <v>2125</v>
      </c>
      <c r="B20" s="40"/>
      <c r="C20" s="40"/>
      <c r="D20" s="40"/>
      <c r="E20" s="40"/>
      <c r="F20" s="40"/>
      <c r="G20" s="40"/>
      <c r="H20" s="40"/>
      <c r="I20" s="40"/>
      <c r="J20" s="40" t="e">
        <f>'Zestawienie podstawowe'!#REF!</f>
        <v>#REF!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 t="e">
        <f>'Zestawienie podstawowe'!#REF!</f>
        <v>#REF!</v>
      </c>
    </row>
    <row r="21" spans="1:22" x14ac:dyDescent="0.35">
      <c r="A21" s="114" t="s">
        <v>2145</v>
      </c>
      <c r="B21" s="40"/>
      <c r="C21" s="40"/>
      <c r="D21" s="40"/>
      <c r="E21" s="40"/>
      <c r="F21" s="40"/>
      <c r="G21" s="40"/>
      <c r="H21" s="40"/>
      <c r="I21" s="40"/>
      <c r="J21" s="40" t="e">
        <f>'Zestawienie podstawowe'!#REF!</f>
        <v>#REF!</v>
      </c>
      <c r="K21" s="40"/>
      <c r="L21" s="40"/>
      <c r="M21" s="40"/>
      <c r="N21" s="40"/>
      <c r="O21" s="40"/>
      <c r="P21" s="40"/>
      <c r="Q21" s="40"/>
      <c r="R21" s="40" t="e">
        <f>'Zestawienie podstawowe'!#REF!</f>
        <v>#REF!</v>
      </c>
      <c r="S21" s="40"/>
      <c r="T21" s="40"/>
      <c r="U21" s="40"/>
      <c r="V21" s="40" t="e">
        <f>'Zestawienie podstawowe'!#REF!</f>
        <v>#REF!</v>
      </c>
    </row>
    <row r="22" spans="1:22" x14ac:dyDescent="0.35">
      <c r="A22" s="114" t="s">
        <v>2146</v>
      </c>
      <c r="B22" s="40"/>
      <c r="C22" s="40"/>
      <c r="D22" s="40"/>
      <c r="E22" s="40"/>
      <c r="F22" s="40"/>
      <c r="G22" s="40"/>
      <c r="H22" s="40"/>
      <c r="I22" s="40"/>
      <c r="J22" s="40" t="e">
        <f>'Zestawienie podstawowe'!#REF!</f>
        <v>#REF!</v>
      </c>
      <c r="K22" s="40"/>
      <c r="L22" s="40"/>
      <c r="M22" s="40"/>
      <c r="N22" s="40"/>
      <c r="O22" s="40"/>
      <c r="P22" s="40"/>
      <c r="Q22" s="40"/>
      <c r="R22" s="40" t="e">
        <f>'Zestawienie podstawowe'!#REF!</f>
        <v>#REF!</v>
      </c>
      <c r="S22" s="40"/>
      <c r="T22" s="40"/>
      <c r="U22" s="40"/>
      <c r="V22" s="40" t="e">
        <f>'Zestawienie podstawowe'!#REF!</f>
        <v>#REF!</v>
      </c>
    </row>
    <row r="23" spans="1:22" x14ac:dyDescent="0.35">
      <c r="A23" s="114" t="s">
        <v>2147</v>
      </c>
      <c r="B23" s="40"/>
      <c r="C23" s="40"/>
      <c r="D23" s="40"/>
      <c r="E23" s="40"/>
      <c r="F23" s="40"/>
      <c r="G23" s="40"/>
      <c r="H23" s="40"/>
      <c r="I23" s="40"/>
      <c r="J23" s="40" t="e">
        <f>'Zestawienie podstawowe'!#REF!</f>
        <v>#REF!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 t="e">
        <f>'Zestawienie podstawowe'!#REF!</f>
        <v>#REF!</v>
      </c>
    </row>
    <row r="24" spans="1:22" x14ac:dyDescent="0.35">
      <c r="A24" s="114" t="s">
        <v>2148</v>
      </c>
      <c r="B24" s="40"/>
      <c r="C24" s="40"/>
      <c r="D24" s="40"/>
      <c r="E24" s="40"/>
      <c r="F24" s="40"/>
      <c r="G24" s="40"/>
      <c r="H24" s="40"/>
      <c r="I24" s="40"/>
      <c r="J24" s="40" t="e">
        <f>'Zestawienie podstawowe'!#REF!</f>
        <v>#REF!</v>
      </c>
      <c r="K24" s="40"/>
      <c r="L24" s="40"/>
      <c r="M24" s="40"/>
      <c r="N24" s="40"/>
      <c r="O24" s="40"/>
      <c r="P24" s="40"/>
      <c r="Q24" s="40"/>
      <c r="R24" s="40" t="e">
        <f>'Zestawienie podstawowe'!#REF!</f>
        <v>#REF!</v>
      </c>
      <c r="S24" s="40"/>
      <c r="T24" s="40"/>
      <c r="U24" s="40"/>
      <c r="V24" s="40" t="e">
        <f>'Zestawienie podstawowe'!#REF!</f>
        <v>#REF!</v>
      </c>
    </row>
    <row r="25" spans="1:22" x14ac:dyDescent="0.35">
      <c r="A25" s="114" t="s">
        <v>2149</v>
      </c>
      <c r="B25" s="40"/>
      <c r="C25" s="40"/>
      <c r="D25" s="40"/>
      <c r="E25" s="40"/>
      <c r="F25" s="40"/>
      <c r="G25" s="40"/>
      <c r="H25" s="40"/>
      <c r="I25" s="40"/>
      <c r="J25" s="40" t="e">
        <f>'Zestawienie podstawowe'!#REF!</f>
        <v>#REF!</v>
      </c>
      <c r="K25" s="40"/>
      <c r="L25" s="40"/>
      <c r="M25" s="40"/>
      <c r="N25" s="40"/>
      <c r="O25" s="40"/>
      <c r="P25" s="40"/>
      <c r="Q25" s="40"/>
      <c r="R25" s="40" t="e">
        <f>'Zestawienie podstawowe'!#REF!</f>
        <v>#REF!</v>
      </c>
      <c r="S25" s="40"/>
      <c r="T25" s="40"/>
      <c r="U25" s="40"/>
      <c r="V25" s="40" t="e">
        <f>'Zestawienie podstawowe'!#REF!</f>
        <v>#REF!</v>
      </c>
    </row>
    <row r="26" spans="1:22" x14ac:dyDescent="0.35">
      <c r="A26" s="114" t="s">
        <v>2150</v>
      </c>
      <c r="B26" s="40"/>
      <c r="C26" s="40"/>
      <c r="D26" s="40"/>
      <c r="E26" s="40"/>
      <c r="F26" s="40"/>
      <c r="G26" s="40"/>
      <c r="H26" s="40"/>
      <c r="I26" s="40"/>
      <c r="J26" s="40" t="e">
        <f>'Zestawienie podstawowe'!#REF!</f>
        <v>#REF!</v>
      </c>
      <c r="K26" s="40"/>
      <c r="L26" s="40"/>
      <c r="M26" s="40"/>
      <c r="N26" s="40"/>
      <c r="O26" s="40"/>
      <c r="P26" s="40"/>
      <c r="Q26" s="40"/>
      <c r="R26" s="40" t="e">
        <f>'Zestawienie podstawowe'!#REF!</f>
        <v>#REF!</v>
      </c>
      <c r="S26" s="40"/>
      <c r="T26" s="40"/>
      <c r="U26" s="40"/>
      <c r="V26" s="40" t="e">
        <f>'Zestawienie podstawowe'!#REF!</f>
        <v>#REF!</v>
      </c>
    </row>
    <row r="27" spans="1:22" x14ac:dyDescent="0.35">
      <c r="A27" s="114" t="s">
        <v>2151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 t="e">
        <f>'Zestawienie podstawowe'!#REF!</f>
        <v>#REF!</v>
      </c>
      <c r="R27" s="40"/>
      <c r="S27" s="40"/>
      <c r="T27" s="40"/>
      <c r="U27" s="40"/>
      <c r="V27" s="40" t="e">
        <f>'Zestawienie podstawowe'!#REF!</f>
        <v>#REF!</v>
      </c>
    </row>
    <row r="28" spans="1:22" x14ac:dyDescent="0.35">
      <c r="A28" s="114" t="s">
        <v>2152</v>
      </c>
      <c r="B28" s="40"/>
      <c r="C28" s="40"/>
      <c r="D28" s="40"/>
      <c r="E28" s="40"/>
      <c r="F28" s="40"/>
      <c r="G28" s="40"/>
      <c r="H28" s="40"/>
      <c r="I28" s="40"/>
      <c r="J28" s="40" t="e">
        <f>'Zestawienie podstawowe'!#REF!</f>
        <v>#REF!</v>
      </c>
      <c r="K28" s="40"/>
      <c r="L28" s="40"/>
      <c r="M28" s="40"/>
      <c r="N28" s="40"/>
      <c r="O28" s="40"/>
      <c r="P28" s="40"/>
      <c r="Q28" s="40"/>
      <c r="R28" s="40" t="e">
        <f>'Zestawienie podstawowe'!#REF!</f>
        <v>#REF!</v>
      </c>
      <c r="S28" s="40"/>
      <c r="T28" s="40"/>
      <c r="U28" s="40"/>
      <c r="V28" s="40" t="e">
        <f>'Zestawienie podstawowe'!#REF!</f>
        <v>#REF!</v>
      </c>
    </row>
    <row r="29" spans="1:22" x14ac:dyDescent="0.35">
      <c r="A29" s="114" t="s">
        <v>2153</v>
      </c>
      <c r="B29" s="40"/>
      <c r="C29" s="40"/>
      <c r="D29" s="40"/>
      <c r="E29" s="40"/>
      <c r="F29" s="40"/>
      <c r="G29" s="40"/>
      <c r="H29" s="40"/>
      <c r="I29" s="40"/>
      <c r="J29" s="40" t="e">
        <f>'Zestawienie podstawowe'!#REF!</f>
        <v>#REF!</v>
      </c>
      <c r="K29" s="40"/>
      <c r="L29" s="40"/>
      <c r="M29" s="40"/>
      <c r="N29" s="40"/>
      <c r="O29" s="40"/>
      <c r="P29" s="40"/>
      <c r="Q29" s="40"/>
      <c r="R29" s="40" t="e">
        <f>'Zestawienie podstawowe'!#REF!</f>
        <v>#REF!</v>
      </c>
      <c r="S29" s="40"/>
      <c r="T29" s="40"/>
      <c r="U29" s="40"/>
      <c r="V29" s="40" t="e">
        <f>'Zestawienie podstawowe'!#REF!</f>
        <v>#REF!</v>
      </c>
    </row>
    <row r="30" spans="1:22" x14ac:dyDescent="0.35">
      <c r="A30" s="114" t="s">
        <v>2154</v>
      </c>
      <c r="B30" s="40"/>
      <c r="C30" s="40"/>
      <c r="D30" s="40"/>
      <c r="E30" s="40"/>
      <c r="F30" s="40"/>
      <c r="G30" s="40"/>
      <c r="H30" s="40"/>
      <c r="I30" s="40"/>
      <c r="J30" s="40" t="e">
        <f>'Zestawienie podstawowe'!#REF!</f>
        <v>#REF!</v>
      </c>
      <c r="K30" s="40"/>
      <c r="L30" s="40"/>
      <c r="M30" s="40"/>
      <c r="N30" s="40"/>
      <c r="O30" s="40"/>
      <c r="P30" s="40"/>
      <c r="Q30" s="40"/>
      <c r="R30" s="40" t="e">
        <f>'Zestawienie podstawowe'!#REF!</f>
        <v>#REF!</v>
      </c>
      <c r="S30" s="40"/>
      <c r="T30" s="40"/>
      <c r="U30" s="40"/>
      <c r="V30" s="40" t="e">
        <f>'Zestawienie podstawowe'!#REF!</f>
        <v>#REF!</v>
      </c>
    </row>
    <row r="31" spans="1:22" x14ac:dyDescent="0.35">
      <c r="A31" s="114" t="s">
        <v>2155</v>
      </c>
      <c r="B31" s="40"/>
      <c r="C31" s="40"/>
      <c r="D31" s="40"/>
      <c r="E31" s="40"/>
      <c r="F31" s="40"/>
      <c r="G31" s="40"/>
      <c r="H31" s="40"/>
      <c r="I31" s="40"/>
      <c r="J31" s="40" t="e">
        <f>'Zestawienie podstawowe'!#REF!</f>
        <v>#REF!</v>
      </c>
      <c r="K31" s="40"/>
      <c r="L31" s="40"/>
      <c r="M31" s="40"/>
      <c r="N31" s="40"/>
      <c r="O31" s="40"/>
      <c r="P31" s="40"/>
      <c r="Q31" s="40"/>
      <c r="R31" s="40" t="e">
        <f>'Zestawienie podstawowe'!#REF!</f>
        <v>#REF!</v>
      </c>
      <c r="S31" s="40"/>
      <c r="T31" s="40"/>
      <c r="U31" s="40"/>
      <c r="V31" s="40" t="e">
        <f>'Zestawienie podstawowe'!#REF!</f>
        <v>#REF!</v>
      </c>
    </row>
    <row r="32" spans="1:22" x14ac:dyDescent="0.35">
      <c r="A32" s="114" t="s">
        <v>2156</v>
      </c>
      <c r="B32" s="40"/>
      <c r="C32" s="40"/>
      <c r="D32" s="40"/>
      <c r="E32" s="40"/>
      <c r="F32" s="40"/>
      <c r="G32" s="40"/>
      <c r="H32" s="40"/>
      <c r="I32" s="40"/>
      <c r="J32" s="40" t="e">
        <f>'Zestawienie podstawowe'!#REF!</f>
        <v>#REF!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 t="e">
        <f>'Zestawienie podstawowe'!#REF!</f>
        <v>#REF!</v>
      </c>
    </row>
    <row r="33" spans="1:22" x14ac:dyDescent="0.35">
      <c r="A33" s="114" t="s">
        <v>2157</v>
      </c>
      <c r="B33" s="40"/>
      <c r="C33" s="40"/>
      <c r="D33" s="40"/>
      <c r="E33" s="40"/>
      <c r="F33" s="40"/>
      <c r="G33" s="40"/>
      <c r="H33" s="40"/>
      <c r="I33" s="40"/>
      <c r="J33" s="40" t="e">
        <f>'Zestawienie podstawowe'!#REF!</f>
        <v>#REF!</v>
      </c>
      <c r="K33" s="40"/>
      <c r="L33" s="40"/>
      <c r="M33" s="40"/>
      <c r="N33" s="40"/>
      <c r="O33" s="40"/>
      <c r="P33" s="40"/>
      <c r="Q33" s="40"/>
      <c r="R33" s="40" t="e">
        <f>'Zestawienie podstawowe'!#REF!</f>
        <v>#REF!</v>
      </c>
      <c r="S33" s="40"/>
      <c r="T33" s="40"/>
      <c r="U33" s="40"/>
      <c r="V33" s="40" t="e">
        <f>'Zestawienie podstawowe'!#REF!</f>
        <v>#REF!</v>
      </c>
    </row>
    <row r="34" spans="1:22" x14ac:dyDescent="0.35">
      <c r="A34" s="114" t="s">
        <v>2158</v>
      </c>
      <c r="B34" s="40"/>
      <c r="C34" s="40"/>
      <c r="D34" s="40"/>
      <c r="E34" s="40"/>
      <c r="F34" s="40"/>
      <c r="G34" s="40"/>
      <c r="H34" s="40" t="e">
        <f>'Zestawienie podstawowe'!#REF!</f>
        <v>#REF!</v>
      </c>
      <c r="I34" s="40"/>
      <c r="J34" s="40" t="e">
        <f>'Zestawienie podstawowe'!#REF!</f>
        <v>#REF!</v>
      </c>
      <c r="K34" s="40" t="e">
        <f>'Zestawienie podstawowe'!#REF!</f>
        <v>#REF!</v>
      </c>
      <c r="L34" s="40"/>
      <c r="M34" s="40"/>
      <c r="N34" s="40"/>
      <c r="O34" s="40"/>
      <c r="P34" s="40"/>
      <c r="Q34" s="40"/>
      <c r="R34" s="40"/>
      <c r="S34" s="40" t="e">
        <f>'Zestawienie podstawowe'!#REF!</f>
        <v>#REF!</v>
      </c>
      <c r="T34" s="40"/>
      <c r="U34" s="40"/>
      <c r="V34" s="40" t="e">
        <f>'Zestawienie podstawowe'!#REF!</f>
        <v>#REF!</v>
      </c>
    </row>
    <row r="35" spans="1:22" x14ac:dyDescent="0.35">
      <c r="A35" s="114" t="s">
        <v>2159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 t="e">
        <f>'Zestawienie podstawowe'!#REF!</f>
        <v>#REF!</v>
      </c>
    </row>
    <row r="36" spans="1:22" x14ac:dyDescent="0.35">
      <c r="A36" s="114" t="s">
        <v>2160</v>
      </c>
      <c r="B36" s="40"/>
      <c r="C36" s="40"/>
      <c r="D36" s="40"/>
      <c r="E36" s="40"/>
      <c r="F36" s="40"/>
      <c r="G36" s="40"/>
      <c r="H36" s="40" t="e">
        <f>'Zestawienie podstawowe'!#REF!</f>
        <v>#REF!</v>
      </c>
      <c r="I36" s="40"/>
      <c r="J36" s="40" t="e">
        <f>'Zestawienie podstawowe'!#REF!</f>
        <v>#REF!</v>
      </c>
      <c r="K36" s="40"/>
      <c r="L36" s="40"/>
      <c r="M36" s="40"/>
      <c r="N36" s="40"/>
      <c r="O36" s="40"/>
      <c r="P36" s="40"/>
      <c r="Q36" s="40"/>
      <c r="R36" s="40" t="e">
        <f>'Zestawienie podstawowe'!#REF!</f>
        <v>#REF!</v>
      </c>
      <c r="S36" s="40"/>
      <c r="T36" s="40"/>
      <c r="U36" s="40"/>
      <c r="V36" s="40" t="e">
        <f>'Zestawienie podstawowe'!#REF!</f>
        <v>#REF!</v>
      </c>
    </row>
    <row r="37" spans="1:22" x14ac:dyDescent="0.35">
      <c r="A37" s="114" t="s">
        <v>2161</v>
      </c>
      <c r="B37" s="40"/>
      <c r="C37" s="40"/>
      <c r="D37" s="40"/>
      <c r="E37" s="40" t="e">
        <f>'Zestawienie podstawowe'!#REF!</f>
        <v>#REF!</v>
      </c>
      <c r="F37" s="40"/>
      <c r="G37" s="40"/>
      <c r="H37" s="40"/>
      <c r="I37" s="40"/>
      <c r="J37" s="40" t="e">
        <f>'Zestawienie podstawowe'!#REF!</f>
        <v>#REF!</v>
      </c>
      <c r="K37" s="40"/>
      <c r="L37" s="40" t="e">
        <f>'Zestawienie podstawowe'!#REF!</f>
        <v>#REF!</v>
      </c>
      <c r="M37" s="40"/>
      <c r="N37" s="40"/>
      <c r="O37" s="40"/>
      <c r="P37" s="40"/>
      <c r="Q37" s="40"/>
      <c r="R37" s="40" t="e">
        <f>'Zestawienie podstawowe'!#REF!</f>
        <v>#REF!</v>
      </c>
      <c r="S37" s="40"/>
      <c r="T37" s="40"/>
      <c r="U37" s="40"/>
      <c r="V37" s="40" t="e">
        <f>'Zestawienie podstawowe'!#REF!</f>
        <v>#REF!</v>
      </c>
    </row>
    <row r="38" spans="1:22" x14ac:dyDescent="0.35">
      <c r="A38" s="114" t="s">
        <v>2162</v>
      </c>
      <c r="B38" s="40"/>
      <c r="C38" s="40"/>
      <c r="D38" s="40"/>
      <c r="E38" s="40" t="e">
        <f>'Zestawienie podstawowe'!#REF!</f>
        <v>#REF!</v>
      </c>
      <c r="F38" s="40"/>
      <c r="G38" s="40"/>
      <c r="H38" s="40"/>
      <c r="I38" s="40"/>
      <c r="J38" s="40" t="e">
        <f>'Zestawienie podstawowe'!#REF!</f>
        <v>#REF!</v>
      </c>
      <c r="K38" s="40"/>
      <c r="L38" s="40" t="e">
        <f>'Zestawienie podstawowe'!#REF!</f>
        <v>#REF!</v>
      </c>
      <c r="M38" s="40"/>
      <c r="N38" s="40"/>
      <c r="O38" s="40"/>
      <c r="P38" s="40"/>
      <c r="Q38" s="40"/>
      <c r="R38" s="40" t="e">
        <f>'Zestawienie podstawowe'!#REF!</f>
        <v>#REF!</v>
      </c>
      <c r="S38" s="40"/>
      <c r="T38" s="40"/>
      <c r="U38" s="40"/>
      <c r="V38" s="40" t="e">
        <f>'Zestawienie podstawowe'!#REF!</f>
        <v>#REF!</v>
      </c>
    </row>
    <row r="39" spans="1:22" x14ac:dyDescent="0.35">
      <c r="A39" s="114" t="s">
        <v>2163</v>
      </c>
      <c r="B39" s="40"/>
      <c r="C39" s="40"/>
      <c r="D39" s="40"/>
      <c r="E39" s="40"/>
      <c r="F39" s="40"/>
      <c r="G39" s="40"/>
      <c r="H39" s="40"/>
      <c r="I39" s="40"/>
      <c r="J39" s="40" t="e">
        <f>'Zestawienie podstawowe'!#REF!</f>
        <v>#REF!</v>
      </c>
      <c r="K39" s="40"/>
      <c r="L39" s="40"/>
      <c r="M39" s="40"/>
      <c r="N39" s="40"/>
      <c r="O39" s="40"/>
      <c r="P39" s="40"/>
      <c r="Q39" s="40"/>
      <c r="R39" s="40" t="e">
        <f>'Zestawienie podstawowe'!#REF!</f>
        <v>#REF!</v>
      </c>
      <c r="S39" s="40"/>
      <c r="T39" s="40"/>
      <c r="U39" s="40"/>
      <c r="V39" s="40" t="e">
        <f>'Zestawienie podstawowe'!#REF!</f>
        <v>#REF!</v>
      </c>
    </row>
    <row r="40" spans="1:22" x14ac:dyDescent="0.35">
      <c r="A40" s="114" t="s">
        <v>2164</v>
      </c>
      <c r="B40" s="40"/>
      <c r="C40" s="40"/>
      <c r="D40" s="40"/>
      <c r="E40" s="40"/>
      <c r="F40" s="40"/>
      <c r="G40" s="40"/>
      <c r="H40" s="40"/>
      <c r="I40" s="40"/>
      <c r="J40" s="40" t="e">
        <f>'Zestawienie podstawowe'!#REF!</f>
        <v>#REF!</v>
      </c>
      <c r="K40" s="40"/>
      <c r="L40" s="40"/>
      <c r="M40" s="40"/>
      <c r="N40" s="40"/>
      <c r="O40" s="40"/>
      <c r="P40" s="40"/>
      <c r="Q40" s="40"/>
      <c r="R40" s="40" t="e">
        <f>'Zestawienie podstawowe'!#REF!</f>
        <v>#REF!</v>
      </c>
      <c r="S40" s="40"/>
      <c r="T40" s="40"/>
      <c r="U40" s="40"/>
      <c r="V40" s="40" t="e">
        <f>'Zestawienie podstawowe'!#REF!</f>
        <v>#REF!</v>
      </c>
    </row>
    <row r="41" spans="1:22" x14ac:dyDescent="0.35">
      <c r="A41" s="114" t="s">
        <v>2165</v>
      </c>
      <c r="B41" s="40"/>
      <c r="C41" s="40"/>
      <c r="D41" s="40"/>
      <c r="E41" s="40"/>
      <c r="F41" s="40"/>
      <c r="G41" s="40"/>
      <c r="H41" s="40"/>
      <c r="I41" s="40"/>
      <c r="J41" s="40" t="e">
        <f>'Zestawienie podstawowe'!#REF!</f>
        <v>#REF!</v>
      </c>
      <c r="K41" s="40"/>
      <c r="L41" s="40"/>
      <c r="M41" s="40"/>
      <c r="N41" s="40"/>
      <c r="O41" s="40"/>
      <c r="P41" s="40"/>
      <c r="Q41" s="40"/>
      <c r="R41" s="40" t="e">
        <f>'Zestawienie podstawowe'!#REF!</f>
        <v>#REF!</v>
      </c>
      <c r="S41" s="40"/>
      <c r="T41" s="40"/>
      <c r="U41" s="40"/>
      <c r="V41" s="40" t="e">
        <f>'Zestawienie podstawowe'!#REF!</f>
        <v>#REF!</v>
      </c>
    </row>
    <row r="42" spans="1:22" x14ac:dyDescent="0.35">
      <c r="A42" s="114" t="s">
        <v>2166</v>
      </c>
      <c r="B42" s="40"/>
      <c r="C42" s="40"/>
      <c r="D42" s="40"/>
      <c r="E42" s="40"/>
      <c r="F42" s="40"/>
      <c r="G42" s="40"/>
      <c r="H42" s="40"/>
      <c r="I42" s="40"/>
      <c r="J42" s="40" t="e">
        <f>'Zestawienie podstawowe'!#REF!</f>
        <v>#REF!</v>
      </c>
      <c r="K42" s="40"/>
      <c r="L42" s="40"/>
      <c r="M42" s="40"/>
      <c r="N42" s="40"/>
      <c r="O42" s="40"/>
      <c r="P42" s="40"/>
      <c r="Q42" s="40"/>
      <c r="R42" s="40" t="e">
        <f>'Zestawienie podstawowe'!#REF!</f>
        <v>#REF!</v>
      </c>
      <c r="S42" s="40"/>
      <c r="T42" s="40"/>
      <c r="U42" s="40"/>
      <c r="V42" s="40" t="e">
        <f>'Zestawienie podstawowe'!#REF!</f>
        <v>#REF!</v>
      </c>
    </row>
    <row r="43" spans="1:22" x14ac:dyDescent="0.35">
      <c r="A43" s="114" t="s">
        <v>2131</v>
      </c>
      <c r="B43" s="40"/>
      <c r="C43" s="40"/>
      <c r="D43" s="40"/>
      <c r="E43" s="40"/>
      <c r="F43" s="40"/>
      <c r="G43" s="40"/>
      <c r="H43" s="40"/>
      <c r="I43" s="40"/>
      <c r="J43" s="40" t="e">
        <f>'Zestawienie podstawowe'!#REF!</f>
        <v>#REF!</v>
      </c>
      <c r="K43" s="40"/>
      <c r="L43" s="40"/>
      <c r="M43" s="40"/>
      <c r="N43" s="40"/>
      <c r="O43" s="40"/>
      <c r="P43" s="40"/>
      <c r="Q43" s="40"/>
      <c r="R43" s="40" t="e">
        <f>'Zestawienie podstawowe'!#REF!</f>
        <v>#REF!</v>
      </c>
      <c r="S43" s="40"/>
      <c r="T43" s="40"/>
      <c r="U43" s="40"/>
      <c r="V43" s="40" t="e">
        <f>'Zestawienie podstawowe'!#REF!</f>
        <v>#REF!</v>
      </c>
    </row>
    <row r="44" spans="1:22" x14ac:dyDescent="0.35">
      <c r="A44" s="114" t="s">
        <v>2167</v>
      </c>
      <c r="B44" s="40"/>
      <c r="C44" s="40"/>
      <c r="D44" s="40"/>
      <c r="E44" s="40"/>
      <c r="F44" s="40"/>
      <c r="G44" s="40"/>
      <c r="H44" s="40"/>
      <c r="I44" s="40"/>
      <c r="J44" s="40" t="e">
        <f>'Zestawienie podstawowe'!#REF!</f>
        <v>#REF!</v>
      </c>
      <c r="K44" s="40"/>
      <c r="L44" s="40"/>
      <c r="M44" s="40"/>
      <c r="N44" s="40"/>
      <c r="O44" s="40"/>
      <c r="P44" s="40"/>
      <c r="Q44" s="40"/>
      <c r="R44" s="40" t="e">
        <f>'Zestawienie podstawowe'!#REF!</f>
        <v>#REF!</v>
      </c>
      <c r="S44" s="40"/>
      <c r="T44" s="40"/>
      <c r="U44" s="40"/>
      <c r="V44" s="40" t="e">
        <f>'Zestawienie podstawowe'!#REF!</f>
        <v>#REF!</v>
      </c>
    </row>
    <row r="45" spans="1:22" x14ac:dyDescent="0.35">
      <c r="A45" s="114" t="s">
        <v>2168</v>
      </c>
      <c r="B45" s="40"/>
      <c r="C45" s="40"/>
      <c r="D45" s="40"/>
      <c r="E45" s="40"/>
      <c r="F45" s="40"/>
      <c r="G45" s="40"/>
      <c r="H45" s="40"/>
      <c r="I45" s="40"/>
      <c r="J45" s="40" t="e">
        <f>'Zestawienie podstawowe'!#REF!</f>
        <v>#REF!</v>
      </c>
      <c r="K45" s="40"/>
      <c r="L45" s="40"/>
      <c r="M45" s="40"/>
      <c r="N45" s="40"/>
      <c r="O45" s="40"/>
      <c r="P45" s="40"/>
      <c r="Q45" s="40"/>
      <c r="R45" s="40" t="e">
        <f>'Zestawienie podstawowe'!#REF!</f>
        <v>#REF!</v>
      </c>
      <c r="S45" s="40"/>
      <c r="T45" s="40"/>
      <c r="U45" s="40"/>
      <c r="V45" s="40" t="e">
        <f>'Zestawienie podstawowe'!#REF!</f>
        <v>#REF!</v>
      </c>
    </row>
    <row r="46" spans="1:22" x14ac:dyDescent="0.35">
      <c r="A46" s="114" t="s">
        <v>2169</v>
      </c>
      <c r="B46" s="40"/>
      <c r="C46" s="40"/>
      <c r="D46" s="40"/>
      <c r="E46" s="40"/>
      <c r="F46" s="40"/>
      <c r="G46" s="40"/>
      <c r="H46" s="40"/>
      <c r="I46" s="40"/>
      <c r="J46" s="40" t="e">
        <f>'Zestawienie podstawowe'!#REF!</f>
        <v>#REF!</v>
      </c>
      <c r="K46" s="40"/>
      <c r="L46" s="40"/>
      <c r="M46" s="40"/>
      <c r="N46" s="40"/>
      <c r="O46" s="40"/>
      <c r="P46" s="40"/>
      <c r="Q46" s="40" t="e">
        <f>'Zestawienie podstawowe'!#REF!</f>
        <v>#REF!</v>
      </c>
      <c r="R46" s="40" t="e">
        <f>'Zestawienie podstawowe'!#REF!</f>
        <v>#REF!</v>
      </c>
      <c r="S46" s="40"/>
      <c r="T46" s="40"/>
      <c r="U46" s="40"/>
      <c r="V46" s="40" t="e">
        <f>'Zestawienie podstawowe'!#REF!</f>
        <v>#REF!</v>
      </c>
    </row>
    <row r="47" spans="1:22" x14ac:dyDescent="0.35">
      <c r="A47" s="114" t="s">
        <v>2170</v>
      </c>
      <c r="B47" s="40"/>
      <c r="C47" s="40"/>
      <c r="D47" s="40"/>
      <c r="E47" s="40"/>
      <c r="F47" s="40"/>
      <c r="G47" s="40"/>
      <c r="H47" s="40"/>
      <c r="I47" s="40"/>
      <c r="J47" s="40" t="e">
        <f>'Zestawienie podstawowe'!#REF!</f>
        <v>#REF!</v>
      </c>
      <c r="K47" s="40"/>
      <c r="L47" s="40"/>
      <c r="M47" s="40"/>
      <c r="N47" s="40"/>
      <c r="O47" s="40"/>
      <c r="P47" s="40"/>
      <c r="Q47" s="40" t="e">
        <f>'Zestawienie podstawowe'!#REF!</f>
        <v>#REF!</v>
      </c>
      <c r="R47" s="40" t="e">
        <f>'Zestawienie podstawowe'!#REF!</f>
        <v>#REF!</v>
      </c>
      <c r="S47" s="40"/>
      <c r="T47" s="40"/>
      <c r="U47" s="40"/>
      <c r="V47" s="40" t="e">
        <f>'Zestawienie podstawowe'!#REF!</f>
        <v>#REF!</v>
      </c>
    </row>
    <row r="48" spans="1:22" x14ac:dyDescent="0.35">
      <c r="A48" s="114" t="s">
        <v>2171</v>
      </c>
      <c r="B48" s="40"/>
      <c r="C48" s="40"/>
      <c r="D48" s="40"/>
      <c r="E48" s="40"/>
      <c r="F48" s="40"/>
      <c r="G48" s="40"/>
      <c r="H48" s="40"/>
      <c r="I48" s="40"/>
      <c r="J48" s="40" t="e">
        <f>'Zestawienie podstawowe'!#REF!</f>
        <v>#REF!</v>
      </c>
      <c r="K48" s="40"/>
      <c r="L48" s="40"/>
      <c r="M48" s="40"/>
      <c r="N48" s="40"/>
      <c r="O48" s="40"/>
      <c r="P48" s="40"/>
      <c r="Q48" s="40"/>
      <c r="R48" s="40" t="e">
        <f>'Zestawienie podstawowe'!#REF!</f>
        <v>#REF!</v>
      </c>
      <c r="S48" s="40"/>
      <c r="T48" s="40"/>
      <c r="U48" s="40"/>
      <c r="V48" s="40" t="e">
        <f>'Zestawienie podstawowe'!#REF!</f>
        <v>#REF!</v>
      </c>
    </row>
    <row r="49" spans="1:22" x14ac:dyDescent="0.35">
      <c r="A49" s="114" t="s">
        <v>2172</v>
      </c>
      <c r="B49" s="40"/>
      <c r="C49" s="40"/>
      <c r="D49" s="40"/>
      <c r="E49" s="40"/>
      <c r="F49" s="40"/>
      <c r="G49" s="40"/>
      <c r="H49" s="40"/>
      <c r="I49" s="40"/>
      <c r="J49" s="40" t="e">
        <f>'Zestawienie podstawowe'!#REF!</f>
        <v>#REF!</v>
      </c>
      <c r="K49" s="40"/>
      <c r="L49" s="40"/>
      <c r="M49" s="40"/>
      <c r="N49" s="40"/>
      <c r="O49" s="40"/>
      <c r="P49" s="40"/>
      <c r="Q49" s="40"/>
      <c r="R49" s="40" t="e">
        <f>'Zestawienie podstawowe'!#REF!</f>
        <v>#REF!</v>
      </c>
      <c r="S49" s="40"/>
      <c r="T49" s="40"/>
      <c r="U49" s="40"/>
      <c r="V49" s="40" t="e">
        <f>'Zestawienie podstawowe'!#REF!</f>
        <v>#REF!</v>
      </c>
    </row>
    <row r="50" spans="1:22" x14ac:dyDescent="0.35">
      <c r="A50" s="114" t="s">
        <v>2173</v>
      </c>
      <c r="B50" s="40"/>
      <c r="C50" s="40"/>
      <c r="D50" s="40"/>
      <c r="E50" s="40"/>
      <c r="F50" s="40"/>
      <c r="G50" s="40"/>
      <c r="H50" s="40"/>
      <c r="I50" s="40"/>
      <c r="J50" s="40" t="e">
        <f>'Zestawienie podstawowe'!#REF!</f>
        <v>#REF!</v>
      </c>
      <c r="K50" s="40"/>
      <c r="L50" s="40"/>
      <c r="M50" s="40"/>
      <c r="N50" s="40"/>
      <c r="O50" s="40"/>
      <c r="P50" s="40"/>
      <c r="Q50" s="40"/>
      <c r="R50" s="40" t="e">
        <f>'Zestawienie podstawowe'!#REF!</f>
        <v>#REF!</v>
      </c>
      <c r="S50" s="40"/>
      <c r="T50" s="40"/>
      <c r="U50" s="40"/>
      <c r="V50" s="40" t="e">
        <f>'Zestawienie podstawowe'!#REF!</f>
        <v>#REF!</v>
      </c>
    </row>
    <row r="51" spans="1:22" x14ac:dyDescent="0.35">
      <c r="A51" s="114" t="s">
        <v>2174</v>
      </c>
      <c r="B51" s="40"/>
      <c r="C51" s="40"/>
      <c r="D51" s="40"/>
      <c r="E51" s="40"/>
      <c r="F51" s="40"/>
      <c r="G51" s="40"/>
      <c r="H51" s="40"/>
      <c r="I51" s="40"/>
      <c r="J51" s="40" t="e">
        <f>'Zestawienie podstawowe'!#REF!</f>
        <v>#REF!</v>
      </c>
      <c r="K51" s="40"/>
      <c r="L51" s="40"/>
      <c r="M51" s="40"/>
      <c r="N51" s="40"/>
      <c r="O51" s="40"/>
      <c r="P51" s="40"/>
      <c r="Q51" s="40"/>
      <c r="R51" s="40" t="e">
        <f>'Zestawienie podstawowe'!#REF!</f>
        <v>#REF!</v>
      </c>
      <c r="S51" s="40"/>
      <c r="T51" s="40"/>
      <c r="U51" s="40"/>
      <c r="V51" s="40" t="e">
        <f>'Zestawienie podstawowe'!#REF!</f>
        <v>#REF!</v>
      </c>
    </row>
    <row r="52" spans="1:22" x14ac:dyDescent="0.35">
      <c r="A52" s="114" t="s">
        <v>2175</v>
      </c>
      <c r="B52" s="40"/>
      <c r="C52" s="40"/>
      <c r="D52" s="40"/>
      <c r="E52" s="40"/>
      <c r="F52" s="40"/>
      <c r="G52" s="40"/>
      <c r="H52" s="40"/>
      <c r="I52" s="40"/>
      <c r="J52" s="40" t="e">
        <f>'Zestawienie podstawowe'!#REF!</f>
        <v>#REF!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 t="e">
        <f>'Zestawienie podstawowe'!#REF!</f>
        <v>#REF!</v>
      </c>
    </row>
    <row r="53" spans="1:22" x14ac:dyDescent="0.35">
      <c r="A53" s="114" t="s">
        <v>2176</v>
      </c>
      <c r="B53" s="40"/>
      <c r="C53" s="40"/>
      <c r="D53" s="40"/>
      <c r="E53" s="40"/>
      <c r="F53" s="40"/>
      <c r="G53" s="40"/>
      <c r="H53" s="40"/>
      <c r="I53" s="40"/>
      <c r="J53" s="40" t="e">
        <f>'Zestawienie podstawowe'!#REF!</f>
        <v>#REF!</v>
      </c>
      <c r="K53" s="40"/>
      <c r="L53" s="40"/>
      <c r="M53" s="40"/>
      <c r="N53" s="40"/>
      <c r="O53" s="40"/>
      <c r="P53" s="40"/>
      <c r="Q53" s="40"/>
      <c r="R53" s="40" t="e">
        <f>'Zestawienie podstawowe'!#REF!</f>
        <v>#REF!</v>
      </c>
      <c r="S53" s="40"/>
      <c r="T53" s="40"/>
      <c r="U53" s="40"/>
      <c r="V53" s="40" t="e">
        <f>'Zestawienie podstawowe'!#REF!</f>
        <v>#REF!</v>
      </c>
    </row>
    <row r="54" spans="1:22" x14ac:dyDescent="0.35">
      <c r="A54" s="114" t="s">
        <v>2177</v>
      </c>
      <c r="B54" s="40"/>
      <c r="C54" s="40"/>
      <c r="D54" s="40"/>
      <c r="E54" s="40"/>
      <c r="F54" s="40"/>
      <c r="G54" s="40"/>
      <c r="H54" s="40"/>
      <c r="I54" s="40"/>
      <c r="J54" s="40" t="e">
        <f>'Zestawienie podstawowe'!#REF!</f>
        <v>#REF!</v>
      </c>
      <c r="K54" s="40"/>
      <c r="L54" s="40"/>
      <c r="M54" s="40"/>
      <c r="N54" s="40"/>
      <c r="O54" s="40"/>
      <c r="P54" s="40"/>
      <c r="Q54" s="40"/>
      <c r="R54" s="40" t="e">
        <f>'Zestawienie podstawowe'!#REF!</f>
        <v>#REF!</v>
      </c>
      <c r="S54" s="40"/>
      <c r="T54" s="40"/>
      <c r="U54" s="40"/>
      <c r="V54" s="40" t="e">
        <f>'Zestawienie podstawowe'!#REF!</f>
        <v>#REF!</v>
      </c>
    </row>
    <row r="55" spans="1:22" x14ac:dyDescent="0.35">
      <c r="A55" s="114" t="s">
        <v>2178</v>
      </c>
      <c r="B55" s="40"/>
      <c r="C55" s="40"/>
      <c r="D55" s="40"/>
      <c r="E55" s="40"/>
      <c r="F55" s="40"/>
      <c r="G55" s="40"/>
      <c r="H55" s="40"/>
      <c r="I55" s="40"/>
      <c r="J55" s="40" t="e">
        <f>'Zestawienie podstawowe'!#REF!</f>
        <v>#REF!</v>
      </c>
      <c r="K55" s="40"/>
      <c r="L55" s="40"/>
      <c r="M55" s="40"/>
      <c r="N55" s="40"/>
      <c r="O55" s="40"/>
      <c r="P55" s="40"/>
      <c r="Q55" s="40"/>
      <c r="R55" s="40" t="e">
        <f>'Zestawienie podstawowe'!#REF!</f>
        <v>#REF!</v>
      </c>
      <c r="S55" s="40"/>
      <c r="T55" s="40"/>
      <c r="U55" s="40"/>
      <c r="V55" s="40" t="e">
        <f>'Zestawienie podstawowe'!#REF!</f>
        <v>#REF!</v>
      </c>
    </row>
    <row r="56" spans="1:22" x14ac:dyDescent="0.35">
      <c r="A56" s="114" t="s">
        <v>2179</v>
      </c>
      <c r="B56" s="40"/>
      <c r="C56" s="40"/>
      <c r="D56" s="40"/>
      <c r="E56" s="40"/>
      <c r="F56" s="40"/>
      <c r="G56" s="40"/>
      <c r="H56" s="40"/>
      <c r="I56" s="40"/>
      <c r="J56" s="40" t="e">
        <f>'Zestawienie podstawowe'!#REF!</f>
        <v>#REF!</v>
      </c>
      <c r="K56" s="40"/>
      <c r="L56" s="40"/>
      <c r="M56" s="40"/>
      <c r="N56" s="40"/>
      <c r="O56" s="40"/>
      <c r="P56" s="40"/>
      <c r="Q56" s="40"/>
      <c r="R56" s="40" t="e">
        <f>'Zestawienie podstawowe'!#REF!</f>
        <v>#REF!</v>
      </c>
      <c r="S56" s="40"/>
      <c r="T56" s="40"/>
      <c r="U56" s="40"/>
      <c r="V56" s="40" t="e">
        <f>'Zestawienie podstawowe'!#REF!</f>
        <v>#REF!</v>
      </c>
    </row>
    <row r="57" spans="1:22" x14ac:dyDescent="0.35">
      <c r="A57" s="114" t="s">
        <v>2180</v>
      </c>
      <c r="B57" s="40"/>
      <c r="C57" s="40"/>
      <c r="D57" s="40"/>
      <c r="E57" s="40"/>
      <c r="F57" s="40"/>
      <c r="G57" s="40"/>
      <c r="H57" s="40"/>
      <c r="I57" s="40"/>
      <c r="J57" s="40" t="e">
        <f>'Zestawienie podstawowe'!#REF!</f>
        <v>#REF!</v>
      </c>
      <c r="K57" s="40"/>
      <c r="L57" s="40"/>
      <c r="M57" s="40"/>
      <c r="N57" s="40"/>
      <c r="O57" s="40"/>
      <c r="P57" s="40"/>
      <c r="Q57" s="40" t="e">
        <f>'Zestawienie podstawowe'!#REF!</f>
        <v>#REF!</v>
      </c>
      <c r="R57" s="40" t="e">
        <f>'Zestawienie podstawowe'!#REF!</f>
        <v>#REF!</v>
      </c>
      <c r="S57" s="40"/>
      <c r="T57" s="40"/>
      <c r="U57" s="40"/>
      <c r="V57" s="40" t="e">
        <f>'Zestawienie podstawowe'!#REF!</f>
        <v>#REF!</v>
      </c>
    </row>
    <row r="58" spans="1:22" x14ac:dyDescent="0.35">
      <c r="A58" s="114" t="s">
        <v>2181</v>
      </c>
      <c r="B58" s="40"/>
      <c r="C58" s="40"/>
      <c r="D58" s="40"/>
      <c r="E58" s="40"/>
      <c r="F58" s="40"/>
      <c r="G58" s="40"/>
      <c r="H58" s="40"/>
      <c r="I58" s="40"/>
      <c r="J58" s="40" t="e">
        <f>'Zestawienie podstawowe'!#REF!</f>
        <v>#REF!</v>
      </c>
      <c r="K58" s="40"/>
      <c r="L58" s="40"/>
      <c r="M58" s="40"/>
      <c r="N58" s="40"/>
      <c r="O58" s="40"/>
      <c r="P58" s="40"/>
      <c r="Q58" s="40"/>
      <c r="R58" s="40" t="e">
        <f>'Zestawienie podstawowe'!#REF!</f>
        <v>#REF!</v>
      </c>
      <c r="S58" s="40"/>
      <c r="T58" s="40"/>
      <c r="U58" s="40"/>
      <c r="V58" s="40" t="e">
        <f>'Zestawienie podstawowe'!#REF!</f>
        <v>#REF!</v>
      </c>
    </row>
    <row r="59" spans="1:22" x14ac:dyDescent="0.35">
      <c r="A59" s="114" t="s">
        <v>2139</v>
      </c>
      <c r="B59" s="40"/>
      <c r="C59" s="40"/>
      <c r="D59" s="40"/>
      <c r="E59" s="40"/>
      <c r="F59" s="40"/>
      <c r="G59" s="40"/>
      <c r="H59" s="40"/>
      <c r="I59" s="40"/>
      <c r="J59" s="40" t="e">
        <f>'Zestawienie podstawowe'!#REF!</f>
        <v>#REF!</v>
      </c>
      <c r="K59" s="40"/>
      <c r="L59" s="40"/>
      <c r="M59" s="40"/>
      <c r="N59" s="40"/>
      <c r="O59" s="40"/>
      <c r="P59" s="40"/>
      <c r="Q59" s="40"/>
      <c r="R59" s="40" t="e">
        <f>'Zestawienie podstawowe'!#REF!</f>
        <v>#REF!</v>
      </c>
      <c r="S59" s="40"/>
      <c r="T59" s="40"/>
      <c r="U59" s="40"/>
      <c r="V59" s="40" t="e">
        <f>'Zestawienie podstawowe'!#REF!</f>
        <v>#REF!</v>
      </c>
    </row>
    <row r="60" spans="1:22" x14ac:dyDescent="0.35">
      <c r="A60" s="114" t="s">
        <v>2182</v>
      </c>
      <c r="B60" s="40"/>
      <c r="C60" s="40"/>
      <c r="D60" s="40"/>
      <c r="E60" s="40"/>
      <c r="F60" s="40"/>
      <c r="G60" s="40"/>
      <c r="H60" s="40"/>
      <c r="I60" s="40"/>
      <c r="J60" s="40" t="e">
        <f>'Zestawienie podstawowe'!#REF!</f>
        <v>#REF!</v>
      </c>
      <c r="K60" s="40"/>
      <c r="L60" s="40"/>
      <c r="M60" s="40"/>
      <c r="N60" s="40"/>
      <c r="O60" s="40"/>
      <c r="P60" s="40"/>
      <c r="Q60" s="40"/>
      <c r="R60" s="40" t="e">
        <f>'Zestawienie podstawowe'!#REF!</f>
        <v>#REF!</v>
      </c>
      <c r="S60" s="40"/>
      <c r="T60" s="40"/>
      <c r="U60" s="40"/>
      <c r="V60" s="40" t="e">
        <f>'Zestawienie podstawowe'!#REF!</f>
        <v>#REF!</v>
      </c>
    </row>
    <row r="61" spans="1:22" x14ac:dyDescent="0.35">
      <c r="A61" s="114" t="s">
        <v>2183</v>
      </c>
      <c r="B61" s="40"/>
      <c r="C61" s="40"/>
      <c r="D61" s="40"/>
      <c r="E61" s="40"/>
      <c r="F61" s="40"/>
      <c r="G61" s="40"/>
      <c r="H61" s="40"/>
      <c r="I61" s="40"/>
      <c r="J61" s="40" t="e">
        <f>'Zestawienie podstawowe'!#REF!</f>
        <v>#REF!</v>
      </c>
      <c r="K61" s="40"/>
      <c r="L61" s="40"/>
      <c r="M61" s="40"/>
      <c r="N61" s="40"/>
      <c r="O61" s="40"/>
      <c r="P61" s="40"/>
      <c r="Q61" s="40"/>
      <c r="R61" s="40" t="e">
        <f>'Zestawienie podstawowe'!#REF!</f>
        <v>#REF!</v>
      </c>
      <c r="S61" s="40"/>
      <c r="T61" s="40"/>
      <c r="U61" s="40"/>
      <c r="V61" s="40" t="e">
        <f>'Zestawienie podstawowe'!#REF!</f>
        <v>#REF!</v>
      </c>
    </row>
    <row r="62" spans="1:22" x14ac:dyDescent="0.35">
      <c r="A62" s="114" t="s">
        <v>2184</v>
      </c>
      <c r="B62" s="40"/>
      <c r="C62" s="40"/>
      <c r="D62" s="40"/>
      <c r="E62" s="40"/>
      <c r="F62" s="40"/>
      <c r="G62" s="40"/>
      <c r="H62" s="40"/>
      <c r="I62" s="40"/>
      <c r="J62" s="40" t="e">
        <f>'Zestawienie podstawowe'!#REF!</f>
        <v>#REF!</v>
      </c>
      <c r="K62" s="40"/>
      <c r="L62" s="40"/>
      <c r="M62" s="40"/>
      <c r="N62" s="40"/>
      <c r="O62" s="40"/>
      <c r="P62" s="40"/>
      <c r="Q62" s="40"/>
      <c r="R62" s="40" t="e">
        <f>'Zestawienie podstawowe'!#REF!</f>
        <v>#REF!</v>
      </c>
      <c r="S62" s="40"/>
      <c r="T62" s="40"/>
      <c r="U62" s="40"/>
      <c r="V62" s="40" t="e">
        <f>'Zestawienie podstawowe'!#REF!</f>
        <v>#REF!</v>
      </c>
    </row>
    <row r="63" spans="1:22" x14ac:dyDescent="0.35">
      <c r="A63" s="114" t="s">
        <v>2185</v>
      </c>
      <c r="B63" s="40"/>
      <c r="C63" s="40"/>
      <c r="D63" s="40"/>
      <c r="E63" s="40"/>
      <c r="F63" s="40"/>
      <c r="G63" s="40"/>
      <c r="H63" s="40"/>
      <c r="I63" s="40"/>
      <c r="J63" s="40" t="e">
        <f>'Zestawienie podstawowe'!#REF!</f>
        <v>#REF!</v>
      </c>
      <c r="K63" s="40"/>
      <c r="L63" s="40"/>
      <c r="M63" s="40"/>
      <c r="N63" s="40"/>
      <c r="O63" s="40"/>
      <c r="P63" s="40"/>
      <c r="Q63" s="40"/>
      <c r="R63" s="40" t="e">
        <f>'Zestawienie podstawowe'!#REF!</f>
        <v>#REF!</v>
      </c>
      <c r="S63" s="40"/>
      <c r="T63" s="40"/>
      <c r="U63" s="40"/>
      <c r="V63" s="40" t="e">
        <f>'Zestawienie podstawowe'!#REF!</f>
        <v>#REF!</v>
      </c>
    </row>
    <row r="64" spans="1:22" x14ac:dyDescent="0.35">
      <c r="A64" s="114" t="s">
        <v>2186</v>
      </c>
      <c r="B64" s="40"/>
      <c r="C64" s="40"/>
      <c r="D64" s="40"/>
      <c r="E64" s="40"/>
      <c r="F64" s="40"/>
      <c r="G64" s="40"/>
      <c r="H64" s="40"/>
      <c r="I64" s="40"/>
      <c r="J64" s="40" t="e">
        <f>'Zestawienie podstawowe'!#REF!</f>
        <v>#REF!</v>
      </c>
      <c r="K64" s="40"/>
      <c r="L64" s="40"/>
      <c r="M64" s="40"/>
      <c r="N64" s="40"/>
      <c r="O64" s="40"/>
      <c r="P64" s="40"/>
      <c r="Q64" s="40"/>
      <c r="R64" s="40" t="e">
        <f>'Zestawienie podstawowe'!#REF!</f>
        <v>#REF!</v>
      </c>
      <c r="S64" s="40"/>
      <c r="T64" s="40"/>
      <c r="U64" s="40"/>
      <c r="V64" s="40" t="e">
        <f>'Zestawienie podstawowe'!#REF!</f>
        <v>#REF!</v>
      </c>
    </row>
    <row r="65" spans="1:22" x14ac:dyDescent="0.35">
      <c r="A65" s="114" t="s">
        <v>2187</v>
      </c>
      <c r="B65" s="40"/>
      <c r="C65" s="40"/>
      <c r="D65" s="40"/>
      <c r="E65" s="40"/>
      <c r="F65" s="40"/>
      <c r="G65" s="40"/>
      <c r="H65" s="40"/>
      <c r="I65" s="40"/>
      <c r="J65" s="40" t="e">
        <f>'Zestawienie podstawowe'!#REF!</f>
        <v>#REF!</v>
      </c>
      <c r="K65" s="40"/>
      <c r="L65" s="40"/>
      <c r="M65" s="40"/>
      <c r="N65" s="40"/>
      <c r="O65" s="40"/>
      <c r="P65" s="40"/>
      <c r="Q65" s="40"/>
      <c r="R65" s="40" t="e">
        <f>'Zestawienie podstawowe'!#REF!</f>
        <v>#REF!</v>
      </c>
      <c r="S65" s="40"/>
      <c r="T65" s="40"/>
      <c r="U65" s="40"/>
      <c r="V65" s="40" t="e">
        <f>'Zestawienie podstawowe'!#REF!</f>
        <v>#REF!</v>
      </c>
    </row>
    <row r="66" spans="1:22" x14ac:dyDescent="0.35">
      <c r="A66" s="114" t="s">
        <v>2188</v>
      </c>
      <c r="B66" s="40"/>
      <c r="C66" s="40"/>
      <c r="D66" s="40"/>
      <c r="E66" s="40"/>
      <c r="F66" s="40"/>
      <c r="G66" s="40"/>
      <c r="H66" s="40"/>
      <c r="I66" s="40"/>
      <c r="J66" s="40" t="e">
        <f>'Zestawienie podstawowe'!#REF!</f>
        <v>#REF!</v>
      </c>
      <c r="K66" s="40"/>
      <c r="L66" s="40"/>
      <c r="M66" s="40"/>
      <c r="N66" s="40"/>
      <c r="O66" s="40"/>
      <c r="P66" s="40"/>
      <c r="Q66" s="40"/>
      <c r="R66" s="40" t="e">
        <f>'Zestawienie podstawowe'!#REF!</f>
        <v>#REF!</v>
      </c>
      <c r="S66" s="40"/>
      <c r="T66" s="40"/>
      <c r="U66" s="40"/>
      <c r="V66" s="40" t="e">
        <f>'Zestawienie podstawowe'!#REF!</f>
        <v>#REF!</v>
      </c>
    </row>
    <row r="67" spans="1:22" x14ac:dyDescent="0.35">
      <c r="A67" s="114" t="s">
        <v>2189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 t="e">
        <f>'Zestawienie podstawowe'!#REF!</f>
        <v>#REF!</v>
      </c>
    </row>
    <row r="68" spans="1:22" x14ac:dyDescent="0.35">
      <c r="A68" s="114" t="s">
        <v>2190</v>
      </c>
      <c r="B68" s="40"/>
      <c r="C68" s="40"/>
      <c r="D68" s="40"/>
      <c r="E68" s="40"/>
      <c r="F68" s="40"/>
      <c r="G68" s="40"/>
      <c r="H68" s="40"/>
      <c r="I68" s="40"/>
      <c r="J68" s="40" t="e">
        <f>'Zestawienie podstawowe'!#REF!</f>
        <v>#REF!</v>
      </c>
      <c r="K68" s="40"/>
      <c r="L68" s="40"/>
      <c r="M68" s="40"/>
      <c r="N68" s="40"/>
      <c r="O68" s="40"/>
      <c r="P68" s="40"/>
      <c r="Q68" s="40"/>
      <c r="R68" s="40" t="e">
        <f>'Zestawienie podstawowe'!#REF!</f>
        <v>#REF!</v>
      </c>
      <c r="S68" s="40"/>
      <c r="T68" s="40"/>
      <c r="U68" s="40"/>
      <c r="V68" s="40" t="e">
        <f>'Zestawienie podstawowe'!#REF!</f>
        <v>#REF!</v>
      </c>
    </row>
    <row r="69" spans="1:22" x14ac:dyDescent="0.35">
      <c r="A69" s="114" t="s">
        <v>2191</v>
      </c>
      <c r="B69" s="40"/>
      <c r="C69" s="40"/>
      <c r="D69" s="40"/>
      <c r="E69" s="40"/>
      <c r="F69" s="40"/>
      <c r="G69" s="40"/>
      <c r="H69" s="40"/>
      <c r="I69" s="40"/>
      <c r="J69" s="40" t="e">
        <f>'Zestawienie podstawowe'!#REF!</f>
        <v>#REF!</v>
      </c>
      <c r="K69" s="40"/>
      <c r="L69" s="40"/>
      <c r="M69" s="40"/>
      <c r="N69" s="40"/>
      <c r="O69" s="40"/>
      <c r="P69" s="40"/>
      <c r="Q69" s="40"/>
      <c r="R69" s="40" t="e">
        <f>'Zestawienie podstawowe'!#REF!</f>
        <v>#REF!</v>
      </c>
      <c r="S69" s="40"/>
      <c r="T69" s="40"/>
      <c r="U69" s="40"/>
      <c r="V69" s="40" t="e">
        <f>'Zestawienie podstawowe'!#REF!</f>
        <v>#REF!</v>
      </c>
    </row>
    <row r="70" spans="1:22" x14ac:dyDescent="0.35">
      <c r="A70" s="114" t="s">
        <v>2192</v>
      </c>
      <c r="B70" s="40"/>
      <c r="C70" s="40"/>
      <c r="D70" s="40"/>
      <c r="E70" s="40"/>
      <c r="F70" s="40"/>
      <c r="G70" s="40"/>
      <c r="H70" s="40"/>
      <c r="I70" s="40"/>
      <c r="J70" s="40" t="e">
        <f>'Zestawienie podstawowe'!#REF!</f>
        <v>#REF!</v>
      </c>
      <c r="K70" s="40"/>
      <c r="L70" s="40"/>
      <c r="M70" s="40"/>
      <c r="N70" s="40"/>
      <c r="O70" s="40"/>
      <c r="P70" s="40"/>
      <c r="Q70" s="40"/>
      <c r="R70" s="40" t="e">
        <f>'Zestawienie podstawowe'!#REF!</f>
        <v>#REF!</v>
      </c>
      <c r="S70" s="40"/>
      <c r="T70" s="40"/>
      <c r="U70" s="40"/>
      <c r="V70" s="40" t="e">
        <f>'Zestawienie podstawowe'!#REF!</f>
        <v>#REF!</v>
      </c>
    </row>
    <row r="71" spans="1:22" x14ac:dyDescent="0.35">
      <c r="A71" s="114" t="s">
        <v>2193</v>
      </c>
      <c r="B71" s="40"/>
      <c r="C71" s="40"/>
      <c r="D71" s="40"/>
      <c r="E71" s="40"/>
      <c r="F71" s="40"/>
      <c r="G71" s="40"/>
      <c r="H71" s="40"/>
      <c r="I71" s="40"/>
      <c r="J71" s="40" t="e">
        <f>'Zestawienie podstawowe'!#REF!</f>
        <v>#REF!</v>
      </c>
      <c r="K71" s="40"/>
      <c r="L71" s="40"/>
      <c r="M71" s="40"/>
      <c r="N71" s="40"/>
      <c r="O71" s="40"/>
      <c r="P71" s="40"/>
      <c r="Q71" s="40"/>
      <c r="R71" s="40" t="e">
        <f>'Zestawienie podstawowe'!#REF!</f>
        <v>#REF!</v>
      </c>
      <c r="S71" s="40"/>
      <c r="T71" s="40"/>
      <c r="U71" s="40"/>
      <c r="V71" s="40" t="e">
        <f>'Zestawienie podstawowe'!#REF!</f>
        <v>#REF!</v>
      </c>
    </row>
    <row r="72" spans="1:22" x14ac:dyDescent="0.35">
      <c r="A72" s="114" t="s">
        <v>2194</v>
      </c>
      <c r="B72" s="40"/>
      <c r="C72" s="40"/>
      <c r="D72" s="40"/>
      <c r="E72" s="40"/>
      <c r="F72" s="40"/>
      <c r="G72" s="40"/>
      <c r="H72" s="40"/>
      <c r="I72" s="40"/>
      <c r="J72" s="40" t="e">
        <f>'Zestawienie podstawowe'!#REF!</f>
        <v>#REF!</v>
      </c>
      <c r="K72" s="40"/>
      <c r="L72" s="40"/>
      <c r="M72" s="40"/>
      <c r="N72" s="40"/>
      <c r="O72" s="40"/>
      <c r="P72" s="40"/>
      <c r="Q72" s="40"/>
      <c r="R72" s="40" t="e">
        <f>'Zestawienie podstawowe'!#REF!</f>
        <v>#REF!</v>
      </c>
      <c r="S72" s="40"/>
      <c r="T72" s="40"/>
      <c r="U72" s="40"/>
      <c r="V72" s="40" t="e">
        <f>'Zestawienie podstawowe'!#REF!</f>
        <v>#REF!</v>
      </c>
    </row>
    <row r="73" spans="1:22" x14ac:dyDescent="0.35">
      <c r="A73" s="114" t="s">
        <v>2136</v>
      </c>
      <c r="B73" s="40"/>
      <c r="C73" s="40"/>
      <c r="D73" s="40"/>
      <c r="E73" s="40"/>
      <c r="F73" s="40"/>
      <c r="G73" s="40"/>
      <c r="H73" s="40"/>
      <c r="I73" s="40"/>
      <c r="J73" s="40" t="e">
        <f>'Zestawienie podstawowe'!#REF!</f>
        <v>#REF!</v>
      </c>
      <c r="K73" s="40"/>
      <c r="L73" s="40"/>
      <c r="M73" s="40"/>
      <c r="N73" s="40"/>
      <c r="O73" s="40"/>
      <c r="P73" s="40"/>
      <c r="Q73" s="40"/>
      <c r="R73" s="40" t="e">
        <f>'Zestawienie podstawowe'!#REF!</f>
        <v>#REF!</v>
      </c>
      <c r="S73" s="40"/>
      <c r="T73" s="40"/>
      <c r="U73" s="40"/>
      <c r="V73" s="40" t="e">
        <f>'Zestawienie podstawowe'!#REF!</f>
        <v>#REF!</v>
      </c>
    </row>
    <row r="74" spans="1:22" x14ac:dyDescent="0.35">
      <c r="A74" s="114" t="s">
        <v>2195</v>
      </c>
      <c r="B74" s="40"/>
      <c r="C74" s="40"/>
      <c r="D74" s="40"/>
      <c r="E74" s="40"/>
      <c r="F74" s="40"/>
      <c r="G74" s="40"/>
      <c r="H74" s="40"/>
      <c r="I74" s="40"/>
      <c r="J74" s="40" t="e">
        <f>'Zestawienie podstawowe'!#REF!</f>
        <v>#REF!</v>
      </c>
      <c r="K74" s="40"/>
      <c r="L74" s="40"/>
      <c r="M74" s="40"/>
      <c r="N74" s="40"/>
      <c r="O74" s="40"/>
      <c r="P74" s="40"/>
      <c r="Q74" s="40"/>
      <c r="R74" s="40" t="e">
        <f>'Zestawienie podstawowe'!#REF!</f>
        <v>#REF!</v>
      </c>
      <c r="S74" s="40"/>
      <c r="T74" s="40"/>
      <c r="U74" s="40"/>
      <c r="V74" s="40" t="e">
        <f>'Zestawienie podstawowe'!#REF!</f>
        <v>#REF!</v>
      </c>
    </row>
    <row r="75" spans="1:22" x14ac:dyDescent="0.35">
      <c r="A75" s="114" t="s">
        <v>2196</v>
      </c>
      <c r="B75" s="40"/>
      <c r="C75" s="40"/>
      <c r="D75" s="40"/>
      <c r="E75" s="40"/>
      <c r="F75" s="40"/>
      <c r="G75" s="40"/>
      <c r="H75" s="40"/>
      <c r="I75" s="40"/>
      <c r="J75" s="40" t="e">
        <f>'Zestawienie podstawowe'!#REF!</f>
        <v>#REF!</v>
      </c>
      <c r="K75" s="40"/>
      <c r="L75" s="40"/>
      <c r="M75" s="40"/>
      <c r="N75" s="40"/>
      <c r="O75" s="40"/>
      <c r="P75" s="40"/>
      <c r="Q75" s="40"/>
      <c r="R75" s="40" t="e">
        <f>'Zestawienie podstawowe'!#REF!</f>
        <v>#REF!</v>
      </c>
      <c r="S75" s="40" t="e">
        <f>'Zestawienie podstawowe'!#REF!</f>
        <v>#REF!</v>
      </c>
      <c r="T75" s="40"/>
      <c r="U75" s="40"/>
      <c r="V75" s="40" t="e">
        <f>'Zestawienie podstawowe'!#REF!</f>
        <v>#REF!</v>
      </c>
    </row>
    <row r="76" spans="1:22" x14ac:dyDescent="0.35">
      <c r="A76" s="114" t="s">
        <v>2197</v>
      </c>
      <c r="B76" s="40"/>
      <c r="C76" s="40"/>
      <c r="D76" s="40"/>
      <c r="E76" s="40"/>
      <c r="F76" s="40"/>
      <c r="G76" s="40"/>
      <c r="H76" s="40"/>
      <c r="I76" s="40"/>
      <c r="J76" s="40" t="e">
        <f>'Zestawienie podstawowe'!#REF!</f>
        <v>#REF!</v>
      </c>
      <c r="K76" s="40"/>
      <c r="L76" s="40"/>
      <c r="M76" s="40"/>
      <c r="N76" s="40"/>
      <c r="O76" s="40"/>
      <c r="P76" s="40"/>
      <c r="Q76" s="40"/>
      <c r="R76" s="40"/>
      <c r="S76" s="40" t="e">
        <f>'Zestawienie podstawowe'!#REF!</f>
        <v>#REF!</v>
      </c>
      <c r="T76" s="40"/>
      <c r="U76" s="40"/>
      <c r="V76" s="40" t="e">
        <f>'Zestawienie podstawowe'!#REF!</f>
        <v>#REF!</v>
      </c>
    </row>
    <row r="77" spans="1:22" x14ac:dyDescent="0.35">
      <c r="A77" s="114" t="s">
        <v>2198</v>
      </c>
      <c r="B77" s="40"/>
      <c r="C77" s="40"/>
      <c r="D77" s="40"/>
      <c r="E77" s="40"/>
      <c r="F77" s="40"/>
      <c r="G77" s="40"/>
      <c r="H77" s="40"/>
      <c r="I77" s="40"/>
      <c r="J77" s="40" t="e">
        <f>'Zestawienie podstawowe'!#REF!</f>
        <v>#REF!</v>
      </c>
      <c r="K77" s="40"/>
      <c r="L77" s="40"/>
      <c r="M77" s="40"/>
      <c r="N77" s="40"/>
      <c r="O77" s="40"/>
      <c r="P77" s="40"/>
      <c r="Q77" s="40"/>
      <c r="R77" s="40" t="e">
        <f>'Zestawienie podstawowe'!#REF!</f>
        <v>#REF!</v>
      </c>
      <c r="S77" s="40" t="e">
        <f>'Zestawienie podstawowe'!#REF!</f>
        <v>#REF!</v>
      </c>
      <c r="T77" s="40"/>
      <c r="U77" s="40"/>
      <c r="V77" s="40" t="e">
        <f>'Zestawienie podstawowe'!#REF!</f>
        <v>#REF!</v>
      </c>
    </row>
    <row r="78" spans="1:22" x14ac:dyDescent="0.35">
      <c r="A78" s="114" t="s">
        <v>2134</v>
      </c>
      <c r="B78" s="40"/>
      <c r="C78" s="40"/>
      <c r="D78" s="40"/>
      <c r="E78" s="40"/>
      <c r="F78" s="40"/>
      <c r="G78" s="40"/>
      <c r="H78" s="40"/>
      <c r="I78" s="40"/>
      <c r="J78" s="40" t="e">
        <f>'Zestawienie podstawowe'!#REF!</f>
        <v>#REF!</v>
      </c>
      <c r="K78" s="40"/>
      <c r="L78" s="40"/>
      <c r="M78" s="40"/>
      <c r="N78" s="40"/>
      <c r="O78" s="40"/>
      <c r="P78" s="40"/>
      <c r="Q78" s="40"/>
      <c r="R78" s="40" t="e">
        <f>'Zestawienie podstawowe'!#REF!</f>
        <v>#REF!</v>
      </c>
      <c r="S78" s="40"/>
      <c r="T78" s="40"/>
      <c r="U78" s="40"/>
      <c r="V78" s="40" t="e">
        <f>'Zestawienie podstawowe'!#REF!</f>
        <v>#REF!</v>
      </c>
    </row>
    <row r="79" spans="1:22" x14ac:dyDescent="0.35">
      <c r="A79" s="114" t="s">
        <v>2199</v>
      </c>
      <c r="B79" s="40"/>
      <c r="C79" s="40"/>
      <c r="D79" s="40"/>
      <c r="E79" s="40"/>
      <c r="F79" s="40"/>
      <c r="G79" s="40"/>
      <c r="H79" s="40"/>
      <c r="I79" s="40"/>
      <c r="J79" s="40" t="e">
        <f>'Zestawienie podstawowe'!#REF!</f>
        <v>#REF!</v>
      </c>
      <c r="K79" s="40"/>
      <c r="L79" s="40"/>
      <c r="M79" s="40"/>
      <c r="N79" s="40"/>
      <c r="O79" s="40"/>
      <c r="P79" s="40"/>
      <c r="Q79" s="40"/>
      <c r="R79" s="40" t="e">
        <f>'Zestawienie podstawowe'!#REF!</f>
        <v>#REF!</v>
      </c>
      <c r="S79" s="40"/>
      <c r="T79" s="40"/>
      <c r="U79" s="40"/>
      <c r="V79" s="40" t="e">
        <f>'Zestawienie podstawowe'!#REF!</f>
        <v>#REF!</v>
      </c>
    </row>
    <row r="80" spans="1:22" x14ac:dyDescent="0.35">
      <c r="A80" s="114" t="s">
        <v>2200</v>
      </c>
      <c r="B80" s="40"/>
      <c r="C80" s="40"/>
      <c r="D80" s="40"/>
      <c r="E80" s="40"/>
      <c r="F80" s="40"/>
      <c r="G80" s="40"/>
      <c r="H80" s="40"/>
      <c r="I80" s="40"/>
      <c r="J80" s="40" t="e">
        <f>'Zestawienie podstawowe'!#REF!</f>
        <v>#REF!</v>
      </c>
      <c r="K80" s="40"/>
      <c r="L80" s="40" t="e">
        <f>'Zestawienie podstawowe'!#REF!</f>
        <v>#REF!</v>
      </c>
      <c r="M80" s="40"/>
      <c r="N80" s="40"/>
      <c r="O80" s="40"/>
      <c r="P80" s="40"/>
      <c r="Q80" s="40" t="e">
        <f>'Zestawienie podstawowe'!#REF!</f>
        <v>#REF!</v>
      </c>
      <c r="R80" s="40" t="e">
        <f>'Zestawienie podstawowe'!#REF!</f>
        <v>#REF!</v>
      </c>
      <c r="S80" s="40"/>
      <c r="T80" s="40"/>
      <c r="U80" s="40"/>
      <c r="V80" s="40" t="e">
        <f>'Zestawienie podstawowe'!#REF!</f>
        <v>#REF!</v>
      </c>
    </row>
    <row r="81" spans="1:22" x14ac:dyDescent="0.35">
      <c r="A81" s="114" t="s">
        <v>2137</v>
      </c>
      <c r="B81" s="40"/>
      <c r="C81" s="40"/>
      <c r="D81" s="40"/>
      <c r="E81" s="40"/>
      <c r="F81" s="40"/>
      <c r="G81" s="40"/>
      <c r="H81" s="40"/>
      <c r="I81" s="40"/>
      <c r="J81" s="40" t="e">
        <f>'Zestawienie podstawowe'!#REF!</f>
        <v>#REF!</v>
      </c>
      <c r="K81" s="40"/>
      <c r="L81" s="40" t="e">
        <f>'Zestawienie podstawowe'!#REF!</f>
        <v>#REF!</v>
      </c>
      <c r="M81" s="40"/>
      <c r="N81" s="40"/>
      <c r="O81" s="40"/>
      <c r="P81" s="40"/>
      <c r="Q81" s="40" t="e">
        <f>'Zestawienie podstawowe'!#REF!</f>
        <v>#REF!</v>
      </c>
      <c r="R81" s="40" t="e">
        <f>'Zestawienie podstawowe'!#REF!</f>
        <v>#REF!</v>
      </c>
      <c r="S81" s="40"/>
      <c r="T81" s="40"/>
      <c r="U81" s="40"/>
      <c r="V81" s="40" t="e">
        <f>'Zestawienie podstawowe'!#REF!</f>
        <v>#REF!</v>
      </c>
    </row>
    <row r="82" spans="1:22" x14ac:dyDescent="0.35">
      <c r="A82" s="114" t="s">
        <v>2201</v>
      </c>
      <c r="B82" s="40"/>
      <c r="C82" s="40"/>
      <c r="D82" s="40"/>
      <c r="E82" s="40"/>
      <c r="F82" s="40"/>
      <c r="G82" s="40"/>
      <c r="H82" s="40"/>
      <c r="I82" s="40"/>
      <c r="J82" s="40" t="e">
        <f>'Zestawienie podstawowe'!#REF!</f>
        <v>#REF!</v>
      </c>
      <c r="K82" s="40"/>
      <c r="L82" s="40"/>
      <c r="M82" s="40"/>
      <c r="N82" s="40"/>
      <c r="O82" s="40"/>
      <c r="P82" s="40"/>
      <c r="Q82" s="40"/>
      <c r="R82" s="40"/>
      <c r="S82" s="40"/>
      <c r="T82" s="40" t="e">
        <f>'Zestawienie podstawowe'!#REF!</f>
        <v>#REF!</v>
      </c>
      <c r="U82" s="40"/>
      <c r="V82" s="40" t="e">
        <f>'Zestawienie podstawowe'!#REF!</f>
        <v>#REF!</v>
      </c>
    </row>
    <row r="83" spans="1:22" x14ac:dyDescent="0.35">
      <c r="A83" s="114" t="s">
        <v>2202</v>
      </c>
      <c r="B83" s="40"/>
      <c r="C83" s="40"/>
      <c r="D83" s="40"/>
      <c r="E83" s="40"/>
      <c r="F83" s="40"/>
      <c r="G83" s="40"/>
      <c r="H83" s="40"/>
      <c r="I83" s="40"/>
      <c r="J83" s="40" t="e">
        <f>'Zestawienie podstawowe'!#REF!</f>
        <v>#REF!</v>
      </c>
      <c r="K83" s="40"/>
      <c r="L83" s="40"/>
      <c r="M83" s="40"/>
      <c r="N83" s="40"/>
      <c r="O83" s="40"/>
      <c r="P83" s="40"/>
      <c r="Q83" s="40"/>
      <c r="R83" s="40"/>
      <c r="S83" s="40"/>
      <c r="T83" s="40" t="e">
        <f>'Zestawienie podstawowe'!#REF!</f>
        <v>#REF!</v>
      </c>
      <c r="U83" s="40"/>
      <c r="V83" s="40" t="e">
        <f>'Zestawienie podstawowe'!#REF!</f>
        <v>#REF!</v>
      </c>
    </row>
    <row r="84" spans="1:22" x14ac:dyDescent="0.35">
      <c r="A84" s="114" t="s">
        <v>2203</v>
      </c>
      <c r="B84" s="40"/>
      <c r="C84" s="40"/>
      <c r="D84" s="40"/>
      <c r="E84" s="40"/>
      <c r="F84" s="40"/>
      <c r="G84" s="40"/>
      <c r="H84" s="40"/>
      <c r="I84" s="40"/>
      <c r="J84" s="40" t="e">
        <f>'Zestawienie podstawowe'!#REF!</f>
        <v>#REF!</v>
      </c>
      <c r="K84" s="40"/>
      <c r="L84" s="40"/>
      <c r="M84" s="40"/>
      <c r="N84" s="40"/>
      <c r="O84" s="40"/>
      <c r="P84" s="40"/>
      <c r="Q84" s="40"/>
      <c r="R84" s="40"/>
      <c r="S84" s="40"/>
      <c r="T84" s="40" t="e">
        <f>'Zestawienie podstawowe'!#REF!</f>
        <v>#REF!</v>
      </c>
      <c r="U84" s="40"/>
      <c r="V84" s="40" t="e">
        <f>'Zestawienie podstawowe'!#REF!</f>
        <v>#REF!</v>
      </c>
    </row>
    <row r="85" spans="1:22" x14ac:dyDescent="0.35">
      <c r="A85" s="114" t="s">
        <v>2204</v>
      </c>
      <c r="B85" s="40"/>
      <c r="C85" s="40"/>
      <c r="D85" s="40"/>
      <c r="E85" s="40"/>
      <c r="F85" s="40"/>
      <c r="G85" s="40"/>
      <c r="H85" s="40"/>
      <c r="I85" s="40"/>
      <c r="J85" s="40" t="e">
        <f>'Zestawienie podstawowe'!#REF!</f>
        <v>#REF!</v>
      </c>
      <c r="K85" s="40"/>
      <c r="L85" s="40"/>
      <c r="M85" s="40"/>
      <c r="N85" s="40"/>
      <c r="O85" s="40"/>
      <c r="P85" s="40"/>
      <c r="Q85" s="40"/>
      <c r="R85" s="40"/>
      <c r="S85" s="40"/>
      <c r="T85" s="40" t="e">
        <f>'Zestawienie podstawowe'!#REF!</f>
        <v>#REF!</v>
      </c>
      <c r="U85" s="40"/>
      <c r="V85" s="40" t="e">
        <f>'Zestawienie podstawowe'!#REF!</f>
        <v>#REF!</v>
      </c>
    </row>
    <row r="86" spans="1:22" x14ac:dyDescent="0.35">
      <c r="A86" s="114" t="s">
        <v>2205</v>
      </c>
      <c r="B86" s="40"/>
      <c r="C86" s="40"/>
      <c r="D86" s="40"/>
      <c r="E86" s="40"/>
      <c r="F86" s="40"/>
      <c r="G86" s="40"/>
      <c r="H86" s="40"/>
      <c r="I86" s="40"/>
      <c r="J86" s="40" t="e">
        <f>'Zestawienie podstawowe'!#REF!</f>
        <v>#REF!</v>
      </c>
      <c r="K86" s="40"/>
      <c r="L86" s="40"/>
      <c r="M86" s="40"/>
      <c r="N86" s="40"/>
      <c r="O86" s="40"/>
      <c r="P86" s="40"/>
      <c r="Q86" s="40"/>
      <c r="R86" s="40" t="e">
        <f>'Zestawienie podstawowe'!#REF!</f>
        <v>#REF!</v>
      </c>
      <c r="S86" s="40"/>
      <c r="T86" s="40"/>
      <c r="U86" s="40"/>
      <c r="V86" s="40" t="e">
        <f>'Zestawienie podstawowe'!#REF!</f>
        <v>#REF!</v>
      </c>
    </row>
    <row r="87" spans="1:22" x14ac:dyDescent="0.35">
      <c r="A87" s="114" t="s">
        <v>2206</v>
      </c>
      <c r="B87" s="40"/>
      <c r="C87" s="40"/>
      <c r="D87" s="40"/>
      <c r="E87" s="40"/>
      <c r="F87" s="40"/>
      <c r="G87" s="40"/>
      <c r="H87" s="40"/>
      <c r="I87" s="40"/>
      <c r="J87" s="40" t="e">
        <f>'Zestawienie podstawowe'!#REF!</f>
        <v>#REF!</v>
      </c>
      <c r="K87" s="40"/>
      <c r="L87" s="40"/>
      <c r="M87" s="40"/>
      <c r="N87" s="40"/>
      <c r="O87" s="40"/>
      <c r="P87" s="40"/>
      <c r="Q87" s="40"/>
      <c r="R87" s="40" t="e">
        <f>'Zestawienie podstawowe'!#REF!</f>
        <v>#REF!</v>
      </c>
      <c r="S87" s="40"/>
      <c r="T87" s="40"/>
      <c r="U87" s="40"/>
      <c r="V87" s="40" t="e">
        <f>'Zestawienie podstawowe'!#REF!</f>
        <v>#REF!</v>
      </c>
    </row>
    <row r="88" spans="1:22" x14ac:dyDescent="0.35">
      <c r="A88" s="114" t="s">
        <v>2207</v>
      </c>
      <c r="B88" s="40"/>
      <c r="C88" s="40"/>
      <c r="D88" s="40"/>
      <c r="E88" s="40"/>
      <c r="F88" s="40"/>
      <c r="G88" s="40"/>
      <c r="H88" s="40"/>
      <c r="I88" s="40"/>
      <c r="J88" s="40" t="e">
        <f>'Zestawienie podstawowe'!#REF!</f>
        <v>#REF!</v>
      </c>
      <c r="K88" s="40"/>
      <c r="L88" s="40"/>
      <c r="M88" s="40"/>
      <c r="N88" s="40"/>
      <c r="O88" s="40"/>
      <c r="P88" s="40"/>
      <c r="Q88" s="40"/>
      <c r="R88" s="40" t="e">
        <f>'Zestawienie podstawowe'!#REF!</f>
        <v>#REF!</v>
      </c>
      <c r="S88" s="40"/>
      <c r="T88" s="40" t="e">
        <f>'Zestawienie podstawowe'!#REF!</f>
        <v>#REF!</v>
      </c>
      <c r="U88" s="40"/>
      <c r="V88" s="40" t="e">
        <f>'Zestawienie podstawowe'!#REF!</f>
        <v>#REF!</v>
      </c>
    </row>
    <row r="89" spans="1:22" x14ac:dyDescent="0.35">
      <c r="A89" s="114" t="s">
        <v>2208</v>
      </c>
      <c r="B89" s="40"/>
      <c r="C89" s="40"/>
      <c r="D89" s="40"/>
      <c r="E89" s="40"/>
      <c r="F89" s="40"/>
      <c r="G89" s="40"/>
      <c r="H89" s="40"/>
      <c r="I89" s="40"/>
      <c r="J89" s="40" t="e">
        <f>'Zestawienie podstawowe'!#REF!</f>
        <v>#REF!</v>
      </c>
      <c r="K89" s="40"/>
      <c r="L89" s="40"/>
      <c r="M89" s="40"/>
      <c r="N89" s="40"/>
      <c r="O89" s="40"/>
      <c r="P89" s="40"/>
      <c r="Q89" s="40"/>
      <c r="R89" s="40" t="e">
        <f>'Zestawienie podstawowe'!#REF!</f>
        <v>#REF!</v>
      </c>
      <c r="S89" s="40"/>
      <c r="T89" s="40" t="e">
        <f>'Zestawienie podstawowe'!#REF!</f>
        <v>#REF!</v>
      </c>
      <c r="U89" s="40"/>
      <c r="V89" s="40" t="e">
        <f>'Zestawienie podstawowe'!#REF!</f>
        <v>#REF!</v>
      </c>
    </row>
    <row r="90" spans="1:22" x14ac:dyDescent="0.35">
      <c r="A90" s="114" t="s">
        <v>2209</v>
      </c>
      <c r="B90" s="40"/>
      <c r="C90" s="40"/>
      <c r="D90" s="40"/>
      <c r="E90" s="40"/>
      <c r="F90" s="40"/>
      <c r="G90" s="40"/>
      <c r="H90" s="40"/>
      <c r="I90" s="40"/>
      <c r="J90" s="40" t="e">
        <f>'Zestawienie podstawowe'!#REF!</f>
        <v>#REF!</v>
      </c>
      <c r="K90" s="40"/>
      <c r="L90" s="40"/>
      <c r="M90" s="40"/>
      <c r="N90" s="40"/>
      <c r="O90" s="40"/>
      <c r="P90" s="40"/>
      <c r="Q90" s="40"/>
      <c r="R90" s="40" t="e">
        <f>'Zestawienie podstawowe'!#REF!</f>
        <v>#REF!</v>
      </c>
      <c r="S90" s="40"/>
      <c r="T90" s="40" t="e">
        <f>'Zestawienie podstawowe'!#REF!</f>
        <v>#REF!</v>
      </c>
      <c r="U90" s="40"/>
      <c r="V90" s="40" t="e">
        <f>'Zestawienie podstawowe'!#REF!</f>
        <v>#REF!</v>
      </c>
    </row>
    <row r="91" spans="1:22" x14ac:dyDescent="0.35">
      <c r="A91" s="114" t="s">
        <v>2210</v>
      </c>
      <c r="B91" s="40"/>
      <c r="C91" s="40"/>
      <c r="D91" s="40"/>
      <c r="E91" s="40"/>
      <c r="F91" s="40"/>
      <c r="G91" s="40"/>
      <c r="H91" s="40"/>
      <c r="I91" s="40"/>
      <c r="J91" s="40" t="e">
        <f>'Zestawienie podstawowe'!#REF!</f>
        <v>#REF!</v>
      </c>
      <c r="K91" s="40"/>
      <c r="L91" s="40"/>
      <c r="M91" s="40"/>
      <c r="N91" s="40"/>
      <c r="O91" s="40"/>
      <c r="P91" s="40"/>
      <c r="Q91" s="40"/>
      <c r="R91" s="40" t="e">
        <f>'Zestawienie podstawowe'!#REF!</f>
        <v>#REF!</v>
      </c>
      <c r="S91" s="40"/>
      <c r="T91" s="40"/>
      <c r="U91" s="40"/>
      <c r="V91" s="40" t="e">
        <f>'Zestawienie podstawowe'!#REF!</f>
        <v>#REF!</v>
      </c>
    </row>
    <row r="92" spans="1:22" x14ac:dyDescent="0.35">
      <c r="A92" s="114" t="s">
        <v>2211</v>
      </c>
      <c r="B92" s="40"/>
      <c r="C92" s="40"/>
      <c r="D92" s="40"/>
      <c r="E92" s="40"/>
      <c r="F92" s="40"/>
      <c r="G92" s="40"/>
      <c r="H92" s="40"/>
      <c r="I92" s="40"/>
      <c r="J92" s="40" t="e">
        <f>'Zestawienie podstawowe'!#REF!</f>
        <v>#REF!</v>
      </c>
      <c r="K92" s="40"/>
      <c r="L92" s="40"/>
      <c r="M92" s="40"/>
      <c r="N92" s="40"/>
      <c r="O92" s="40"/>
      <c r="P92" s="40"/>
      <c r="Q92" s="40"/>
      <c r="R92" s="40" t="e">
        <f>'Zestawienie podstawowe'!#REF!</f>
        <v>#REF!</v>
      </c>
      <c r="S92" s="40"/>
      <c r="T92" s="40"/>
      <c r="U92" s="40"/>
      <c r="V92" s="40" t="e">
        <f>'Zestawienie podstawowe'!#REF!</f>
        <v>#REF!</v>
      </c>
    </row>
    <row r="93" spans="1:22" x14ac:dyDescent="0.35">
      <c r="A93" s="114" t="s">
        <v>2212</v>
      </c>
      <c r="B93" s="40"/>
      <c r="C93" s="40"/>
      <c r="D93" s="40"/>
      <c r="E93" s="40"/>
      <c r="F93" s="40"/>
      <c r="G93" s="40"/>
      <c r="H93" s="40"/>
      <c r="I93" s="40"/>
      <c r="J93" s="40" t="e">
        <f>'Zestawienie podstawowe'!#REF!</f>
        <v>#REF!</v>
      </c>
      <c r="K93" s="40"/>
      <c r="L93" s="40"/>
      <c r="M93" s="40"/>
      <c r="N93" s="40"/>
      <c r="O93" s="40"/>
      <c r="P93" s="40"/>
      <c r="Q93" s="40" t="e">
        <f>'Zestawienie podstawowe'!#REF!</f>
        <v>#REF!</v>
      </c>
      <c r="R93" s="40" t="e">
        <f>'Zestawienie podstawowe'!#REF!</f>
        <v>#REF!</v>
      </c>
      <c r="S93" s="40"/>
      <c r="T93" s="40"/>
      <c r="U93" s="40"/>
      <c r="V93" s="40" t="e">
        <f>'Zestawienie podstawowe'!#REF!</f>
        <v>#REF!</v>
      </c>
    </row>
    <row r="94" spans="1:22" x14ac:dyDescent="0.35">
      <c r="A94" s="114" t="s">
        <v>2213</v>
      </c>
      <c r="B94" s="40"/>
      <c r="C94" s="40"/>
      <c r="D94" s="40"/>
      <c r="E94" s="40"/>
      <c r="F94" s="40"/>
      <c r="G94" s="40"/>
      <c r="H94" s="40"/>
      <c r="I94" s="40"/>
      <c r="J94" s="40" t="e">
        <f>'Zestawienie podstawowe'!#REF!</f>
        <v>#REF!</v>
      </c>
      <c r="K94" s="40"/>
      <c r="L94" s="40"/>
      <c r="M94" s="40"/>
      <c r="N94" s="40"/>
      <c r="O94" s="40"/>
      <c r="P94" s="40"/>
      <c r="Q94" s="40"/>
      <c r="R94" s="40" t="e">
        <f>'Zestawienie podstawowe'!#REF!</f>
        <v>#REF!</v>
      </c>
      <c r="S94" s="40"/>
      <c r="T94" s="40"/>
      <c r="U94" s="40"/>
      <c r="V94" s="40" t="e">
        <f>'Zestawienie podstawowe'!#REF!</f>
        <v>#REF!</v>
      </c>
    </row>
    <row r="95" spans="1:22" x14ac:dyDescent="0.35">
      <c r="A95" s="114" t="s">
        <v>2214</v>
      </c>
      <c r="B95" s="40"/>
      <c r="C95" s="40"/>
      <c r="D95" s="40"/>
      <c r="E95" s="40"/>
      <c r="F95" s="40"/>
      <c r="G95" s="40"/>
      <c r="H95" s="40"/>
      <c r="I95" s="40"/>
      <c r="J95" s="40" t="e">
        <f>'Zestawienie podstawowe'!#REF!</f>
        <v>#REF!</v>
      </c>
      <c r="K95" s="40"/>
      <c r="L95" s="40"/>
      <c r="M95" s="40"/>
      <c r="N95" s="40"/>
      <c r="O95" s="40"/>
      <c r="P95" s="40"/>
      <c r="Q95" s="40" t="e">
        <f>'Zestawienie podstawowe'!#REF!</f>
        <v>#REF!</v>
      </c>
      <c r="R95" s="40" t="e">
        <f>'Zestawienie podstawowe'!#REF!</f>
        <v>#REF!</v>
      </c>
      <c r="S95" s="40"/>
      <c r="T95" s="40"/>
      <c r="U95" s="40"/>
      <c r="V95" s="40" t="e">
        <f>'Zestawienie podstawowe'!#REF!</f>
        <v>#REF!</v>
      </c>
    </row>
    <row r="96" spans="1:22" x14ac:dyDescent="0.35">
      <c r="A96" s="114" t="s">
        <v>2215</v>
      </c>
      <c r="B96" s="40"/>
      <c r="C96" s="40"/>
      <c r="D96" s="40"/>
      <c r="E96" s="40"/>
      <c r="F96" s="40"/>
      <c r="G96" s="40"/>
      <c r="H96" s="40"/>
      <c r="I96" s="40"/>
      <c r="J96" s="40" t="e">
        <f>'Zestawienie podstawowe'!#REF!</f>
        <v>#REF!</v>
      </c>
      <c r="K96" s="40"/>
      <c r="L96" s="40"/>
      <c r="M96" s="40"/>
      <c r="N96" s="40"/>
      <c r="O96" s="40"/>
      <c r="P96" s="40"/>
      <c r="Q96" s="40" t="e">
        <f>'Zestawienie podstawowe'!#REF!</f>
        <v>#REF!</v>
      </c>
      <c r="R96" s="40" t="e">
        <f>'Zestawienie podstawowe'!#REF!</f>
        <v>#REF!</v>
      </c>
      <c r="S96" s="40"/>
      <c r="T96" s="40"/>
      <c r="U96" s="40"/>
      <c r="V96" s="40" t="e">
        <f>'Zestawienie podstawowe'!#REF!</f>
        <v>#REF!</v>
      </c>
    </row>
    <row r="97" spans="1:22" x14ac:dyDescent="0.35">
      <c r="A97" s="114" t="s">
        <v>2216</v>
      </c>
      <c r="B97" s="40"/>
      <c r="C97" s="40"/>
      <c r="D97" s="40"/>
      <c r="E97" s="40"/>
      <c r="F97" s="40"/>
      <c r="G97" s="40"/>
      <c r="H97" s="40"/>
      <c r="I97" s="40"/>
      <c r="J97" s="40" t="e">
        <f>'Zestawienie podstawowe'!#REF!</f>
        <v>#REF!</v>
      </c>
      <c r="K97" s="40"/>
      <c r="L97" s="40"/>
      <c r="M97" s="40"/>
      <c r="N97" s="40"/>
      <c r="O97" s="40"/>
      <c r="P97" s="40"/>
      <c r="Q97" s="40" t="e">
        <f>'Zestawienie podstawowe'!#REF!</f>
        <v>#REF!</v>
      </c>
      <c r="R97" s="40" t="e">
        <f>'Zestawienie podstawowe'!#REF!</f>
        <v>#REF!</v>
      </c>
      <c r="S97" s="40"/>
      <c r="T97" s="40"/>
      <c r="U97" s="40"/>
      <c r="V97" s="40" t="e">
        <f>'Zestawienie podstawowe'!#REF!</f>
        <v>#REF!</v>
      </c>
    </row>
    <row r="98" spans="1:22" x14ac:dyDescent="0.35">
      <c r="A98" s="114" t="s">
        <v>2217</v>
      </c>
      <c r="B98" s="40"/>
      <c r="C98" s="40"/>
      <c r="D98" s="40"/>
      <c r="E98" s="40"/>
      <c r="F98" s="40"/>
      <c r="G98" s="40"/>
      <c r="H98" s="40"/>
      <c r="I98" s="40"/>
      <c r="J98" s="40" t="e">
        <f>'Zestawienie podstawowe'!#REF!</f>
        <v>#REF!</v>
      </c>
      <c r="K98" s="40"/>
      <c r="L98" s="40"/>
      <c r="M98" s="40"/>
      <c r="N98" s="40"/>
      <c r="O98" s="40"/>
      <c r="P98" s="40"/>
      <c r="Q98" s="40" t="e">
        <f>'Zestawienie podstawowe'!#REF!</f>
        <v>#REF!</v>
      </c>
      <c r="R98" s="40" t="e">
        <f>'Zestawienie podstawowe'!#REF!</f>
        <v>#REF!</v>
      </c>
      <c r="S98" s="40"/>
      <c r="T98" s="40"/>
      <c r="U98" s="40"/>
      <c r="V98" s="40" t="e">
        <f>'Zestawienie podstawowe'!#REF!</f>
        <v>#REF!</v>
      </c>
    </row>
    <row r="99" spans="1:22" x14ac:dyDescent="0.35">
      <c r="A99" s="114" t="s">
        <v>2218</v>
      </c>
      <c r="B99" s="40"/>
      <c r="C99" s="40"/>
      <c r="D99" s="40"/>
      <c r="E99" s="40"/>
      <c r="F99" s="40"/>
      <c r="G99" s="40"/>
      <c r="H99" s="40"/>
      <c r="I99" s="40"/>
      <c r="J99" s="40" t="e">
        <f>'Zestawienie podstawowe'!#REF!</f>
        <v>#REF!</v>
      </c>
      <c r="K99" s="40"/>
      <c r="L99" s="40"/>
      <c r="M99" s="40"/>
      <c r="N99" s="40"/>
      <c r="O99" s="40"/>
      <c r="P99" s="40"/>
      <c r="Q99" s="40" t="e">
        <f>'Zestawienie podstawowe'!#REF!</f>
        <v>#REF!</v>
      </c>
      <c r="R99" s="40" t="e">
        <f>'Zestawienie podstawowe'!#REF!</f>
        <v>#REF!</v>
      </c>
      <c r="S99" s="40"/>
      <c r="T99" s="40"/>
      <c r="U99" s="40"/>
      <c r="V99" s="40" t="e">
        <f>'Zestawienie podstawowe'!#REF!</f>
        <v>#REF!</v>
      </c>
    </row>
    <row r="100" spans="1:22" x14ac:dyDescent="0.35">
      <c r="A100" s="114" t="s">
        <v>2219</v>
      </c>
      <c r="B100" s="40"/>
      <c r="C100" s="40"/>
      <c r="D100" s="40"/>
      <c r="E100" s="40"/>
      <c r="F100" s="40"/>
      <c r="G100" s="40"/>
      <c r="H100" s="40"/>
      <c r="I100" s="40"/>
      <c r="J100" s="40" t="e">
        <f>'Zestawienie podstawowe'!#REF!</f>
        <v>#REF!</v>
      </c>
      <c r="K100" s="40"/>
      <c r="L100" s="40"/>
      <c r="M100" s="40"/>
      <c r="N100" s="40"/>
      <c r="O100" s="40"/>
      <c r="P100" s="40"/>
      <c r="Q100" s="40" t="e">
        <f>'Zestawienie podstawowe'!#REF!</f>
        <v>#REF!</v>
      </c>
      <c r="R100" s="40" t="e">
        <f>'Zestawienie podstawowe'!#REF!</f>
        <v>#REF!</v>
      </c>
      <c r="S100" s="40"/>
      <c r="T100" s="40"/>
      <c r="U100" s="40"/>
      <c r="V100" s="40" t="e">
        <f>'Zestawienie podstawowe'!#REF!</f>
        <v>#REF!</v>
      </c>
    </row>
    <row r="101" spans="1:22" x14ac:dyDescent="0.35">
      <c r="A101" s="114" t="s">
        <v>2220</v>
      </c>
      <c r="B101" s="40"/>
      <c r="C101" s="40"/>
      <c r="D101" s="40"/>
      <c r="E101" s="40"/>
      <c r="F101" s="40"/>
      <c r="G101" s="40"/>
      <c r="H101" s="40"/>
      <c r="I101" s="40"/>
      <c r="J101" s="40" t="e">
        <f>'Zestawienie podstawowe'!#REF!</f>
        <v>#REF!</v>
      </c>
      <c r="K101" s="40"/>
      <c r="L101" s="40"/>
      <c r="M101" s="40"/>
      <c r="N101" s="40"/>
      <c r="O101" s="40"/>
      <c r="P101" s="40"/>
      <c r="Q101" s="40"/>
      <c r="R101" s="40" t="e">
        <f>'Zestawienie podstawowe'!#REF!</f>
        <v>#REF!</v>
      </c>
      <c r="S101" s="40"/>
      <c r="T101" s="40"/>
      <c r="U101" s="40"/>
      <c r="V101" s="40" t="e">
        <f>'Zestawienie podstawowe'!#REF!</f>
        <v>#REF!</v>
      </c>
    </row>
    <row r="102" spans="1:22" x14ac:dyDescent="0.35">
      <c r="A102" s="114" t="s">
        <v>2221</v>
      </c>
      <c r="B102" s="40"/>
      <c r="C102" s="40"/>
      <c r="D102" s="40"/>
      <c r="E102" s="40"/>
      <c r="F102" s="40"/>
      <c r="G102" s="40"/>
      <c r="H102" s="40"/>
      <c r="I102" s="40"/>
      <c r="J102" s="40" t="e">
        <f>'Zestawienie podstawowe'!#REF!</f>
        <v>#REF!</v>
      </c>
      <c r="K102" s="40"/>
      <c r="L102" s="40"/>
      <c r="M102" s="40"/>
      <c r="N102" s="40"/>
      <c r="O102" s="40"/>
      <c r="P102" s="40"/>
      <c r="Q102" s="40"/>
      <c r="R102" s="40" t="e">
        <f>'Zestawienie podstawowe'!#REF!</f>
        <v>#REF!</v>
      </c>
      <c r="S102" s="40"/>
      <c r="T102" s="40"/>
      <c r="U102" s="40"/>
      <c r="V102" s="40" t="e">
        <f>'Zestawienie podstawowe'!#REF!</f>
        <v>#REF!</v>
      </c>
    </row>
    <row r="103" spans="1:22" x14ac:dyDescent="0.35">
      <c r="A103" s="114" t="s">
        <v>2222</v>
      </c>
      <c r="B103" s="40"/>
      <c r="C103" s="40"/>
      <c r="D103" s="40"/>
      <c r="E103" s="40"/>
      <c r="F103" s="40"/>
      <c r="G103" s="40"/>
      <c r="H103" s="40"/>
      <c r="I103" s="40"/>
      <c r="J103" s="40" t="e">
        <f>'Zestawienie podstawowe'!#REF!</f>
        <v>#REF!</v>
      </c>
      <c r="K103" s="40"/>
      <c r="L103" s="40"/>
      <c r="M103" s="40"/>
      <c r="N103" s="40"/>
      <c r="O103" s="40"/>
      <c r="P103" s="40"/>
      <c r="Q103" s="40"/>
      <c r="R103" s="40" t="e">
        <f>'Zestawienie podstawowe'!#REF!</f>
        <v>#REF!</v>
      </c>
      <c r="S103" s="40"/>
      <c r="T103" s="40"/>
      <c r="U103" s="40"/>
      <c r="V103" s="40" t="e">
        <f>'Zestawienie podstawowe'!#REF!</f>
        <v>#REF!</v>
      </c>
    </row>
    <row r="104" spans="1:22" x14ac:dyDescent="0.35">
      <c r="A104" s="114" t="s">
        <v>2223</v>
      </c>
      <c r="B104" s="40"/>
      <c r="C104" s="40"/>
      <c r="D104" s="40"/>
      <c r="E104" s="40"/>
      <c r="F104" s="40"/>
      <c r="G104" s="40"/>
      <c r="H104" s="40"/>
      <c r="I104" s="40"/>
      <c r="J104" s="40" t="e">
        <f>'Zestawienie podstawowe'!#REF!</f>
        <v>#REF!</v>
      </c>
      <c r="K104" s="40"/>
      <c r="L104" s="40"/>
      <c r="M104" s="40"/>
      <c r="N104" s="40"/>
      <c r="O104" s="40"/>
      <c r="P104" s="40"/>
      <c r="Q104" s="40"/>
      <c r="R104" s="40" t="e">
        <f>'Zestawienie podstawowe'!#REF!</f>
        <v>#REF!</v>
      </c>
      <c r="S104" s="40"/>
      <c r="T104" s="40"/>
      <c r="U104" s="40"/>
      <c r="V104" s="40" t="e">
        <f>'Zestawienie podstawowe'!#REF!</f>
        <v>#REF!</v>
      </c>
    </row>
    <row r="105" spans="1:22" x14ac:dyDescent="0.35">
      <c r="A105" s="114" t="s">
        <v>2224</v>
      </c>
      <c r="B105" s="40"/>
      <c r="C105" s="40"/>
      <c r="D105" s="40"/>
      <c r="E105" s="40"/>
      <c r="F105" s="40"/>
      <c r="G105" s="40"/>
      <c r="H105" s="40"/>
      <c r="I105" s="40"/>
      <c r="J105" s="40" t="e">
        <f>'Zestawienie podstawowe'!#REF!</f>
        <v>#REF!</v>
      </c>
      <c r="K105" s="40"/>
      <c r="L105" s="40"/>
      <c r="M105" s="40"/>
      <c r="N105" s="40"/>
      <c r="O105" s="40"/>
      <c r="P105" s="40"/>
      <c r="Q105" s="40"/>
      <c r="R105" s="40" t="e">
        <f>'Zestawienie podstawowe'!#REF!</f>
        <v>#REF!</v>
      </c>
      <c r="S105" s="40"/>
      <c r="T105" s="40"/>
      <c r="U105" s="40"/>
      <c r="V105" s="40" t="e">
        <f>'Zestawienie podstawowe'!#REF!</f>
        <v>#REF!</v>
      </c>
    </row>
    <row r="106" spans="1:22" x14ac:dyDescent="0.35">
      <c r="A106" s="114" t="s">
        <v>2225</v>
      </c>
      <c r="B106" s="40"/>
      <c r="C106" s="40"/>
      <c r="D106" s="40"/>
      <c r="E106" s="40"/>
      <c r="F106" s="40"/>
      <c r="G106" s="40"/>
      <c r="H106" s="40"/>
      <c r="I106" s="40"/>
      <c r="J106" s="40" t="e">
        <f>'Zestawienie podstawowe'!#REF!</f>
        <v>#REF!</v>
      </c>
      <c r="K106" s="40"/>
      <c r="L106" s="40"/>
      <c r="M106" s="40"/>
      <c r="N106" s="40"/>
      <c r="O106" s="40"/>
      <c r="P106" s="40"/>
      <c r="Q106" s="40"/>
      <c r="R106" s="40" t="e">
        <f>'Zestawienie podstawowe'!#REF!</f>
        <v>#REF!</v>
      </c>
      <c r="S106" s="40"/>
      <c r="T106" s="40"/>
      <c r="U106" s="40"/>
      <c r="V106" s="40" t="e">
        <f>'Zestawienie podstawowe'!#REF!</f>
        <v>#REF!</v>
      </c>
    </row>
    <row r="107" spans="1:22" x14ac:dyDescent="0.35">
      <c r="A107" s="114" t="s">
        <v>2226</v>
      </c>
      <c r="B107" s="40"/>
      <c r="C107" s="40"/>
      <c r="D107" s="40"/>
      <c r="E107" s="40"/>
      <c r="F107" s="40"/>
      <c r="G107" s="40"/>
      <c r="H107" s="40"/>
      <c r="I107" s="40"/>
      <c r="J107" s="40" t="e">
        <f>'Zestawienie podstawowe'!#REF!</f>
        <v>#REF!</v>
      </c>
      <c r="K107" s="40"/>
      <c r="L107" s="40"/>
      <c r="M107" s="40"/>
      <c r="N107" s="40"/>
      <c r="O107" s="40"/>
      <c r="P107" s="40"/>
      <c r="Q107" s="40"/>
      <c r="R107" s="40" t="e">
        <f>'Zestawienie podstawowe'!#REF!</f>
        <v>#REF!</v>
      </c>
      <c r="S107" s="40"/>
      <c r="T107" s="40"/>
      <c r="U107" s="40"/>
      <c r="V107" s="40" t="e">
        <f>'Zestawienie podstawowe'!#REF!</f>
        <v>#REF!</v>
      </c>
    </row>
    <row r="108" spans="1:22" x14ac:dyDescent="0.35">
      <c r="A108" s="114" t="s">
        <v>2227</v>
      </c>
      <c r="B108" s="40"/>
      <c r="C108" s="40"/>
      <c r="D108" s="40"/>
      <c r="E108" s="40"/>
      <c r="F108" s="40"/>
      <c r="G108" s="40"/>
      <c r="H108" s="40"/>
      <c r="I108" s="40"/>
      <c r="J108" s="40" t="e">
        <f>'Zestawienie podstawowe'!#REF!</f>
        <v>#REF!</v>
      </c>
      <c r="K108" s="40"/>
      <c r="L108" s="40"/>
      <c r="M108" s="40"/>
      <c r="N108" s="40"/>
      <c r="O108" s="40"/>
      <c r="P108" s="40"/>
      <c r="Q108" s="40"/>
      <c r="R108" s="40" t="e">
        <f>'Zestawienie podstawowe'!#REF!</f>
        <v>#REF!</v>
      </c>
      <c r="S108" s="40"/>
      <c r="T108" s="40"/>
      <c r="U108" s="40"/>
      <c r="V108" s="40" t="e">
        <f>'Zestawienie podstawowe'!#REF!</f>
        <v>#REF!</v>
      </c>
    </row>
    <row r="109" spans="1:22" x14ac:dyDescent="0.35">
      <c r="A109" s="114" t="s">
        <v>2228</v>
      </c>
      <c r="B109" s="40"/>
      <c r="C109" s="40"/>
      <c r="D109" s="40"/>
      <c r="E109" s="40"/>
      <c r="F109" s="40"/>
      <c r="G109" s="40"/>
      <c r="H109" s="40"/>
      <c r="I109" s="40"/>
      <c r="J109" s="40" t="e">
        <f>'Zestawienie podstawowe'!#REF!</f>
        <v>#REF!</v>
      </c>
      <c r="K109" s="40"/>
      <c r="L109" s="40"/>
      <c r="M109" s="40"/>
      <c r="N109" s="40"/>
      <c r="O109" s="40"/>
      <c r="P109" s="40"/>
      <c r="Q109" s="40"/>
      <c r="R109" s="40" t="e">
        <f>'Zestawienie podstawowe'!#REF!</f>
        <v>#REF!</v>
      </c>
      <c r="S109" s="40"/>
      <c r="T109" s="40"/>
      <c r="U109" s="40"/>
      <c r="V109" s="40" t="e">
        <f>'Zestawienie podstawowe'!#REF!</f>
        <v>#REF!</v>
      </c>
    </row>
    <row r="110" spans="1:22" x14ac:dyDescent="0.35">
      <c r="A110" s="114" t="s">
        <v>2229</v>
      </c>
      <c r="B110" s="40"/>
      <c r="C110" s="40"/>
      <c r="D110" s="40"/>
      <c r="E110" s="40"/>
      <c r="F110" s="40"/>
      <c r="G110" s="40"/>
      <c r="H110" s="40"/>
      <c r="I110" s="40"/>
      <c r="J110" s="40" t="e">
        <f>'Zestawienie podstawowe'!#REF!</f>
        <v>#REF!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 t="e">
        <f>'Zestawienie podstawowe'!#REF!</f>
        <v>#REF!</v>
      </c>
    </row>
    <row r="111" spans="1:22" x14ac:dyDescent="0.35">
      <c r="A111" s="114" t="s">
        <v>2230</v>
      </c>
      <c r="B111" s="40"/>
      <c r="C111" s="40"/>
      <c r="D111" s="40"/>
      <c r="E111" s="40"/>
      <c r="F111" s="40"/>
      <c r="G111" s="40"/>
      <c r="H111" s="40"/>
      <c r="I111" s="40"/>
      <c r="J111" s="40" t="e">
        <f>'Zestawienie podstawowe'!#REF!</f>
        <v>#REF!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 t="e">
        <f>'Zestawienie podstawowe'!#REF!</f>
        <v>#REF!</v>
      </c>
    </row>
    <row r="112" spans="1:22" x14ac:dyDescent="0.35">
      <c r="A112" s="114" t="s">
        <v>2231</v>
      </c>
      <c r="B112" s="40"/>
      <c r="C112" s="40"/>
      <c r="D112" s="40"/>
      <c r="E112" s="40" t="e">
        <f>'Zestawienie podstawowe'!#REF!</f>
        <v>#REF!</v>
      </c>
      <c r="F112" s="40"/>
      <c r="G112" s="40"/>
      <c r="H112" s="40"/>
      <c r="I112" s="40"/>
      <c r="J112" s="40" t="e">
        <f>'Zestawienie podstawowe'!#REF!</f>
        <v>#REF!</v>
      </c>
      <c r="K112" s="40"/>
      <c r="L112" s="40" t="e">
        <f>'Zestawienie podstawowe'!#REF!</f>
        <v>#REF!</v>
      </c>
      <c r="M112" s="40"/>
      <c r="N112" s="40"/>
      <c r="O112" s="40"/>
      <c r="P112" s="40"/>
      <c r="Q112" s="40"/>
      <c r="R112" s="40" t="e">
        <f>'Zestawienie podstawowe'!#REF!</f>
        <v>#REF!</v>
      </c>
      <c r="S112" s="40"/>
      <c r="T112" s="40"/>
      <c r="U112" s="40"/>
      <c r="V112" s="40" t="e">
        <f>'Zestawienie podstawowe'!#REF!</f>
        <v>#REF!</v>
      </c>
    </row>
    <row r="113" spans="1:22" x14ac:dyDescent="0.35">
      <c r="A113" s="114" t="s">
        <v>2232</v>
      </c>
      <c r="B113" s="40"/>
      <c r="C113" s="40"/>
      <c r="D113" s="40"/>
      <c r="E113" s="40"/>
      <c r="F113" s="40"/>
      <c r="G113" s="40"/>
      <c r="H113" s="40"/>
      <c r="I113" s="40"/>
      <c r="J113" s="40" t="e">
        <f>'Zestawienie podstawowe'!#REF!</f>
        <v>#REF!</v>
      </c>
      <c r="K113" s="40"/>
      <c r="L113" s="40"/>
      <c r="M113" s="40"/>
      <c r="N113" s="40"/>
      <c r="O113" s="40"/>
      <c r="P113" s="40"/>
      <c r="Q113" s="40"/>
      <c r="R113" s="40" t="e">
        <f>'Zestawienie podstawowe'!#REF!</f>
        <v>#REF!</v>
      </c>
      <c r="S113" s="40"/>
      <c r="T113" s="40"/>
      <c r="U113" s="40"/>
      <c r="V113" s="40" t="e">
        <f>'Zestawienie podstawowe'!#REF!</f>
        <v>#REF!</v>
      </c>
    </row>
    <row r="114" spans="1:22" x14ac:dyDescent="0.35">
      <c r="A114" s="114" t="s">
        <v>2233</v>
      </c>
      <c r="B114" s="40"/>
      <c r="C114" s="40"/>
      <c r="D114" s="40"/>
      <c r="E114" s="40"/>
      <c r="F114" s="40"/>
      <c r="G114" s="40"/>
      <c r="H114" s="40"/>
      <c r="I114" s="40"/>
      <c r="J114" s="40" t="e">
        <f>'Zestawienie podstawowe'!#REF!</f>
        <v>#REF!</v>
      </c>
      <c r="K114" s="40"/>
      <c r="L114" s="40"/>
      <c r="M114" s="40"/>
      <c r="N114" s="40"/>
      <c r="O114" s="40"/>
      <c r="P114" s="40"/>
      <c r="Q114" s="40"/>
      <c r="R114" s="40" t="e">
        <f>'Zestawienie podstawowe'!#REF!</f>
        <v>#REF!</v>
      </c>
      <c r="S114" s="40"/>
      <c r="T114" s="40"/>
      <c r="U114" s="40"/>
      <c r="V114" s="40" t="e">
        <f>'Zestawienie podstawowe'!#REF!</f>
        <v>#REF!</v>
      </c>
    </row>
    <row r="115" spans="1:22" x14ac:dyDescent="0.35">
      <c r="A115" s="114" t="s">
        <v>2234</v>
      </c>
      <c r="B115" s="40"/>
      <c r="C115" s="40"/>
      <c r="D115" s="40"/>
      <c r="E115" s="40"/>
      <c r="F115" s="40"/>
      <c r="G115" s="40"/>
      <c r="H115" s="40"/>
      <c r="I115" s="40"/>
      <c r="J115" s="40" t="e">
        <f>'Zestawienie podstawowe'!#REF!</f>
        <v>#REF!</v>
      </c>
      <c r="K115" s="40"/>
      <c r="L115" s="40"/>
      <c r="M115" s="40"/>
      <c r="N115" s="40"/>
      <c r="O115" s="40"/>
      <c r="P115" s="40"/>
      <c r="Q115" s="40"/>
      <c r="R115" s="40" t="e">
        <f>'Zestawienie podstawowe'!#REF!</f>
        <v>#REF!</v>
      </c>
      <c r="S115" s="40"/>
      <c r="T115" s="40"/>
      <c r="U115" s="40"/>
      <c r="V115" s="40" t="e">
        <f>'Zestawienie podstawowe'!#REF!</f>
        <v>#REF!</v>
      </c>
    </row>
    <row r="116" spans="1:22" x14ac:dyDescent="0.35">
      <c r="A116" s="114" t="s">
        <v>2235</v>
      </c>
      <c r="B116" s="40"/>
      <c r="C116" s="40"/>
      <c r="D116" s="40"/>
      <c r="E116" s="40"/>
      <c r="F116" s="40"/>
      <c r="G116" s="40"/>
      <c r="H116" s="40"/>
      <c r="I116" s="40"/>
      <c r="J116" s="40" t="e">
        <f>'Zestawienie podstawowe'!#REF!</f>
        <v>#REF!</v>
      </c>
      <c r="K116" s="40"/>
      <c r="L116" s="40"/>
      <c r="M116" s="40"/>
      <c r="N116" s="40"/>
      <c r="O116" s="40"/>
      <c r="P116" s="40"/>
      <c r="Q116" s="40"/>
      <c r="R116" s="40" t="e">
        <f>'Zestawienie podstawowe'!#REF!</f>
        <v>#REF!</v>
      </c>
      <c r="S116" s="40"/>
      <c r="T116" s="40"/>
      <c r="U116" s="40"/>
      <c r="V116" s="40" t="e">
        <f>'Zestawienie podstawowe'!#REF!</f>
        <v>#REF!</v>
      </c>
    </row>
    <row r="117" spans="1:22" x14ac:dyDescent="0.35">
      <c r="A117" s="114" t="s">
        <v>2236</v>
      </c>
      <c r="B117" s="40"/>
      <c r="C117" s="40"/>
      <c r="D117" s="40"/>
      <c r="E117" s="40"/>
      <c r="F117" s="40"/>
      <c r="G117" s="40"/>
      <c r="H117" s="40"/>
      <c r="I117" s="40"/>
      <c r="J117" s="40" t="e">
        <f>'Zestawienie podstawowe'!#REF!</f>
        <v>#REF!</v>
      </c>
      <c r="K117" s="40"/>
      <c r="L117" s="40"/>
      <c r="M117" s="40"/>
      <c r="N117" s="40"/>
      <c r="O117" s="40"/>
      <c r="P117" s="40"/>
      <c r="Q117" s="40"/>
      <c r="R117" s="40" t="e">
        <f>'Zestawienie podstawowe'!#REF!</f>
        <v>#REF!</v>
      </c>
      <c r="S117" s="40"/>
      <c r="T117" s="40"/>
      <c r="U117" s="40"/>
      <c r="V117" s="40" t="e">
        <f>'Zestawienie podstawowe'!#REF!</f>
        <v>#REF!</v>
      </c>
    </row>
    <row r="118" spans="1:22" x14ac:dyDescent="0.35">
      <c r="A118" s="114" t="s">
        <v>2237</v>
      </c>
      <c r="B118" s="40"/>
      <c r="C118" s="40"/>
      <c r="D118" s="40"/>
      <c r="E118" s="40"/>
      <c r="F118" s="40"/>
      <c r="G118" s="40"/>
      <c r="H118" s="40"/>
      <c r="I118" s="40"/>
      <c r="J118" s="40" t="e">
        <f>'Zestawienie podstawowe'!#REF!</f>
        <v>#REF!</v>
      </c>
      <c r="K118" s="40"/>
      <c r="L118" s="40"/>
      <c r="M118" s="40"/>
      <c r="N118" s="40"/>
      <c r="O118" s="40"/>
      <c r="P118" s="40"/>
      <c r="Q118" s="40"/>
      <c r="R118" s="40" t="e">
        <f>'Zestawienie podstawowe'!#REF!</f>
        <v>#REF!</v>
      </c>
      <c r="S118" s="40"/>
      <c r="T118" s="40"/>
      <c r="U118" s="40"/>
      <c r="V118" s="40" t="e">
        <f>'Zestawienie podstawowe'!#REF!</f>
        <v>#REF!</v>
      </c>
    </row>
    <row r="119" spans="1:22" x14ac:dyDescent="0.35">
      <c r="A119" s="114" t="s">
        <v>2238</v>
      </c>
      <c r="B119" s="40"/>
      <c r="C119" s="40"/>
      <c r="D119" s="40"/>
      <c r="E119" s="40"/>
      <c r="F119" s="40"/>
      <c r="G119" s="40"/>
      <c r="H119" s="40"/>
      <c r="I119" s="40"/>
      <c r="J119" s="40" t="e">
        <f>'Zestawienie podstawowe'!#REF!</f>
        <v>#REF!</v>
      </c>
      <c r="K119" s="40"/>
      <c r="L119" s="40"/>
      <c r="M119" s="40"/>
      <c r="N119" s="40"/>
      <c r="O119" s="40"/>
      <c r="P119" s="40"/>
      <c r="Q119" s="40"/>
      <c r="R119" s="40" t="e">
        <f>'Zestawienie podstawowe'!#REF!</f>
        <v>#REF!</v>
      </c>
      <c r="S119" s="40"/>
      <c r="T119" s="40"/>
      <c r="U119" s="40"/>
      <c r="V119" s="40" t="e">
        <f>'Zestawienie podstawowe'!#REF!</f>
        <v>#REF!</v>
      </c>
    </row>
    <row r="120" spans="1:22" x14ac:dyDescent="0.35">
      <c r="A120" s="114" t="s">
        <v>2239</v>
      </c>
      <c r="B120" s="40"/>
      <c r="C120" s="40"/>
      <c r="D120" s="40"/>
      <c r="E120" s="40"/>
      <c r="F120" s="40"/>
      <c r="G120" s="40"/>
      <c r="H120" s="40"/>
      <c r="I120" s="40"/>
      <c r="J120" s="40" t="e">
        <f>'Zestawienie podstawowe'!#REF!</f>
        <v>#REF!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 t="e">
        <f>'Zestawienie podstawowe'!#REF!</f>
        <v>#REF!</v>
      </c>
    </row>
    <row r="121" spans="1:22" x14ac:dyDescent="0.35">
      <c r="A121" s="114" t="s">
        <v>2240</v>
      </c>
      <c r="B121" s="40"/>
      <c r="C121" s="40"/>
      <c r="D121" s="40"/>
      <c r="E121" s="40"/>
      <c r="F121" s="40"/>
      <c r="G121" s="40"/>
      <c r="H121" s="40"/>
      <c r="I121" s="40"/>
      <c r="J121" s="40" t="e">
        <f>'Zestawienie podstawowe'!#REF!</f>
        <v>#REF!</v>
      </c>
      <c r="K121" s="40"/>
      <c r="L121" s="40"/>
      <c r="M121" s="40"/>
      <c r="N121" s="40"/>
      <c r="O121" s="40"/>
      <c r="P121" s="40"/>
      <c r="Q121" s="40"/>
      <c r="R121" s="40" t="e">
        <f>'Zestawienie podstawowe'!#REF!</f>
        <v>#REF!</v>
      </c>
      <c r="S121" s="40"/>
      <c r="T121" s="40"/>
      <c r="U121" s="40"/>
      <c r="V121" s="40" t="e">
        <f>'Zestawienie podstawowe'!#REF!</f>
        <v>#REF!</v>
      </c>
    </row>
    <row r="122" spans="1:22" x14ac:dyDescent="0.35">
      <c r="A122" s="114" t="s">
        <v>2241</v>
      </c>
      <c r="B122" s="40"/>
      <c r="C122" s="40"/>
      <c r="D122" s="40"/>
      <c r="E122" s="40"/>
      <c r="F122" s="40"/>
      <c r="G122" s="40"/>
      <c r="H122" s="40"/>
      <c r="I122" s="40"/>
      <c r="J122" s="40" t="e">
        <f>'Zestawienie podstawowe'!#REF!</f>
        <v>#REF!</v>
      </c>
      <c r="K122" s="40"/>
      <c r="L122" s="40"/>
      <c r="M122" s="40"/>
      <c r="N122" s="40"/>
      <c r="O122" s="40"/>
      <c r="P122" s="40"/>
      <c r="Q122" s="40"/>
      <c r="R122" s="40" t="e">
        <f>'Zestawienie podstawowe'!#REF!</f>
        <v>#REF!</v>
      </c>
      <c r="S122" s="40"/>
      <c r="T122" s="40"/>
      <c r="U122" s="40"/>
      <c r="V122" s="40" t="e">
        <f>'Zestawienie podstawowe'!#REF!</f>
        <v>#REF!</v>
      </c>
    </row>
    <row r="123" spans="1:22" x14ac:dyDescent="0.35">
      <c r="A123" s="114" t="s">
        <v>2242</v>
      </c>
      <c r="B123" s="40"/>
      <c r="C123" s="40"/>
      <c r="D123" s="40"/>
      <c r="E123" s="40"/>
      <c r="F123" s="40"/>
      <c r="G123" s="40"/>
      <c r="H123" s="40"/>
      <c r="I123" s="40"/>
      <c r="J123" s="40" t="e">
        <f>'Zestawienie podstawowe'!#REF!</f>
        <v>#REF!</v>
      </c>
      <c r="K123" s="40"/>
      <c r="L123" s="40"/>
      <c r="M123" s="40"/>
      <c r="N123" s="40"/>
      <c r="O123" s="40"/>
      <c r="P123" s="40"/>
      <c r="Q123" s="40"/>
      <c r="R123" s="40" t="e">
        <f>'Zestawienie podstawowe'!#REF!</f>
        <v>#REF!</v>
      </c>
      <c r="S123" s="40"/>
      <c r="T123" s="40"/>
      <c r="U123" s="40"/>
      <c r="V123" s="40" t="e">
        <f>'Zestawienie podstawowe'!#REF!</f>
        <v>#REF!</v>
      </c>
    </row>
    <row r="124" spans="1:22" x14ac:dyDescent="0.35">
      <c r="A124" s="114" t="s">
        <v>2243</v>
      </c>
      <c r="B124" s="40"/>
      <c r="C124" s="40"/>
      <c r="D124" s="40"/>
      <c r="E124" s="40"/>
      <c r="F124" s="40"/>
      <c r="G124" s="40"/>
      <c r="H124" s="40"/>
      <c r="I124" s="40"/>
      <c r="J124" s="40" t="e">
        <f>'Zestawienie podstawowe'!#REF!</f>
        <v>#REF!</v>
      </c>
      <c r="K124" s="40"/>
      <c r="L124" s="40"/>
      <c r="M124" s="40"/>
      <c r="N124" s="40"/>
      <c r="O124" s="40"/>
      <c r="P124" s="40"/>
      <c r="Q124" s="40"/>
      <c r="R124" s="40" t="e">
        <f>'Zestawienie podstawowe'!#REF!</f>
        <v>#REF!</v>
      </c>
      <c r="S124" s="40"/>
      <c r="T124" s="40"/>
      <c r="U124" s="40"/>
      <c r="V124" s="40" t="e">
        <f>'Zestawienie podstawowe'!#REF!</f>
        <v>#REF!</v>
      </c>
    </row>
    <row r="125" spans="1:22" x14ac:dyDescent="0.35">
      <c r="A125" s="114" t="s">
        <v>2244</v>
      </c>
      <c r="B125" s="40"/>
      <c r="C125" s="40"/>
      <c r="D125" s="40"/>
      <c r="E125" s="40"/>
      <c r="F125" s="40"/>
      <c r="G125" s="40"/>
      <c r="H125" s="40"/>
      <c r="I125" s="40"/>
      <c r="J125" s="40" t="e">
        <f>'Zestawienie podstawowe'!#REF!</f>
        <v>#REF!</v>
      </c>
      <c r="K125" s="40"/>
      <c r="L125" s="40"/>
      <c r="M125" s="40"/>
      <c r="N125" s="40"/>
      <c r="O125" s="40"/>
      <c r="P125" s="40"/>
      <c r="Q125" s="40"/>
      <c r="R125" s="40" t="e">
        <f>'Zestawienie podstawowe'!#REF!</f>
        <v>#REF!</v>
      </c>
      <c r="S125" s="40"/>
      <c r="T125" s="40"/>
      <c r="U125" s="40"/>
      <c r="V125" s="40" t="e">
        <f>'Zestawienie podstawowe'!#REF!</f>
        <v>#REF!</v>
      </c>
    </row>
    <row r="126" spans="1:22" x14ac:dyDescent="0.35">
      <c r="A126" s="114" t="s">
        <v>2245</v>
      </c>
      <c r="B126" s="40"/>
      <c r="C126" s="40"/>
      <c r="D126" s="40"/>
      <c r="E126" s="40"/>
      <c r="F126" s="40"/>
      <c r="G126" s="40"/>
      <c r="H126" s="40"/>
      <c r="I126" s="40"/>
      <c r="J126" s="40" t="e">
        <f>'Zestawienie podstawowe'!#REF!</f>
        <v>#REF!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 t="e">
        <f>'Zestawienie podstawowe'!#REF!</f>
        <v>#REF!</v>
      </c>
    </row>
    <row r="127" spans="1:22" x14ac:dyDescent="0.35">
      <c r="A127" s="114" t="s">
        <v>2246</v>
      </c>
      <c r="B127" s="40"/>
      <c r="C127" s="40"/>
      <c r="D127" s="40"/>
      <c r="E127" s="40"/>
      <c r="F127" s="40"/>
      <c r="G127" s="40"/>
      <c r="H127" s="40"/>
      <c r="I127" s="40"/>
      <c r="J127" s="40" t="e">
        <f>'Zestawienie podstawowe'!#REF!</f>
        <v>#REF!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 t="e">
        <f>'Zestawienie podstawowe'!#REF!</f>
        <v>#REF!</v>
      </c>
    </row>
    <row r="128" spans="1:22" x14ac:dyDescent="0.35">
      <c r="A128" s="114" t="s">
        <v>2247</v>
      </c>
      <c r="B128" s="40"/>
      <c r="C128" s="40"/>
      <c r="D128" s="40"/>
      <c r="E128" s="40"/>
      <c r="F128" s="40"/>
      <c r="G128" s="40"/>
      <c r="H128" s="40"/>
      <c r="I128" s="40"/>
      <c r="J128" s="40" t="e">
        <f>'Zestawienie podstawowe'!#REF!</f>
        <v>#REF!</v>
      </c>
      <c r="K128" s="40"/>
      <c r="L128" s="40"/>
      <c r="M128" s="40"/>
      <c r="N128" s="40"/>
      <c r="O128" s="40"/>
      <c r="P128" s="40"/>
      <c r="Q128" s="40" t="e">
        <f>'Zestawienie podstawowe'!#REF!</f>
        <v>#REF!</v>
      </c>
      <c r="R128" s="40" t="e">
        <f>'Zestawienie podstawowe'!#REF!</f>
        <v>#REF!</v>
      </c>
      <c r="S128" s="40"/>
      <c r="T128" s="40"/>
      <c r="U128" s="40"/>
      <c r="V128" s="40" t="e">
        <f>'Zestawienie podstawowe'!#REF!</f>
        <v>#REF!</v>
      </c>
    </row>
    <row r="129" spans="1:22" x14ac:dyDescent="0.35">
      <c r="A129" s="114" t="s">
        <v>2248</v>
      </c>
      <c r="B129" s="40"/>
      <c r="C129" s="40"/>
      <c r="D129" s="40"/>
      <c r="E129" s="40"/>
      <c r="F129" s="40"/>
      <c r="G129" s="40"/>
      <c r="H129" s="40"/>
      <c r="I129" s="40"/>
      <c r="J129" s="40" t="e">
        <f>'Zestawienie podstawowe'!#REF!</f>
        <v>#REF!</v>
      </c>
      <c r="K129" s="40"/>
      <c r="L129" s="40"/>
      <c r="M129" s="40"/>
      <c r="N129" s="40"/>
      <c r="O129" s="40"/>
      <c r="P129" s="40"/>
      <c r="Q129" s="40" t="e">
        <f>'Zestawienie podstawowe'!#REF!</f>
        <v>#REF!</v>
      </c>
      <c r="R129" s="40" t="e">
        <f>'Zestawienie podstawowe'!#REF!</f>
        <v>#REF!</v>
      </c>
      <c r="S129" s="40"/>
      <c r="T129" s="40"/>
      <c r="U129" s="40"/>
      <c r="V129" s="40" t="e">
        <f>'Zestawienie podstawowe'!#REF!</f>
        <v>#REF!</v>
      </c>
    </row>
    <row r="130" spans="1:22" x14ac:dyDescent="0.35">
      <c r="A130" s="114" t="s">
        <v>2249</v>
      </c>
      <c r="B130" s="40"/>
      <c r="C130" s="40"/>
      <c r="D130" s="40"/>
      <c r="E130" s="40"/>
      <c r="F130" s="40"/>
      <c r="G130" s="40"/>
      <c r="H130" s="40"/>
      <c r="I130" s="40"/>
      <c r="J130" s="40" t="e">
        <f>'Zestawienie podstawowe'!#REF!</f>
        <v>#REF!</v>
      </c>
      <c r="K130" s="40"/>
      <c r="L130" s="40"/>
      <c r="M130" s="40"/>
      <c r="N130" s="40"/>
      <c r="O130" s="40"/>
      <c r="P130" s="40"/>
      <c r="Q130" s="40"/>
      <c r="R130" s="40" t="e">
        <f>'Zestawienie podstawowe'!#REF!</f>
        <v>#REF!</v>
      </c>
      <c r="S130" s="40"/>
      <c r="T130" s="40"/>
      <c r="U130" s="40"/>
      <c r="V130" s="40" t="e">
        <f>'Zestawienie podstawowe'!#REF!</f>
        <v>#REF!</v>
      </c>
    </row>
    <row r="131" spans="1:22" x14ac:dyDescent="0.35">
      <c r="A131" s="114" t="s">
        <v>2250</v>
      </c>
      <c r="B131" s="40"/>
      <c r="C131" s="40"/>
      <c r="D131" s="40"/>
      <c r="E131" s="40"/>
      <c r="F131" s="40"/>
      <c r="G131" s="40"/>
      <c r="H131" s="40"/>
      <c r="I131" s="40"/>
      <c r="J131" s="40" t="e">
        <f>'Zestawienie podstawowe'!#REF!</f>
        <v>#REF!</v>
      </c>
      <c r="K131" s="40"/>
      <c r="L131" s="40"/>
      <c r="M131" s="40"/>
      <c r="N131" s="40"/>
      <c r="O131" s="40"/>
      <c r="P131" s="40"/>
      <c r="Q131" s="40"/>
      <c r="R131" s="40" t="e">
        <f>'Zestawienie podstawowe'!#REF!</f>
        <v>#REF!</v>
      </c>
      <c r="S131" s="40"/>
      <c r="T131" s="40"/>
      <c r="U131" s="40"/>
      <c r="V131" s="40" t="e">
        <f>'Zestawienie podstawowe'!#REF!</f>
        <v>#REF!</v>
      </c>
    </row>
    <row r="132" spans="1:22" x14ac:dyDescent="0.35">
      <c r="A132" s="114" t="s">
        <v>2251</v>
      </c>
      <c r="B132" s="40" t="e">
        <f>'Zestawienie podstawowe'!#REF!</f>
        <v>#REF!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 t="e">
        <f>'Zestawienie podstawowe'!#REF!</f>
        <v>#REF!</v>
      </c>
      <c r="V132" s="40" t="e">
        <f>'Zestawienie podstawowe'!#REF!</f>
        <v>#REF!</v>
      </c>
    </row>
    <row r="133" spans="1:22" x14ac:dyDescent="0.35">
      <c r="A133" s="114" t="s">
        <v>2252</v>
      </c>
      <c r="B133" s="40"/>
      <c r="C133" s="40"/>
      <c r="D133" s="40"/>
      <c r="E133" s="40"/>
      <c r="F133" s="40"/>
      <c r="G133" s="40"/>
      <c r="H133" s="40"/>
      <c r="I133" s="40"/>
      <c r="J133" s="40" t="e">
        <f>'Zestawienie podstawowe'!#REF!</f>
        <v>#REF!</v>
      </c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 t="e">
        <f>'Zestawienie podstawowe'!#REF!</f>
        <v>#REF!</v>
      </c>
    </row>
    <row r="134" spans="1:22" x14ac:dyDescent="0.35">
      <c r="A134" s="114" t="s">
        <v>2253</v>
      </c>
      <c r="B134" s="40"/>
      <c r="C134" s="40"/>
      <c r="D134" s="40"/>
      <c r="E134" s="40"/>
      <c r="F134" s="40"/>
      <c r="G134" s="40"/>
      <c r="H134" s="40"/>
      <c r="I134" s="40"/>
      <c r="J134" s="40" t="e">
        <f>'Zestawienie podstawowe'!#REF!</f>
        <v>#REF!</v>
      </c>
      <c r="K134" s="40"/>
      <c r="L134" s="40"/>
      <c r="M134" s="40"/>
      <c r="N134" s="40"/>
      <c r="O134" s="40"/>
      <c r="P134" s="40"/>
      <c r="Q134" s="40"/>
      <c r="R134" s="40" t="e">
        <f>'Zestawienie podstawowe'!#REF!</f>
        <v>#REF!</v>
      </c>
      <c r="S134" s="40"/>
      <c r="T134" s="40"/>
      <c r="U134" s="40"/>
      <c r="V134" s="40" t="e">
        <f>'Zestawienie podstawowe'!#REF!</f>
        <v>#REF!</v>
      </c>
    </row>
    <row r="135" spans="1:22" x14ac:dyDescent="0.35">
      <c r="A135" s="114" t="s">
        <v>2254</v>
      </c>
      <c r="B135" s="40"/>
      <c r="C135" s="40"/>
      <c r="D135" s="40"/>
      <c r="E135" s="40"/>
      <c r="F135" s="40"/>
      <c r="G135" s="40"/>
      <c r="H135" s="40"/>
      <c r="I135" s="40"/>
      <c r="J135" s="40" t="e">
        <f>'Zestawienie podstawowe'!#REF!</f>
        <v>#REF!</v>
      </c>
      <c r="K135" s="40"/>
      <c r="L135" s="40"/>
      <c r="M135" s="40"/>
      <c r="N135" s="40"/>
      <c r="O135" s="40"/>
      <c r="P135" s="40"/>
      <c r="Q135" s="40"/>
      <c r="R135" s="40" t="e">
        <f>'Zestawienie podstawowe'!#REF!</f>
        <v>#REF!</v>
      </c>
      <c r="S135" s="40"/>
      <c r="T135" s="40"/>
      <c r="U135" s="40"/>
      <c r="V135" s="40" t="e">
        <f>'Zestawienie podstawowe'!#REF!</f>
        <v>#REF!</v>
      </c>
    </row>
    <row r="136" spans="1:22" x14ac:dyDescent="0.35">
      <c r="A136" s="114" t="s">
        <v>2255</v>
      </c>
      <c r="B136" s="40"/>
      <c r="C136" s="40"/>
      <c r="D136" s="40"/>
      <c r="E136" s="40"/>
      <c r="F136" s="40"/>
      <c r="G136" s="40"/>
      <c r="H136" s="40"/>
      <c r="I136" s="40"/>
      <c r="J136" s="40" t="e">
        <f>'Zestawienie podstawowe'!#REF!</f>
        <v>#REF!</v>
      </c>
      <c r="K136" s="40"/>
      <c r="L136" s="40"/>
      <c r="M136" s="40"/>
      <c r="N136" s="40"/>
      <c r="O136" s="40"/>
      <c r="P136" s="40"/>
      <c r="Q136" s="40"/>
      <c r="R136" s="40" t="e">
        <f>'Zestawienie podstawowe'!#REF!</f>
        <v>#REF!</v>
      </c>
      <c r="S136" s="40"/>
      <c r="T136" s="40"/>
      <c r="U136" s="40"/>
      <c r="V136" s="40" t="e">
        <f>'Zestawienie podstawowe'!#REF!</f>
        <v>#REF!</v>
      </c>
    </row>
    <row r="137" spans="1:22" x14ac:dyDescent="0.35">
      <c r="A137" s="114" t="s">
        <v>2256</v>
      </c>
      <c r="B137" s="40"/>
      <c r="C137" s="40"/>
      <c r="D137" s="40"/>
      <c r="E137" s="40"/>
      <c r="F137" s="40"/>
      <c r="G137" s="40"/>
      <c r="H137" s="40"/>
      <c r="I137" s="40"/>
      <c r="J137" s="40" t="e">
        <f>'Zestawienie podstawowe'!#REF!</f>
        <v>#REF!</v>
      </c>
      <c r="K137" s="40"/>
      <c r="L137" s="40"/>
      <c r="M137" s="40"/>
      <c r="N137" s="40"/>
      <c r="O137" s="40"/>
      <c r="P137" s="40"/>
      <c r="Q137" s="40"/>
      <c r="R137" s="40" t="e">
        <f>'Zestawienie podstawowe'!#REF!</f>
        <v>#REF!</v>
      </c>
      <c r="S137" s="40"/>
      <c r="T137" s="40"/>
      <c r="U137" s="40"/>
      <c r="V137" s="40" t="e">
        <f>'Zestawienie podstawowe'!#REF!</f>
        <v>#REF!</v>
      </c>
    </row>
    <row r="138" spans="1:22" x14ac:dyDescent="0.35">
      <c r="A138" s="114" t="s">
        <v>2257</v>
      </c>
      <c r="B138" s="40"/>
      <c r="C138" s="40"/>
      <c r="D138" s="40"/>
      <c r="E138" s="40"/>
      <c r="F138" s="40"/>
      <c r="G138" s="40"/>
      <c r="H138" s="40"/>
      <c r="I138" s="40"/>
      <c r="J138" s="40" t="e">
        <f>'Zestawienie podstawowe'!#REF!</f>
        <v>#REF!</v>
      </c>
      <c r="K138" s="40"/>
      <c r="L138" s="40"/>
      <c r="M138" s="40"/>
      <c r="N138" s="40"/>
      <c r="O138" s="40"/>
      <c r="P138" s="40"/>
      <c r="Q138" s="40"/>
      <c r="R138" s="40" t="e">
        <f>'Zestawienie podstawowe'!#REF!</f>
        <v>#REF!</v>
      </c>
      <c r="S138" s="40"/>
      <c r="T138" s="40"/>
      <c r="U138" s="40"/>
      <c r="V138" s="40" t="e">
        <f>'Zestawienie podstawowe'!#REF!</f>
        <v>#REF!</v>
      </c>
    </row>
    <row r="139" spans="1:22" x14ac:dyDescent="0.35">
      <c r="A139" s="114" t="s">
        <v>2258</v>
      </c>
      <c r="B139" s="40"/>
      <c r="C139" s="40"/>
      <c r="D139" s="40"/>
      <c r="E139" s="40"/>
      <c r="F139" s="40"/>
      <c r="G139" s="40"/>
      <c r="H139" s="40"/>
      <c r="I139" s="40"/>
      <c r="J139" s="40" t="e">
        <f>'Zestawienie podstawowe'!#REF!</f>
        <v>#REF!</v>
      </c>
      <c r="K139" s="40"/>
      <c r="L139" s="40"/>
      <c r="M139" s="40"/>
      <c r="N139" s="40"/>
      <c r="O139" s="40"/>
      <c r="P139" s="40"/>
      <c r="Q139" s="40"/>
      <c r="R139" s="40" t="e">
        <f>'Zestawienie podstawowe'!#REF!</f>
        <v>#REF!</v>
      </c>
      <c r="S139" s="40"/>
      <c r="T139" s="40"/>
      <c r="U139" s="40"/>
      <c r="V139" s="40" t="e">
        <f>'Zestawienie podstawowe'!#REF!</f>
        <v>#REF!</v>
      </c>
    </row>
    <row r="140" spans="1:22" x14ac:dyDescent="0.35">
      <c r="A140" s="114" t="s">
        <v>2259</v>
      </c>
      <c r="B140" s="40"/>
      <c r="C140" s="40"/>
      <c r="D140" s="40"/>
      <c r="E140" s="40"/>
      <c r="F140" s="40"/>
      <c r="G140" s="40"/>
      <c r="H140" s="40"/>
      <c r="I140" s="40"/>
      <c r="J140" s="40" t="e">
        <f>'Zestawienie podstawowe'!#REF!</f>
        <v>#REF!</v>
      </c>
      <c r="K140" s="40"/>
      <c r="L140" s="40"/>
      <c r="M140" s="40"/>
      <c r="N140" s="40"/>
      <c r="O140" s="40"/>
      <c r="P140" s="40"/>
      <c r="Q140" s="40" t="e">
        <f>'Zestawienie podstawowe'!#REF!</f>
        <v>#REF!</v>
      </c>
      <c r="R140" s="40"/>
      <c r="S140" s="40"/>
      <c r="T140" s="40"/>
      <c r="U140" s="40"/>
      <c r="V140" s="40" t="e">
        <f>'Zestawienie podstawowe'!#REF!</f>
        <v>#REF!</v>
      </c>
    </row>
    <row r="141" spans="1:22" x14ac:dyDescent="0.35">
      <c r="A141" s="114" t="s">
        <v>2260</v>
      </c>
      <c r="B141" s="40"/>
      <c r="C141" s="40"/>
      <c r="D141" s="40"/>
      <c r="E141" s="40"/>
      <c r="F141" s="40"/>
      <c r="G141" s="40"/>
      <c r="H141" s="40"/>
      <c r="I141" s="40"/>
      <c r="J141" s="40" t="e">
        <f>'Zestawienie podstawowe'!#REF!</f>
        <v>#REF!</v>
      </c>
      <c r="K141" s="40"/>
      <c r="L141" s="40"/>
      <c r="M141" s="40"/>
      <c r="N141" s="40"/>
      <c r="O141" s="40"/>
      <c r="P141" s="40"/>
      <c r="Q141" s="40"/>
      <c r="R141" s="40" t="e">
        <f>'Zestawienie podstawowe'!#REF!</f>
        <v>#REF!</v>
      </c>
      <c r="S141" s="40"/>
      <c r="T141" s="40"/>
      <c r="U141" s="40"/>
      <c r="V141" s="40" t="e">
        <f>'Zestawienie podstawowe'!#REF!</f>
        <v>#REF!</v>
      </c>
    </row>
    <row r="142" spans="1:22" x14ac:dyDescent="0.35">
      <c r="A142" s="114" t="s">
        <v>2261</v>
      </c>
      <c r="B142" s="40"/>
      <c r="C142" s="40"/>
      <c r="D142" s="40"/>
      <c r="E142" s="40"/>
      <c r="F142" s="40"/>
      <c r="G142" s="40"/>
      <c r="H142" s="40"/>
      <c r="I142" s="40"/>
      <c r="J142" s="40" t="e">
        <f>'Zestawienie podstawowe'!#REF!</f>
        <v>#REF!</v>
      </c>
      <c r="K142" s="40"/>
      <c r="L142" s="40"/>
      <c r="M142" s="40"/>
      <c r="N142" s="40"/>
      <c r="O142" s="40"/>
      <c r="P142" s="40"/>
      <c r="Q142" s="40"/>
      <c r="R142" s="40" t="e">
        <f>'Zestawienie podstawowe'!#REF!</f>
        <v>#REF!</v>
      </c>
      <c r="S142" s="40"/>
      <c r="T142" s="40"/>
      <c r="U142" s="40"/>
      <c r="V142" s="40" t="e">
        <f>'Zestawienie podstawowe'!#REF!</f>
        <v>#REF!</v>
      </c>
    </row>
    <row r="143" spans="1:22" x14ac:dyDescent="0.35">
      <c r="A143" s="114" t="s">
        <v>2262</v>
      </c>
      <c r="B143" s="40"/>
      <c r="C143" s="40"/>
      <c r="D143" s="40"/>
      <c r="E143" s="40"/>
      <c r="F143" s="40"/>
      <c r="G143" s="40"/>
      <c r="H143" s="40"/>
      <c r="I143" s="40"/>
      <c r="J143" s="40" t="e">
        <f>'Zestawienie podstawowe'!#REF!</f>
        <v>#REF!</v>
      </c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 t="e">
        <f>'Zestawienie podstawowe'!#REF!</f>
        <v>#REF!</v>
      </c>
    </row>
    <row r="144" spans="1:22" x14ac:dyDescent="0.35">
      <c r="A144" s="114" t="s">
        <v>2263</v>
      </c>
      <c r="B144" s="40"/>
      <c r="C144" s="40"/>
      <c r="D144" s="40"/>
      <c r="E144" s="40"/>
      <c r="F144" s="40"/>
      <c r="G144" s="40"/>
      <c r="H144" s="40"/>
      <c r="I144" s="40"/>
      <c r="J144" s="40" t="e">
        <f>'Zestawienie podstawowe'!#REF!</f>
        <v>#REF!</v>
      </c>
      <c r="K144" s="40"/>
      <c r="L144" s="40"/>
      <c r="M144" s="40"/>
      <c r="N144" s="40"/>
      <c r="O144" s="40"/>
      <c r="P144" s="40"/>
      <c r="Q144" s="40"/>
      <c r="R144" s="40" t="e">
        <f>'Zestawienie podstawowe'!#REF!</f>
        <v>#REF!</v>
      </c>
      <c r="S144" s="40"/>
      <c r="T144" s="40"/>
      <c r="U144" s="40"/>
      <c r="V144" s="40" t="e">
        <f>'Zestawienie podstawowe'!#REF!</f>
        <v>#REF!</v>
      </c>
    </row>
    <row r="145" spans="1:22" x14ac:dyDescent="0.35">
      <c r="A145" s="114" t="s">
        <v>2264</v>
      </c>
      <c r="B145" s="40"/>
      <c r="C145" s="40"/>
      <c r="D145" s="40"/>
      <c r="E145" s="40"/>
      <c r="F145" s="40"/>
      <c r="G145" s="40"/>
      <c r="H145" s="40"/>
      <c r="I145" s="40"/>
      <c r="J145" s="40" t="e">
        <f>'Zestawienie podstawowe'!#REF!</f>
        <v>#REF!</v>
      </c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 t="e">
        <f>'Zestawienie podstawowe'!#REF!</f>
        <v>#REF!</v>
      </c>
    </row>
    <row r="146" spans="1:22" x14ac:dyDescent="0.35">
      <c r="A146" s="114" t="s">
        <v>2265</v>
      </c>
      <c r="B146" s="40"/>
      <c r="C146" s="40"/>
      <c r="D146" s="40"/>
      <c r="E146" s="40"/>
      <c r="F146" s="40"/>
      <c r="G146" s="40"/>
      <c r="H146" s="40"/>
      <c r="I146" s="40"/>
      <c r="J146" s="40" t="e">
        <f>'Zestawienie podstawowe'!#REF!</f>
        <v>#REF!</v>
      </c>
      <c r="K146" s="40"/>
      <c r="L146" s="40"/>
      <c r="M146" s="40"/>
      <c r="N146" s="40"/>
      <c r="O146" s="40"/>
      <c r="P146" s="40"/>
      <c r="Q146" s="40"/>
      <c r="R146" s="40" t="e">
        <f>'Zestawienie podstawowe'!#REF!</f>
        <v>#REF!</v>
      </c>
      <c r="S146" s="40"/>
      <c r="T146" s="40"/>
      <c r="U146" s="40"/>
      <c r="V146" s="40" t="e">
        <f>'Zestawienie podstawowe'!#REF!</f>
        <v>#REF!</v>
      </c>
    </row>
    <row r="147" spans="1:22" x14ac:dyDescent="0.35">
      <c r="A147" s="114" t="s">
        <v>2266</v>
      </c>
      <c r="B147" s="40"/>
      <c r="C147" s="40"/>
      <c r="D147" s="40"/>
      <c r="E147" s="40"/>
      <c r="F147" s="40"/>
      <c r="G147" s="40"/>
      <c r="H147" s="40"/>
      <c r="I147" s="40"/>
      <c r="J147" s="40" t="e">
        <f>'Zestawienie podstawowe'!#REF!</f>
        <v>#REF!</v>
      </c>
      <c r="K147" s="40"/>
      <c r="L147" s="40"/>
      <c r="M147" s="40"/>
      <c r="N147" s="40"/>
      <c r="O147" s="40"/>
      <c r="P147" s="40"/>
      <c r="Q147" s="40"/>
      <c r="R147" s="40" t="e">
        <f>'Zestawienie podstawowe'!#REF!</f>
        <v>#REF!</v>
      </c>
      <c r="S147" s="40"/>
      <c r="T147" s="40"/>
      <c r="U147" s="40"/>
      <c r="V147" s="40" t="e">
        <f>'Zestawienie podstawowe'!#REF!</f>
        <v>#REF!</v>
      </c>
    </row>
    <row r="148" spans="1:22" x14ac:dyDescent="0.35">
      <c r="A148" s="114" t="s">
        <v>2267</v>
      </c>
      <c r="B148" s="40"/>
      <c r="C148" s="40"/>
      <c r="D148" s="40"/>
      <c r="E148" s="40"/>
      <c r="F148" s="40"/>
      <c r="G148" s="40"/>
      <c r="H148" s="40"/>
      <c r="I148" s="40"/>
      <c r="J148" s="40" t="e">
        <f>'Zestawienie podstawowe'!#REF!</f>
        <v>#REF!</v>
      </c>
      <c r="K148" s="40"/>
      <c r="L148" s="40"/>
      <c r="M148" s="40"/>
      <c r="N148" s="40"/>
      <c r="O148" s="40"/>
      <c r="P148" s="40"/>
      <c r="Q148" s="40"/>
      <c r="R148" s="40" t="e">
        <f>'Zestawienie podstawowe'!#REF!</f>
        <v>#REF!</v>
      </c>
      <c r="S148" s="40"/>
      <c r="T148" s="40"/>
      <c r="U148" s="40"/>
      <c r="V148" s="40" t="e">
        <f>'Zestawienie podstawowe'!#REF!</f>
        <v>#REF!</v>
      </c>
    </row>
    <row r="149" spans="1:22" x14ac:dyDescent="0.35">
      <c r="A149" s="114" t="s">
        <v>2268</v>
      </c>
      <c r="B149" s="40"/>
      <c r="C149" s="40"/>
      <c r="D149" s="40"/>
      <c r="E149" s="40"/>
      <c r="F149" s="40"/>
      <c r="G149" s="40"/>
      <c r="H149" s="40"/>
      <c r="I149" s="40"/>
      <c r="J149" s="40" t="e">
        <f>'Zestawienie podstawowe'!#REF!</f>
        <v>#REF!</v>
      </c>
      <c r="K149" s="40"/>
      <c r="L149" s="40"/>
      <c r="M149" s="40"/>
      <c r="N149" s="40"/>
      <c r="O149" s="40"/>
      <c r="P149" s="40"/>
      <c r="Q149" s="40"/>
      <c r="R149" s="40" t="e">
        <f>'Zestawienie podstawowe'!#REF!</f>
        <v>#REF!</v>
      </c>
      <c r="S149" s="40"/>
      <c r="T149" s="40"/>
      <c r="U149" s="40"/>
      <c r="V149" s="40" t="e">
        <f>'Zestawienie podstawowe'!#REF!</f>
        <v>#REF!</v>
      </c>
    </row>
    <row r="150" spans="1:22" x14ac:dyDescent="0.35">
      <c r="A150" s="114" t="s">
        <v>2269</v>
      </c>
      <c r="B150" s="40"/>
      <c r="C150" s="40"/>
      <c r="D150" s="40"/>
      <c r="E150" s="40"/>
      <c r="F150" s="40"/>
      <c r="G150" s="40"/>
      <c r="H150" s="40"/>
      <c r="I150" s="40"/>
      <c r="J150" s="40" t="e">
        <f>'Zestawienie podstawowe'!#REF!</f>
        <v>#REF!</v>
      </c>
      <c r="K150" s="40"/>
      <c r="L150" s="40"/>
      <c r="M150" s="40"/>
      <c r="N150" s="40"/>
      <c r="O150" s="40"/>
      <c r="P150" s="40"/>
      <c r="Q150" s="40"/>
      <c r="R150" s="40" t="e">
        <f>'Zestawienie podstawowe'!#REF!</f>
        <v>#REF!</v>
      </c>
      <c r="S150" s="40"/>
      <c r="T150" s="40"/>
      <c r="U150" s="40"/>
      <c r="V150" s="40" t="e">
        <f>'Zestawienie podstawowe'!#REF!</f>
        <v>#REF!</v>
      </c>
    </row>
    <row r="151" spans="1:22" x14ac:dyDescent="0.35">
      <c r="A151" s="114" t="s">
        <v>2270</v>
      </c>
      <c r="B151" s="40"/>
      <c r="C151" s="40"/>
      <c r="D151" s="40"/>
      <c r="E151" s="40"/>
      <c r="F151" s="40"/>
      <c r="G151" s="40"/>
      <c r="H151" s="40"/>
      <c r="I151" s="40"/>
      <c r="J151" s="40" t="e">
        <f>'Zestawienie podstawowe'!#REF!</f>
        <v>#REF!</v>
      </c>
      <c r="K151" s="40"/>
      <c r="L151" s="40"/>
      <c r="M151" s="40"/>
      <c r="N151" s="40"/>
      <c r="O151" s="40"/>
      <c r="P151" s="40"/>
      <c r="Q151" s="40"/>
      <c r="R151" s="40" t="e">
        <f>'Zestawienie podstawowe'!#REF!</f>
        <v>#REF!</v>
      </c>
      <c r="S151" s="40"/>
      <c r="T151" s="40"/>
      <c r="U151" s="40"/>
      <c r="V151" s="40" t="e">
        <f>'Zestawienie podstawowe'!#REF!</f>
        <v>#REF!</v>
      </c>
    </row>
    <row r="152" spans="1:22" x14ac:dyDescent="0.35">
      <c r="A152" s="114" t="s">
        <v>2271</v>
      </c>
      <c r="B152" s="40"/>
      <c r="C152" s="40"/>
      <c r="D152" s="40"/>
      <c r="E152" s="40"/>
      <c r="F152" s="40"/>
      <c r="G152" s="40"/>
      <c r="H152" s="40"/>
      <c r="I152" s="40"/>
      <c r="J152" s="40" t="e">
        <f>'Zestawienie podstawowe'!#REF!</f>
        <v>#REF!</v>
      </c>
      <c r="K152" s="40"/>
      <c r="L152" s="40"/>
      <c r="M152" s="40"/>
      <c r="N152" s="40"/>
      <c r="O152" s="40"/>
      <c r="P152" s="40"/>
      <c r="Q152" s="40"/>
      <c r="R152" s="40" t="e">
        <f>'Zestawienie podstawowe'!#REF!</f>
        <v>#REF!</v>
      </c>
      <c r="S152" s="40"/>
      <c r="T152" s="40"/>
      <c r="U152" s="40"/>
      <c r="V152" s="40" t="e">
        <f>'Zestawienie podstawowe'!#REF!</f>
        <v>#REF!</v>
      </c>
    </row>
    <row r="153" spans="1:22" x14ac:dyDescent="0.35">
      <c r="A153" s="114" t="s">
        <v>2272</v>
      </c>
      <c r="B153" s="40"/>
      <c r="C153" s="40"/>
      <c r="D153" s="40"/>
      <c r="E153" s="40"/>
      <c r="F153" s="40"/>
      <c r="G153" s="40"/>
      <c r="H153" s="40"/>
      <c r="I153" s="40"/>
      <c r="J153" s="40" t="e">
        <f>'Zestawienie podstawowe'!#REF!</f>
        <v>#REF!</v>
      </c>
      <c r="K153" s="40"/>
      <c r="L153" s="40"/>
      <c r="M153" s="40"/>
      <c r="N153" s="40"/>
      <c r="O153" s="40"/>
      <c r="P153" s="40"/>
      <c r="Q153" s="40"/>
      <c r="R153" s="40" t="e">
        <f>'Zestawienie podstawowe'!#REF!</f>
        <v>#REF!</v>
      </c>
      <c r="S153" s="40"/>
      <c r="T153" s="40"/>
      <c r="U153" s="40"/>
      <c r="V153" s="40" t="e">
        <f>'Zestawienie podstawowe'!#REF!</f>
        <v>#REF!</v>
      </c>
    </row>
    <row r="154" spans="1:22" x14ac:dyDescent="0.35">
      <c r="A154" s="114" t="s">
        <v>2273</v>
      </c>
      <c r="B154" s="40"/>
      <c r="C154" s="40"/>
      <c r="D154" s="40"/>
      <c r="E154" s="40"/>
      <c r="F154" s="40"/>
      <c r="G154" s="40"/>
      <c r="H154" s="40"/>
      <c r="I154" s="40"/>
      <c r="J154" s="40" t="e">
        <f>'Zestawienie podstawowe'!#REF!</f>
        <v>#REF!</v>
      </c>
      <c r="K154" s="40"/>
      <c r="L154" s="40"/>
      <c r="M154" s="40"/>
      <c r="N154" s="40"/>
      <c r="O154" s="40"/>
      <c r="P154" s="40"/>
      <c r="Q154" s="40"/>
      <c r="R154" s="40" t="e">
        <f>'Zestawienie podstawowe'!#REF!</f>
        <v>#REF!</v>
      </c>
      <c r="S154" s="40"/>
      <c r="T154" s="40"/>
      <c r="U154" s="40"/>
      <c r="V154" s="40" t="e">
        <f>'Zestawienie podstawowe'!#REF!</f>
        <v>#REF!</v>
      </c>
    </row>
    <row r="155" spans="1:22" x14ac:dyDescent="0.35">
      <c r="A155" s="114" t="s">
        <v>2274</v>
      </c>
      <c r="B155" s="40"/>
      <c r="C155" s="40"/>
      <c r="D155" s="40"/>
      <c r="E155" s="40"/>
      <c r="F155" s="40"/>
      <c r="G155" s="40"/>
      <c r="H155" s="40" t="e">
        <f>'Zestawienie podstawowe'!#REF!</f>
        <v>#REF!</v>
      </c>
      <c r="I155" s="40"/>
      <c r="J155" s="40" t="e">
        <f>'Zestawienie podstawowe'!#REF!</f>
        <v>#REF!</v>
      </c>
      <c r="K155" s="40"/>
      <c r="L155" s="40"/>
      <c r="M155" s="40"/>
      <c r="N155" s="40"/>
      <c r="O155" s="40"/>
      <c r="P155" s="40"/>
      <c r="Q155" s="40"/>
      <c r="R155" s="40" t="e">
        <f>'Zestawienie podstawowe'!#REF!</f>
        <v>#REF!</v>
      </c>
      <c r="S155" s="40"/>
      <c r="T155" s="40"/>
      <c r="U155" s="40"/>
      <c r="V155" s="40" t="e">
        <f>'Zestawienie podstawowe'!#REF!</f>
        <v>#REF!</v>
      </c>
    </row>
    <row r="156" spans="1:22" x14ac:dyDescent="0.35">
      <c r="A156" s="114" t="s">
        <v>2275</v>
      </c>
      <c r="B156" s="40"/>
      <c r="C156" s="40"/>
      <c r="D156" s="40"/>
      <c r="E156" s="40"/>
      <c r="F156" s="40"/>
      <c r="G156" s="40"/>
      <c r="H156" s="40"/>
      <c r="I156" s="40"/>
      <c r="J156" s="40" t="e">
        <f>'Zestawienie podstawowe'!#REF!</f>
        <v>#REF!</v>
      </c>
      <c r="K156" s="40"/>
      <c r="L156" s="40"/>
      <c r="M156" s="40"/>
      <c r="N156" s="40"/>
      <c r="O156" s="40"/>
      <c r="P156" s="40"/>
      <c r="Q156" s="40"/>
      <c r="R156" s="40" t="e">
        <f>'Zestawienie podstawowe'!#REF!</f>
        <v>#REF!</v>
      </c>
      <c r="S156" s="40"/>
      <c r="T156" s="40"/>
      <c r="U156" s="40"/>
      <c r="V156" s="40" t="e">
        <f>'Zestawienie podstawowe'!#REF!</f>
        <v>#REF!</v>
      </c>
    </row>
    <row r="157" spans="1:22" x14ac:dyDescent="0.35">
      <c r="A157" s="114" t="s">
        <v>2276</v>
      </c>
      <c r="B157" s="40"/>
      <c r="C157" s="40"/>
      <c r="D157" s="40"/>
      <c r="E157" s="40"/>
      <c r="F157" s="40"/>
      <c r="G157" s="40"/>
      <c r="H157" s="40"/>
      <c r="I157" s="40"/>
      <c r="J157" s="40" t="e">
        <f>'Zestawienie podstawowe'!#REF!</f>
        <v>#REF!</v>
      </c>
      <c r="K157" s="40"/>
      <c r="L157" s="40"/>
      <c r="M157" s="40"/>
      <c r="N157" s="40"/>
      <c r="O157" s="40"/>
      <c r="P157" s="40"/>
      <c r="Q157" s="40"/>
      <c r="R157" s="40" t="e">
        <f>'Zestawienie podstawowe'!#REF!</f>
        <v>#REF!</v>
      </c>
      <c r="S157" s="40"/>
      <c r="T157" s="40"/>
      <c r="U157" s="40"/>
      <c r="V157" s="40" t="e">
        <f>'Zestawienie podstawowe'!#REF!</f>
        <v>#REF!</v>
      </c>
    </row>
    <row r="158" spans="1:22" x14ac:dyDescent="0.35">
      <c r="A158" s="114" t="s">
        <v>2277</v>
      </c>
      <c r="B158" s="40"/>
      <c r="C158" s="40"/>
      <c r="D158" s="40"/>
      <c r="E158" s="40"/>
      <c r="F158" s="40"/>
      <c r="G158" s="40"/>
      <c r="H158" s="40"/>
      <c r="I158" s="40"/>
      <c r="J158" s="40" t="e">
        <f>'Zestawienie podstawowe'!#REF!</f>
        <v>#REF!</v>
      </c>
      <c r="K158" s="40"/>
      <c r="L158" s="40"/>
      <c r="M158" s="40"/>
      <c r="N158" s="40"/>
      <c r="O158" s="40"/>
      <c r="P158" s="40"/>
      <c r="Q158" s="40"/>
      <c r="R158" s="40" t="e">
        <f>'Zestawienie podstawowe'!#REF!</f>
        <v>#REF!</v>
      </c>
      <c r="S158" s="40"/>
      <c r="T158" s="40"/>
      <c r="U158" s="40"/>
      <c r="V158" s="40" t="e">
        <f>'Zestawienie podstawowe'!#REF!</f>
        <v>#REF!</v>
      </c>
    </row>
    <row r="159" spans="1:22" x14ac:dyDescent="0.35">
      <c r="A159" s="114" t="s">
        <v>2278</v>
      </c>
      <c r="B159" s="40"/>
      <c r="C159" s="40"/>
      <c r="D159" s="40"/>
      <c r="E159" s="40"/>
      <c r="F159" s="40"/>
      <c r="G159" s="40"/>
      <c r="H159" s="40"/>
      <c r="I159" s="40"/>
      <c r="J159" s="40" t="e">
        <f>'Zestawienie podstawowe'!#REF!</f>
        <v>#REF!</v>
      </c>
      <c r="K159" s="40"/>
      <c r="L159" s="40"/>
      <c r="M159" s="40"/>
      <c r="N159" s="40"/>
      <c r="O159" s="40"/>
      <c r="P159" s="40"/>
      <c r="Q159" s="40"/>
      <c r="R159" s="40" t="e">
        <f>'Zestawienie podstawowe'!#REF!</f>
        <v>#REF!</v>
      </c>
      <c r="S159" s="40"/>
      <c r="T159" s="40"/>
      <c r="U159" s="40"/>
      <c r="V159" s="40" t="e">
        <f>'Zestawienie podstawowe'!#REF!</f>
        <v>#REF!</v>
      </c>
    </row>
    <row r="160" spans="1:22" x14ac:dyDescent="0.35">
      <c r="A160" s="114" t="s">
        <v>2279</v>
      </c>
      <c r="B160" s="40"/>
      <c r="C160" s="40"/>
      <c r="D160" s="40"/>
      <c r="E160" s="40"/>
      <c r="F160" s="40"/>
      <c r="G160" s="40"/>
      <c r="H160" s="40"/>
      <c r="I160" s="40"/>
      <c r="J160" s="40" t="e">
        <f>'Zestawienie podstawowe'!#REF!</f>
        <v>#REF!</v>
      </c>
      <c r="K160" s="40"/>
      <c r="L160" s="40"/>
      <c r="M160" s="40"/>
      <c r="N160" s="40"/>
      <c r="O160" s="40"/>
      <c r="P160" s="40"/>
      <c r="Q160" s="40"/>
      <c r="R160" s="40" t="e">
        <f>'Zestawienie podstawowe'!#REF!</f>
        <v>#REF!</v>
      </c>
      <c r="S160" s="40"/>
      <c r="T160" s="40"/>
      <c r="U160" s="40"/>
      <c r="V160" s="40" t="e">
        <f>'Zestawienie podstawowe'!#REF!</f>
        <v>#REF!</v>
      </c>
    </row>
    <row r="161" spans="1:22" x14ac:dyDescent="0.35">
      <c r="A161" s="114" t="s">
        <v>2280</v>
      </c>
      <c r="B161" s="40"/>
      <c r="C161" s="40"/>
      <c r="D161" s="40"/>
      <c r="E161" s="40"/>
      <c r="F161" s="40"/>
      <c r="G161" s="40"/>
      <c r="H161" s="40"/>
      <c r="I161" s="40"/>
      <c r="J161" s="40" t="e">
        <f>'Zestawienie podstawowe'!#REF!</f>
        <v>#REF!</v>
      </c>
      <c r="K161" s="40"/>
      <c r="L161" s="40"/>
      <c r="M161" s="40"/>
      <c r="N161" s="40"/>
      <c r="O161" s="40"/>
      <c r="P161" s="40"/>
      <c r="Q161" s="40"/>
      <c r="R161" s="40" t="e">
        <f>'Zestawienie podstawowe'!#REF!</f>
        <v>#REF!</v>
      </c>
      <c r="S161" s="40"/>
      <c r="T161" s="40"/>
      <c r="U161" s="40"/>
      <c r="V161" s="40" t="e">
        <f>'Zestawienie podstawowe'!#REF!</f>
        <v>#REF!</v>
      </c>
    </row>
    <row r="162" spans="1:22" x14ac:dyDescent="0.35">
      <c r="A162" s="114" t="s">
        <v>2281</v>
      </c>
      <c r="B162" s="40"/>
      <c r="C162" s="40"/>
      <c r="D162" s="40"/>
      <c r="E162" s="40"/>
      <c r="F162" s="40"/>
      <c r="G162" s="40"/>
      <c r="H162" s="40"/>
      <c r="I162" s="40"/>
      <c r="J162" s="40" t="e">
        <f>'Zestawienie podstawowe'!#REF!</f>
        <v>#REF!</v>
      </c>
      <c r="K162" s="40"/>
      <c r="L162" s="40"/>
      <c r="M162" s="40"/>
      <c r="N162" s="40"/>
      <c r="O162" s="40"/>
      <c r="P162" s="40"/>
      <c r="Q162" s="40"/>
      <c r="R162" s="40" t="e">
        <f>'Zestawienie podstawowe'!#REF!</f>
        <v>#REF!</v>
      </c>
      <c r="S162" s="40"/>
      <c r="T162" s="40"/>
      <c r="U162" s="40"/>
      <c r="V162" s="40" t="e">
        <f>'Zestawienie podstawowe'!#REF!</f>
        <v>#REF!</v>
      </c>
    </row>
    <row r="163" spans="1:22" x14ac:dyDescent="0.35">
      <c r="A163" s="114" t="s">
        <v>2282</v>
      </c>
      <c r="B163" s="40"/>
      <c r="C163" s="40"/>
      <c r="D163" s="40"/>
      <c r="E163" s="40"/>
      <c r="F163" s="40"/>
      <c r="G163" s="40"/>
      <c r="H163" s="40"/>
      <c r="I163" s="40"/>
      <c r="J163" s="40" t="e">
        <f>'Zestawienie podstawowe'!#REF!</f>
        <v>#REF!</v>
      </c>
      <c r="K163" s="40"/>
      <c r="L163" s="40"/>
      <c r="M163" s="40"/>
      <c r="N163" s="40"/>
      <c r="O163" s="40"/>
      <c r="P163" s="40"/>
      <c r="Q163" s="40"/>
      <c r="R163" s="40" t="e">
        <f>'Zestawienie podstawowe'!#REF!</f>
        <v>#REF!</v>
      </c>
      <c r="S163" s="40"/>
      <c r="T163" s="40"/>
      <c r="U163" s="40"/>
      <c r="V163" s="40" t="e">
        <f>'Zestawienie podstawowe'!#REF!</f>
        <v>#REF!</v>
      </c>
    </row>
    <row r="164" spans="1:22" x14ac:dyDescent="0.35">
      <c r="A164" s="114" t="s">
        <v>2283</v>
      </c>
      <c r="B164" s="40"/>
      <c r="C164" s="40"/>
      <c r="D164" s="40"/>
      <c r="E164" s="40"/>
      <c r="F164" s="40"/>
      <c r="G164" s="40"/>
      <c r="H164" s="40"/>
      <c r="I164" s="40"/>
      <c r="J164" s="40" t="e">
        <f>'Zestawienie podstawowe'!#REF!</f>
        <v>#REF!</v>
      </c>
      <c r="K164" s="40"/>
      <c r="L164" s="40"/>
      <c r="M164" s="40"/>
      <c r="N164" s="40"/>
      <c r="O164" s="40"/>
      <c r="P164" s="40"/>
      <c r="Q164" s="40"/>
      <c r="R164" s="40" t="e">
        <f>'Zestawienie podstawowe'!#REF!</f>
        <v>#REF!</v>
      </c>
      <c r="S164" s="40"/>
      <c r="T164" s="40"/>
      <c r="U164" s="40"/>
      <c r="V164" s="40" t="e">
        <f>'Zestawienie podstawowe'!#REF!</f>
        <v>#REF!</v>
      </c>
    </row>
    <row r="165" spans="1:22" x14ac:dyDescent="0.35">
      <c r="A165" s="114" t="s">
        <v>2284</v>
      </c>
      <c r="B165" s="40"/>
      <c r="C165" s="40"/>
      <c r="D165" s="40"/>
      <c r="E165" s="40"/>
      <c r="F165" s="40"/>
      <c r="G165" s="40"/>
      <c r="H165" s="40"/>
      <c r="I165" s="40"/>
      <c r="J165" s="40" t="e">
        <f>'Zestawienie podstawowe'!#REF!</f>
        <v>#REF!</v>
      </c>
      <c r="K165" s="40"/>
      <c r="L165" s="40"/>
      <c r="M165" s="40"/>
      <c r="N165" s="40"/>
      <c r="O165" s="40"/>
      <c r="P165" s="40"/>
      <c r="Q165" s="40"/>
      <c r="R165" s="40" t="e">
        <f>'Zestawienie podstawowe'!#REF!</f>
        <v>#REF!</v>
      </c>
      <c r="S165" s="40"/>
      <c r="T165" s="40"/>
      <c r="U165" s="40"/>
      <c r="V165" s="40" t="e">
        <f>'Zestawienie podstawowe'!#REF!</f>
        <v>#REF!</v>
      </c>
    </row>
    <row r="166" spans="1:22" x14ac:dyDescent="0.35">
      <c r="A166" s="114" t="s">
        <v>2285</v>
      </c>
      <c r="B166" s="40"/>
      <c r="C166" s="40"/>
      <c r="D166" s="40"/>
      <c r="E166" s="40"/>
      <c r="F166" s="40"/>
      <c r="G166" s="40"/>
      <c r="H166" s="40"/>
      <c r="I166" s="40"/>
      <c r="J166" s="40" t="e">
        <f>'Zestawienie podstawowe'!#REF!</f>
        <v>#REF!</v>
      </c>
      <c r="K166" s="40"/>
      <c r="L166" s="40"/>
      <c r="M166" s="40"/>
      <c r="N166" s="40"/>
      <c r="O166" s="40"/>
      <c r="P166" s="40"/>
      <c r="Q166" s="40"/>
      <c r="R166" s="40" t="e">
        <f>'Zestawienie podstawowe'!#REF!</f>
        <v>#REF!</v>
      </c>
      <c r="S166" s="40"/>
      <c r="T166" s="40"/>
      <c r="U166" s="40"/>
      <c r="V166" s="40" t="e">
        <f>'Zestawienie podstawowe'!#REF!</f>
        <v>#REF!</v>
      </c>
    </row>
    <row r="167" spans="1:22" x14ac:dyDescent="0.35">
      <c r="A167" s="114" t="s">
        <v>2286</v>
      </c>
      <c r="B167" s="40"/>
      <c r="C167" s="40"/>
      <c r="D167" s="40"/>
      <c r="E167" s="40"/>
      <c r="F167" s="40"/>
      <c r="G167" s="40"/>
      <c r="H167" s="40"/>
      <c r="I167" s="40"/>
      <c r="J167" s="40" t="e">
        <f>'Zestawienie podstawowe'!#REF!</f>
        <v>#REF!</v>
      </c>
      <c r="K167" s="40"/>
      <c r="L167" s="40"/>
      <c r="M167" s="40"/>
      <c r="N167" s="40"/>
      <c r="O167" s="40"/>
      <c r="P167" s="40"/>
      <c r="Q167" s="40"/>
      <c r="R167" s="40" t="e">
        <f>'Zestawienie podstawowe'!#REF!</f>
        <v>#REF!</v>
      </c>
      <c r="S167" s="40"/>
      <c r="T167" s="40"/>
      <c r="U167" s="40"/>
      <c r="V167" s="40" t="e">
        <f>'Zestawienie podstawowe'!#REF!</f>
        <v>#REF!</v>
      </c>
    </row>
    <row r="168" spans="1:22" x14ac:dyDescent="0.35">
      <c r="A168" s="114" t="s">
        <v>2287</v>
      </c>
      <c r="B168" s="40"/>
      <c r="C168" s="40"/>
      <c r="D168" s="40"/>
      <c r="E168" s="40"/>
      <c r="F168" s="40"/>
      <c r="G168" s="40"/>
      <c r="H168" s="40"/>
      <c r="I168" s="40"/>
      <c r="J168" s="40" t="e">
        <f>'Zestawienie podstawowe'!#REF!</f>
        <v>#REF!</v>
      </c>
      <c r="K168" s="40"/>
      <c r="L168" s="40"/>
      <c r="M168" s="40"/>
      <c r="N168" s="40"/>
      <c r="O168" s="40"/>
      <c r="P168" s="40"/>
      <c r="Q168" s="40"/>
      <c r="R168" s="40" t="e">
        <f>'Zestawienie podstawowe'!#REF!</f>
        <v>#REF!</v>
      </c>
      <c r="S168" s="40"/>
      <c r="T168" s="40"/>
      <c r="U168" s="40"/>
      <c r="V168" s="40" t="e">
        <f>'Zestawienie podstawowe'!#REF!</f>
        <v>#REF!</v>
      </c>
    </row>
    <row r="169" spans="1:22" x14ac:dyDescent="0.35">
      <c r="A169" s="114" t="s">
        <v>2288</v>
      </c>
      <c r="B169" s="40"/>
      <c r="C169" s="40"/>
      <c r="D169" s="40"/>
      <c r="E169" s="40"/>
      <c r="F169" s="40"/>
      <c r="G169" s="40"/>
      <c r="H169" s="40"/>
      <c r="I169" s="40"/>
      <c r="J169" s="40" t="e">
        <f>'Zestawienie podstawowe'!#REF!</f>
        <v>#REF!</v>
      </c>
      <c r="K169" s="40"/>
      <c r="L169" s="40"/>
      <c r="M169" s="40"/>
      <c r="N169" s="40"/>
      <c r="O169" s="40"/>
      <c r="P169" s="40"/>
      <c r="Q169" s="40"/>
      <c r="R169" s="40" t="e">
        <f>'Zestawienie podstawowe'!#REF!</f>
        <v>#REF!</v>
      </c>
      <c r="S169" s="40"/>
      <c r="T169" s="40"/>
      <c r="U169" s="40"/>
      <c r="V169" s="40" t="e">
        <f>'Zestawienie podstawowe'!#REF!</f>
        <v>#REF!</v>
      </c>
    </row>
    <row r="170" spans="1:22" x14ac:dyDescent="0.35">
      <c r="A170" s="114" t="s">
        <v>2289</v>
      </c>
      <c r="B170" s="40"/>
      <c r="C170" s="40"/>
      <c r="D170" s="40"/>
      <c r="E170" s="40"/>
      <c r="F170" s="40"/>
      <c r="G170" s="40"/>
      <c r="H170" s="40"/>
      <c r="I170" s="40"/>
      <c r="J170" s="40" t="e">
        <f>'Zestawienie podstawowe'!#REF!</f>
        <v>#REF!</v>
      </c>
      <c r="K170" s="40"/>
      <c r="L170" s="40"/>
      <c r="M170" s="40"/>
      <c r="N170" s="40"/>
      <c r="O170" s="40"/>
      <c r="P170" s="40"/>
      <c r="Q170" s="40"/>
      <c r="R170" s="40" t="e">
        <f>'Zestawienie podstawowe'!#REF!</f>
        <v>#REF!</v>
      </c>
      <c r="S170" s="40"/>
      <c r="T170" s="40"/>
      <c r="U170" s="40"/>
      <c r="V170" s="40" t="e">
        <f>'Zestawienie podstawowe'!#REF!</f>
        <v>#REF!</v>
      </c>
    </row>
    <row r="171" spans="1:22" x14ac:dyDescent="0.35">
      <c r="A171" s="114" t="s">
        <v>2290</v>
      </c>
      <c r="B171" s="40"/>
      <c r="C171" s="40"/>
      <c r="D171" s="40"/>
      <c r="E171" s="40"/>
      <c r="F171" s="40"/>
      <c r="G171" s="40"/>
      <c r="H171" s="40"/>
      <c r="I171" s="40"/>
      <c r="J171" s="40" t="e">
        <f>'Zestawienie podstawowe'!#REF!</f>
        <v>#REF!</v>
      </c>
      <c r="K171" s="40"/>
      <c r="L171" s="40"/>
      <c r="M171" s="40"/>
      <c r="N171" s="40"/>
      <c r="O171" s="40"/>
      <c r="P171" s="40"/>
      <c r="Q171" s="40"/>
      <c r="R171" s="40" t="e">
        <f>'Zestawienie podstawowe'!#REF!</f>
        <v>#REF!</v>
      </c>
      <c r="S171" s="40"/>
      <c r="T171" s="40"/>
      <c r="U171" s="40"/>
      <c r="V171" s="40" t="e">
        <f>'Zestawienie podstawowe'!#REF!</f>
        <v>#REF!</v>
      </c>
    </row>
    <row r="172" spans="1:22" x14ac:dyDescent="0.35">
      <c r="A172" s="114" t="s">
        <v>2291</v>
      </c>
      <c r="B172" s="40"/>
      <c r="C172" s="40"/>
      <c r="D172" s="40"/>
      <c r="E172" s="40"/>
      <c r="F172" s="40"/>
      <c r="G172" s="40"/>
      <c r="H172" s="40"/>
      <c r="I172" s="40"/>
      <c r="J172" s="40" t="e">
        <f>'Zestawienie podstawowe'!#REF!</f>
        <v>#REF!</v>
      </c>
      <c r="K172" s="40"/>
      <c r="L172" s="40"/>
      <c r="M172" s="40"/>
      <c r="N172" s="40"/>
      <c r="O172" s="40"/>
      <c r="P172" s="40"/>
      <c r="Q172" s="40"/>
      <c r="R172" s="40" t="e">
        <f>'Zestawienie podstawowe'!#REF!</f>
        <v>#REF!</v>
      </c>
      <c r="S172" s="40"/>
      <c r="T172" s="40"/>
      <c r="U172" s="40"/>
      <c r="V172" s="40" t="e">
        <f>'Zestawienie podstawowe'!#REF!</f>
        <v>#REF!</v>
      </c>
    </row>
    <row r="173" spans="1:22" x14ac:dyDescent="0.35">
      <c r="A173" s="114" t="s">
        <v>2292</v>
      </c>
      <c r="B173" s="40"/>
      <c r="C173" s="40"/>
      <c r="D173" s="40"/>
      <c r="E173" s="40"/>
      <c r="F173" s="40"/>
      <c r="G173" s="40"/>
      <c r="H173" s="40"/>
      <c r="I173" s="40"/>
      <c r="J173" s="40" t="e">
        <f>'Zestawienie podstawowe'!#REF!</f>
        <v>#REF!</v>
      </c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 t="e">
        <f>'Zestawienie podstawowe'!#REF!</f>
        <v>#REF!</v>
      </c>
    </row>
    <row r="174" spans="1:22" x14ac:dyDescent="0.35">
      <c r="A174" s="114" t="s">
        <v>2293</v>
      </c>
      <c r="B174" s="40"/>
      <c r="C174" s="40"/>
      <c r="D174" s="40"/>
      <c r="E174" s="40"/>
      <c r="F174" s="40"/>
      <c r="G174" s="40"/>
      <c r="H174" s="40"/>
      <c r="I174" s="40"/>
      <c r="J174" s="40" t="e">
        <f>'Zestawienie podstawowe'!#REF!</f>
        <v>#REF!</v>
      </c>
      <c r="K174" s="40"/>
      <c r="L174" s="40"/>
      <c r="M174" s="40"/>
      <c r="N174" s="40"/>
      <c r="O174" s="40"/>
      <c r="P174" s="40"/>
      <c r="Q174" s="40" t="e">
        <f>'Zestawienie podstawowe'!#REF!</f>
        <v>#REF!</v>
      </c>
      <c r="R174" s="40" t="e">
        <f>'Zestawienie podstawowe'!#REF!</f>
        <v>#REF!</v>
      </c>
      <c r="S174" s="40"/>
      <c r="T174" s="40"/>
      <c r="U174" s="40"/>
      <c r="V174" s="40" t="e">
        <f>'Zestawienie podstawowe'!#REF!</f>
        <v>#REF!</v>
      </c>
    </row>
    <row r="175" spans="1:22" x14ac:dyDescent="0.35">
      <c r="A175" s="114" t="s">
        <v>2294</v>
      </c>
      <c r="B175" s="40"/>
      <c r="C175" s="40"/>
      <c r="D175" s="40"/>
      <c r="E175" s="40"/>
      <c r="F175" s="40"/>
      <c r="G175" s="40"/>
      <c r="H175" s="40"/>
      <c r="I175" s="40"/>
      <c r="J175" s="40" t="e">
        <f>'Zestawienie podstawowe'!#REF!</f>
        <v>#REF!</v>
      </c>
      <c r="K175" s="40"/>
      <c r="L175" s="40"/>
      <c r="M175" s="40"/>
      <c r="N175" s="40"/>
      <c r="O175" s="40"/>
      <c r="P175" s="40"/>
      <c r="Q175" s="40" t="e">
        <f>'Zestawienie podstawowe'!#REF!</f>
        <v>#REF!</v>
      </c>
      <c r="R175" s="40" t="e">
        <f>'Zestawienie podstawowe'!#REF!</f>
        <v>#REF!</v>
      </c>
      <c r="S175" s="40"/>
      <c r="T175" s="40"/>
      <c r="U175" s="40"/>
      <c r="V175" s="40" t="e">
        <f>'Zestawienie podstawowe'!#REF!</f>
        <v>#REF!</v>
      </c>
    </row>
    <row r="176" spans="1:22" x14ac:dyDescent="0.35">
      <c r="A176" s="114" t="s">
        <v>2295</v>
      </c>
      <c r="B176" s="40"/>
      <c r="C176" s="40"/>
      <c r="D176" s="40"/>
      <c r="E176" s="40"/>
      <c r="F176" s="40"/>
      <c r="G176" s="40"/>
      <c r="H176" s="40"/>
      <c r="I176" s="40"/>
      <c r="J176" s="40" t="e">
        <f>'Zestawienie podstawowe'!#REF!</f>
        <v>#REF!</v>
      </c>
      <c r="K176" s="40"/>
      <c r="L176" s="40"/>
      <c r="M176" s="40"/>
      <c r="N176" s="40"/>
      <c r="O176" s="40"/>
      <c r="P176" s="40"/>
      <c r="Q176" s="40" t="e">
        <f>'Zestawienie podstawowe'!#REF!</f>
        <v>#REF!</v>
      </c>
      <c r="R176" s="40" t="e">
        <f>'Zestawienie podstawowe'!#REF!</f>
        <v>#REF!</v>
      </c>
      <c r="S176" s="40"/>
      <c r="T176" s="40"/>
      <c r="U176" s="40"/>
      <c r="V176" s="40" t="e">
        <f>'Zestawienie podstawowe'!#REF!</f>
        <v>#REF!</v>
      </c>
    </row>
    <row r="177" spans="1:22" x14ac:dyDescent="0.35">
      <c r="A177" s="114" t="s">
        <v>2296</v>
      </c>
      <c r="B177" s="40"/>
      <c r="C177" s="40"/>
      <c r="D177" s="40"/>
      <c r="E177" s="40"/>
      <c r="F177" s="40"/>
      <c r="G177" s="40"/>
      <c r="H177" s="40"/>
      <c r="I177" s="40"/>
      <c r="J177" s="40" t="e">
        <f>'Zestawienie podstawowe'!#REF!</f>
        <v>#REF!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 t="e">
        <f>'Zestawienie podstawowe'!#REF!</f>
        <v>#REF!</v>
      </c>
      <c r="U177" s="40"/>
      <c r="V177" s="40" t="e">
        <f>'Zestawienie podstawowe'!#REF!</f>
        <v>#REF!</v>
      </c>
    </row>
    <row r="178" spans="1:22" x14ac:dyDescent="0.35">
      <c r="A178" s="114" t="s">
        <v>2297</v>
      </c>
      <c r="B178" s="40"/>
      <c r="C178" s="40"/>
      <c r="D178" s="40"/>
      <c r="E178" s="40"/>
      <c r="F178" s="40"/>
      <c r="G178" s="40"/>
      <c r="H178" s="40"/>
      <c r="I178" s="40"/>
      <c r="J178" s="40" t="e">
        <f>'Zestawienie podstawowe'!#REF!</f>
        <v>#REF!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 t="e">
        <f>'Zestawienie podstawowe'!#REF!</f>
        <v>#REF!</v>
      </c>
      <c r="U178" s="40"/>
      <c r="V178" s="40" t="e">
        <f>'Zestawienie podstawowe'!#REF!</f>
        <v>#REF!</v>
      </c>
    </row>
    <row r="179" spans="1:22" x14ac:dyDescent="0.35">
      <c r="A179" s="114" t="s">
        <v>2298</v>
      </c>
      <c r="B179" s="40"/>
      <c r="C179" s="40"/>
      <c r="D179" s="40"/>
      <c r="E179" s="40"/>
      <c r="F179" s="40"/>
      <c r="G179" s="40"/>
      <c r="H179" s="40"/>
      <c r="I179" s="40"/>
      <c r="J179" s="40" t="e">
        <f>'Zestawienie podstawowe'!#REF!</f>
        <v>#REF!</v>
      </c>
      <c r="K179" s="40"/>
      <c r="L179" s="40"/>
      <c r="M179" s="40"/>
      <c r="N179" s="40"/>
      <c r="O179" s="40"/>
      <c r="P179" s="40"/>
      <c r="Q179" s="40"/>
      <c r="R179" s="40" t="e">
        <f>'Zestawienie podstawowe'!#REF!</f>
        <v>#REF!</v>
      </c>
      <c r="S179" s="40"/>
      <c r="T179" s="40"/>
      <c r="U179" s="40"/>
      <c r="V179" s="40" t="e">
        <f>'Zestawienie podstawowe'!#REF!</f>
        <v>#REF!</v>
      </c>
    </row>
    <row r="180" spans="1:22" x14ac:dyDescent="0.35">
      <c r="A180" s="114" t="s">
        <v>2299</v>
      </c>
      <c r="B180" s="40"/>
      <c r="C180" s="40"/>
      <c r="D180" s="40"/>
      <c r="E180" s="40"/>
      <c r="F180" s="40"/>
      <c r="G180" s="40"/>
      <c r="H180" s="40"/>
      <c r="I180" s="40"/>
      <c r="J180" s="40" t="e">
        <f>'Zestawienie podstawowe'!#REF!</f>
        <v>#REF!</v>
      </c>
      <c r="K180" s="40"/>
      <c r="L180" s="40"/>
      <c r="M180" s="40"/>
      <c r="N180" s="40"/>
      <c r="O180" s="40"/>
      <c r="P180" s="40"/>
      <c r="Q180" s="40"/>
      <c r="R180" s="40" t="e">
        <f>'Zestawienie podstawowe'!#REF!</f>
        <v>#REF!</v>
      </c>
      <c r="S180" s="40"/>
      <c r="T180" s="40"/>
      <c r="U180" s="40"/>
      <c r="V180" s="40" t="e">
        <f>'Zestawienie podstawowe'!#REF!</f>
        <v>#REF!</v>
      </c>
    </row>
    <row r="181" spans="1:22" x14ac:dyDescent="0.35">
      <c r="A181" s="114" t="s">
        <v>2133</v>
      </c>
      <c r="B181" s="40"/>
      <c r="C181" s="40"/>
      <c r="D181" s="40"/>
      <c r="E181" s="40"/>
      <c r="F181" s="40"/>
      <c r="G181" s="40"/>
      <c r="H181" s="40"/>
      <c r="I181" s="40"/>
      <c r="J181" s="40" t="e">
        <f>'Zestawienie podstawowe'!#REF!</f>
        <v>#REF!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 t="e">
        <f>'Zestawienie podstawowe'!#REF!</f>
        <v>#REF!</v>
      </c>
    </row>
    <row r="182" spans="1:22" x14ac:dyDescent="0.35">
      <c r="A182" s="114" t="s">
        <v>2300</v>
      </c>
      <c r="B182" s="40"/>
      <c r="C182" s="40"/>
      <c r="D182" s="40"/>
      <c r="E182" s="40"/>
      <c r="F182" s="40"/>
      <c r="G182" s="40"/>
      <c r="H182" s="40"/>
      <c r="I182" s="40"/>
      <c r="J182" s="40" t="e">
        <f>'Zestawienie podstawowe'!#REF!</f>
        <v>#REF!</v>
      </c>
      <c r="K182" s="40"/>
      <c r="L182" s="40"/>
      <c r="M182" s="40"/>
      <c r="N182" s="40"/>
      <c r="O182" s="40"/>
      <c r="P182" s="40"/>
      <c r="Q182" s="40"/>
      <c r="R182" s="40" t="e">
        <f>'Zestawienie podstawowe'!#REF!</f>
        <v>#REF!</v>
      </c>
      <c r="S182" s="40"/>
      <c r="T182" s="40"/>
      <c r="U182" s="40"/>
      <c r="V182" s="40" t="e">
        <f>'Zestawienie podstawowe'!#REF!</f>
        <v>#REF!</v>
      </c>
    </row>
    <row r="183" spans="1:22" x14ac:dyDescent="0.35">
      <c r="A183" s="114" t="s">
        <v>2301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 t="e">
        <f>'Zestawienie podstawowe'!#REF!</f>
        <v>#REF!</v>
      </c>
    </row>
    <row r="184" spans="1:22" x14ac:dyDescent="0.35">
      <c r="A184" s="114" t="s">
        <v>2302</v>
      </c>
      <c r="B184" s="40"/>
      <c r="C184" s="40"/>
      <c r="D184" s="40"/>
      <c r="E184" s="40"/>
      <c r="F184" s="40"/>
      <c r="G184" s="40"/>
      <c r="H184" s="40"/>
      <c r="I184" s="40"/>
      <c r="J184" s="40" t="e">
        <f>'Zestawienie podstawowe'!#REF!</f>
        <v>#REF!</v>
      </c>
      <c r="K184" s="40"/>
      <c r="L184" s="40"/>
      <c r="M184" s="40"/>
      <c r="N184" s="40"/>
      <c r="O184" s="40"/>
      <c r="P184" s="40"/>
      <c r="Q184" s="40"/>
      <c r="R184" s="40" t="e">
        <f>'Zestawienie podstawowe'!#REF!</f>
        <v>#REF!</v>
      </c>
      <c r="S184" s="40"/>
      <c r="T184" s="40"/>
      <c r="U184" s="40"/>
      <c r="V184" s="40" t="e">
        <f>'Zestawienie podstawowe'!#REF!</f>
        <v>#REF!</v>
      </c>
    </row>
    <row r="185" spans="1:22" x14ac:dyDescent="0.35">
      <c r="A185" s="114" t="s">
        <v>2303</v>
      </c>
      <c r="B185" s="40"/>
      <c r="C185" s="40"/>
      <c r="D185" s="40"/>
      <c r="E185" s="40"/>
      <c r="F185" s="40"/>
      <c r="G185" s="40"/>
      <c r="H185" s="40"/>
      <c r="I185" s="40"/>
      <c r="J185" s="40" t="e">
        <f>'Zestawienie podstawowe'!#REF!</f>
        <v>#REF!</v>
      </c>
      <c r="K185" s="40"/>
      <c r="L185" s="40"/>
      <c r="M185" s="40"/>
      <c r="N185" s="40"/>
      <c r="O185" s="40"/>
      <c r="P185" s="40"/>
      <c r="Q185" s="40"/>
      <c r="R185" s="40" t="e">
        <f>'Zestawienie podstawowe'!#REF!</f>
        <v>#REF!</v>
      </c>
      <c r="S185" s="40"/>
      <c r="T185" s="40"/>
      <c r="U185" s="40"/>
      <c r="V185" s="40" t="e">
        <f>'Zestawienie podstawowe'!#REF!</f>
        <v>#REF!</v>
      </c>
    </row>
    <row r="186" spans="1:22" x14ac:dyDescent="0.35">
      <c r="A186" s="114" t="s">
        <v>2304</v>
      </c>
      <c r="B186" s="40"/>
      <c r="C186" s="40"/>
      <c r="D186" s="40"/>
      <c r="E186" s="40"/>
      <c r="F186" s="40"/>
      <c r="G186" s="40"/>
      <c r="H186" s="40"/>
      <c r="I186" s="40"/>
      <c r="J186" s="40" t="e">
        <f>'Zestawienie podstawowe'!#REF!</f>
        <v>#REF!</v>
      </c>
      <c r="K186" s="40"/>
      <c r="L186" s="40"/>
      <c r="M186" s="40"/>
      <c r="N186" s="40"/>
      <c r="O186" s="40"/>
      <c r="P186" s="40"/>
      <c r="Q186" s="40"/>
      <c r="R186" s="40" t="e">
        <f>'Zestawienie podstawowe'!#REF!</f>
        <v>#REF!</v>
      </c>
      <c r="S186" s="40"/>
      <c r="T186" s="40"/>
      <c r="U186" s="40"/>
      <c r="V186" s="40" t="e">
        <f>'Zestawienie podstawowe'!#REF!</f>
        <v>#REF!</v>
      </c>
    </row>
    <row r="187" spans="1:22" x14ac:dyDescent="0.35">
      <c r="A187" s="114" t="s">
        <v>2305</v>
      </c>
      <c r="B187" s="40"/>
      <c r="C187" s="40"/>
      <c r="D187" s="40"/>
      <c r="E187" s="40"/>
      <c r="F187" s="40"/>
      <c r="G187" s="40"/>
      <c r="H187" s="40"/>
      <c r="I187" s="40"/>
      <c r="J187" s="40" t="e">
        <f>'Zestawienie podstawowe'!#REF!</f>
        <v>#REF!</v>
      </c>
      <c r="K187" s="40"/>
      <c r="L187" s="40"/>
      <c r="M187" s="40"/>
      <c r="N187" s="40"/>
      <c r="O187" s="40"/>
      <c r="P187" s="40"/>
      <c r="Q187" s="40"/>
      <c r="R187" s="40" t="e">
        <f>'Zestawienie podstawowe'!#REF!</f>
        <v>#REF!</v>
      </c>
      <c r="S187" s="40"/>
      <c r="T187" s="40"/>
      <c r="U187" s="40"/>
      <c r="V187" s="40" t="e">
        <f>'Zestawienie podstawowe'!#REF!</f>
        <v>#REF!</v>
      </c>
    </row>
    <row r="188" spans="1:22" x14ac:dyDescent="0.35">
      <c r="A188" s="114" t="s">
        <v>2306</v>
      </c>
      <c r="B188" s="40"/>
      <c r="C188" s="40"/>
      <c r="D188" s="40"/>
      <c r="E188" s="40"/>
      <c r="F188" s="40"/>
      <c r="G188" s="40"/>
      <c r="H188" s="40"/>
      <c r="I188" s="40"/>
      <c r="J188" s="40" t="e">
        <f>'Zestawienie podstawowe'!#REF!</f>
        <v>#REF!</v>
      </c>
      <c r="K188" s="40"/>
      <c r="L188" s="40"/>
      <c r="M188" s="40"/>
      <c r="N188" s="40"/>
      <c r="O188" s="40"/>
      <c r="P188" s="40"/>
      <c r="Q188" s="40"/>
      <c r="R188" s="40" t="e">
        <f>'Zestawienie podstawowe'!#REF!</f>
        <v>#REF!</v>
      </c>
      <c r="S188" s="40"/>
      <c r="T188" s="40"/>
      <c r="U188" s="40"/>
      <c r="V188" s="40" t="e">
        <f>'Zestawienie podstawowe'!#REF!</f>
        <v>#REF!</v>
      </c>
    </row>
    <row r="189" spans="1:22" x14ac:dyDescent="0.35">
      <c r="A189" s="114" t="s">
        <v>2307</v>
      </c>
      <c r="B189" s="40"/>
      <c r="C189" s="40"/>
      <c r="D189" s="40"/>
      <c r="E189" s="40"/>
      <c r="F189" s="40"/>
      <c r="G189" s="40"/>
      <c r="H189" s="40"/>
      <c r="I189" s="40"/>
      <c r="J189" s="40" t="e">
        <f>'Zestawienie podstawowe'!#REF!</f>
        <v>#REF!</v>
      </c>
      <c r="K189" s="40"/>
      <c r="L189" s="40"/>
      <c r="M189" s="40"/>
      <c r="N189" s="40"/>
      <c r="O189" s="40"/>
      <c r="P189" s="40"/>
      <c r="Q189" s="40"/>
      <c r="R189" s="40" t="e">
        <f>'Zestawienie podstawowe'!#REF!</f>
        <v>#REF!</v>
      </c>
      <c r="S189" s="40"/>
      <c r="T189" s="40"/>
      <c r="U189" s="40"/>
      <c r="V189" s="40" t="e">
        <f>'Zestawienie podstawowe'!#REF!</f>
        <v>#REF!</v>
      </c>
    </row>
    <row r="190" spans="1:22" x14ac:dyDescent="0.35">
      <c r="A190" s="114" t="s">
        <v>2308</v>
      </c>
      <c r="B190" s="40"/>
      <c r="C190" s="40"/>
      <c r="D190" s="40"/>
      <c r="E190" s="40"/>
      <c r="F190" s="40"/>
      <c r="G190" s="40"/>
      <c r="H190" s="40"/>
      <c r="I190" s="40"/>
      <c r="J190" s="40" t="e">
        <f>'Zestawienie podstawowe'!#REF!</f>
        <v>#REF!</v>
      </c>
      <c r="K190" s="40"/>
      <c r="L190" s="40"/>
      <c r="M190" s="40"/>
      <c r="N190" s="40"/>
      <c r="O190" s="40"/>
      <c r="P190" s="40"/>
      <c r="Q190" s="40"/>
      <c r="R190" s="40" t="e">
        <f>'Zestawienie podstawowe'!#REF!</f>
        <v>#REF!</v>
      </c>
      <c r="S190" s="40"/>
      <c r="T190" s="40"/>
      <c r="U190" s="40"/>
      <c r="V190" s="40" t="e">
        <f>'Zestawienie podstawowe'!#REF!</f>
        <v>#REF!</v>
      </c>
    </row>
    <row r="191" spans="1:22" x14ac:dyDescent="0.35">
      <c r="A191" s="114" t="s">
        <v>2309</v>
      </c>
      <c r="B191" s="40"/>
      <c r="C191" s="40"/>
      <c r="D191" s="40"/>
      <c r="E191" s="40"/>
      <c r="F191" s="40"/>
      <c r="G191" s="40"/>
      <c r="H191" s="40"/>
      <c r="I191" s="40"/>
      <c r="J191" s="40" t="e">
        <f>'Zestawienie podstawowe'!#REF!</f>
        <v>#REF!</v>
      </c>
      <c r="K191" s="40"/>
      <c r="L191" s="40"/>
      <c r="M191" s="40"/>
      <c r="N191" s="40"/>
      <c r="O191" s="40"/>
      <c r="P191" s="40"/>
      <c r="Q191" s="40"/>
      <c r="R191" s="40" t="e">
        <f>'Zestawienie podstawowe'!#REF!</f>
        <v>#REF!</v>
      </c>
      <c r="S191" s="40"/>
      <c r="T191" s="40"/>
      <c r="U191" s="40"/>
      <c r="V191" s="40" t="e">
        <f>'Zestawienie podstawowe'!#REF!</f>
        <v>#REF!</v>
      </c>
    </row>
    <row r="192" spans="1:22" x14ac:dyDescent="0.35">
      <c r="A192" s="114" t="s">
        <v>2310</v>
      </c>
      <c r="B192" s="40"/>
      <c r="C192" s="40"/>
      <c r="D192" s="40"/>
      <c r="E192" s="40"/>
      <c r="F192" s="40"/>
      <c r="G192" s="40"/>
      <c r="H192" s="40"/>
      <c r="I192" s="40"/>
      <c r="J192" s="40" t="e">
        <f>'Zestawienie podstawowe'!#REF!</f>
        <v>#REF!</v>
      </c>
      <c r="K192" s="40"/>
      <c r="L192" s="40"/>
      <c r="M192" s="40"/>
      <c r="N192" s="40"/>
      <c r="O192" s="40"/>
      <c r="P192" s="40"/>
      <c r="Q192" s="40"/>
      <c r="R192" s="40" t="e">
        <f>'Zestawienie podstawowe'!#REF!</f>
        <v>#REF!</v>
      </c>
      <c r="S192" s="40"/>
      <c r="T192" s="40"/>
      <c r="U192" s="40"/>
      <c r="V192" s="40" t="e">
        <f>'Zestawienie podstawowe'!#REF!</f>
        <v>#REF!</v>
      </c>
    </row>
    <row r="193" spans="1:22" x14ac:dyDescent="0.35">
      <c r="A193" s="114" t="s">
        <v>2311</v>
      </c>
      <c r="B193" s="40"/>
      <c r="C193" s="40"/>
      <c r="D193" s="40"/>
      <c r="E193" s="40"/>
      <c r="F193" s="40"/>
      <c r="G193" s="40"/>
      <c r="H193" s="40"/>
      <c r="I193" s="40"/>
      <c r="J193" s="40" t="e">
        <f>'Zestawienie podstawowe'!#REF!</f>
        <v>#REF!</v>
      </c>
      <c r="K193" s="40"/>
      <c r="L193" s="40"/>
      <c r="M193" s="40"/>
      <c r="N193" s="40"/>
      <c r="O193" s="40"/>
      <c r="P193" s="40"/>
      <c r="Q193" s="40"/>
      <c r="R193" s="40" t="e">
        <f>'Zestawienie podstawowe'!#REF!</f>
        <v>#REF!</v>
      </c>
      <c r="S193" s="40"/>
      <c r="T193" s="40"/>
      <c r="U193" s="40"/>
      <c r="V193" s="40" t="e">
        <f>'Zestawienie podstawowe'!#REF!</f>
        <v>#REF!</v>
      </c>
    </row>
    <row r="194" spans="1:22" x14ac:dyDescent="0.35">
      <c r="A194" s="114" t="s">
        <v>2312</v>
      </c>
      <c r="B194" s="40"/>
      <c r="C194" s="40"/>
      <c r="D194" s="40"/>
      <c r="E194" s="40"/>
      <c r="F194" s="40"/>
      <c r="G194" s="40"/>
      <c r="H194" s="40"/>
      <c r="I194" s="40"/>
      <c r="J194" s="40" t="e">
        <f>'Zestawienie podstawowe'!#REF!</f>
        <v>#REF!</v>
      </c>
      <c r="K194" s="40"/>
      <c r="L194" s="40"/>
      <c r="M194" s="40"/>
      <c r="N194" s="40"/>
      <c r="O194" s="40"/>
      <c r="P194" s="40"/>
      <c r="Q194" s="40"/>
      <c r="R194" s="40" t="e">
        <f>'Zestawienie podstawowe'!#REF!</f>
        <v>#REF!</v>
      </c>
      <c r="S194" s="40"/>
      <c r="T194" s="40"/>
      <c r="U194" s="40"/>
      <c r="V194" s="40" t="e">
        <f>'Zestawienie podstawowe'!#REF!</f>
        <v>#REF!</v>
      </c>
    </row>
    <row r="195" spans="1:22" x14ac:dyDescent="0.35">
      <c r="A195" s="114" t="s">
        <v>2313</v>
      </c>
      <c r="B195" s="40"/>
      <c r="C195" s="40"/>
      <c r="D195" s="40"/>
      <c r="E195" s="40"/>
      <c r="F195" s="40"/>
      <c r="G195" s="40"/>
      <c r="H195" s="40"/>
      <c r="I195" s="40"/>
      <c r="J195" s="40" t="e">
        <f>'Zestawienie podstawowe'!#REF!</f>
        <v>#REF!</v>
      </c>
      <c r="K195" s="40"/>
      <c r="L195" s="40"/>
      <c r="M195" s="40"/>
      <c r="N195" s="40"/>
      <c r="O195" s="40"/>
      <c r="P195" s="40"/>
      <c r="Q195" s="40"/>
      <c r="R195" s="40" t="e">
        <f>'Zestawienie podstawowe'!#REF!</f>
        <v>#REF!</v>
      </c>
      <c r="S195" s="40"/>
      <c r="T195" s="40"/>
      <c r="U195" s="40"/>
      <c r="V195" s="40" t="e">
        <f>'Zestawienie podstawowe'!#REF!</f>
        <v>#REF!</v>
      </c>
    </row>
    <row r="196" spans="1:22" x14ac:dyDescent="0.35">
      <c r="A196" s="114" t="s">
        <v>2314</v>
      </c>
      <c r="B196" s="40"/>
      <c r="C196" s="40"/>
      <c r="D196" s="40"/>
      <c r="E196" s="40"/>
      <c r="F196" s="40"/>
      <c r="G196" s="40"/>
      <c r="H196" s="40"/>
      <c r="I196" s="40"/>
      <c r="J196" s="40" t="e">
        <f>'Zestawienie podstawowe'!#REF!</f>
        <v>#REF!</v>
      </c>
      <c r="K196" s="40"/>
      <c r="L196" s="40"/>
      <c r="M196" s="40"/>
      <c r="N196" s="40"/>
      <c r="O196" s="40"/>
      <c r="P196" s="40"/>
      <c r="Q196" s="40"/>
      <c r="R196" s="40" t="e">
        <f>'Zestawienie podstawowe'!#REF!</f>
        <v>#REF!</v>
      </c>
      <c r="S196" s="40"/>
      <c r="T196" s="40"/>
      <c r="U196" s="40"/>
      <c r="V196" s="40" t="e">
        <f>'Zestawienie podstawowe'!#REF!</f>
        <v>#REF!</v>
      </c>
    </row>
    <row r="197" spans="1:22" x14ac:dyDescent="0.35">
      <c r="A197" s="114" t="s">
        <v>2315</v>
      </c>
      <c r="B197" s="40"/>
      <c r="C197" s="40"/>
      <c r="D197" s="40"/>
      <c r="E197" s="40"/>
      <c r="F197" s="40"/>
      <c r="G197" s="40"/>
      <c r="H197" s="40"/>
      <c r="I197" s="40"/>
      <c r="J197" s="40" t="e">
        <f>'Zestawienie podstawowe'!#REF!</f>
        <v>#REF!</v>
      </c>
      <c r="K197" s="40"/>
      <c r="L197" s="40"/>
      <c r="M197" s="40"/>
      <c r="N197" s="40"/>
      <c r="O197" s="40"/>
      <c r="P197" s="40"/>
      <c r="Q197" s="40"/>
      <c r="R197" s="40" t="e">
        <f>'Zestawienie podstawowe'!#REF!</f>
        <v>#REF!</v>
      </c>
      <c r="S197" s="40"/>
      <c r="T197" s="40"/>
      <c r="U197" s="40"/>
      <c r="V197" s="40" t="e">
        <f>'Zestawienie podstawowe'!#REF!</f>
        <v>#REF!</v>
      </c>
    </row>
    <row r="198" spans="1:22" x14ac:dyDescent="0.35">
      <c r="A198" s="114" t="s">
        <v>2316</v>
      </c>
      <c r="B198" s="40"/>
      <c r="C198" s="40"/>
      <c r="D198" s="40"/>
      <c r="E198" s="40"/>
      <c r="F198" s="40"/>
      <c r="G198" s="40"/>
      <c r="H198" s="40"/>
      <c r="I198" s="40"/>
      <c r="J198" s="40" t="e">
        <f>'Zestawienie podstawowe'!#REF!</f>
        <v>#REF!</v>
      </c>
      <c r="K198" s="40"/>
      <c r="L198" s="40" t="e">
        <f>'Zestawienie podstawowe'!#REF!</f>
        <v>#REF!</v>
      </c>
      <c r="M198" s="40"/>
      <c r="N198" s="40"/>
      <c r="O198" s="40"/>
      <c r="P198" s="40"/>
      <c r="Q198" s="40"/>
      <c r="R198" s="40" t="e">
        <f>'Zestawienie podstawowe'!#REF!</f>
        <v>#REF!</v>
      </c>
      <c r="S198" s="40"/>
      <c r="T198" s="40"/>
      <c r="U198" s="40"/>
      <c r="V198" s="40" t="e">
        <f>'Zestawienie podstawowe'!#REF!</f>
        <v>#REF!</v>
      </c>
    </row>
    <row r="199" spans="1:22" x14ac:dyDescent="0.35">
      <c r="A199" s="114" t="s">
        <v>2317</v>
      </c>
      <c r="B199" s="40"/>
      <c r="C199" s="40"/>
      <c r="D199" s="40"/>
      <c r="E199" s="40"/>
      <c r="F199" s="40"/>
      <c r="G199" s="40"/>
      <c r="H199" s="40"/>
      <c r="I199" s="40"/>
      <c r="J199" s="40" t="e">
        <f>'Zestawienie podstawowe'!#REF!</f>
        <v>#REF!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 t="e">
        <f>'Zestawienie podstawowe'!#REF!</f>
        <v>#REF!</v>
      </c>
    </row>
    <row r="200" spans="1:22" x14ac:dyDescent="0.35">
      <c r="A200" s="114" t="s">
        <v>2318</v>
      </c>
      <c r="B200" s="40"/>
      <c r="C200" s="40"/>
      <c r="D200" s="40"/>
      <c r="E200" s="40"/>
      <c r="F200" s="40"/>
      <c r="G200" s="40"/>
      <c r="H200" s="40"/>
      <c r="I200" s="40"/>
      <c r="J200" s="40" t="e">
        <f>'Zestawienie podstawowe'!#REF!</f>
        <v>#REF!</v>
      </c>
      <c r="K200" s="40"/>
      <c r="L200" s="40"/>
      <c r="M200" s="40"/>
      <c r="N200" s="40"/>
      <c r="O200" s="40"/>
      <c r="P200" s="40"/>
      <c r="Q200" s="40"/>
      <c r="R200" s="40" t="e">
        <f>'Zestawienie podstawowe'!#REF!</f>
        <v>#REF!</v>
      </c>
      <c r="S200" s="40"/>
      <c r="T200" s="40"/>
      <c r="U200" s="40"/>
      <c r="V200" s="40" t="e">
        <f>'Zestawienie podstawowe'!#REF!</f>
        <v>#REF!</v>
      </c>
    </row>
    <row r="201" spans="1:22" x14ac:dyDescent="0.35">
      <c r="A201" s="114" t="s">
        <v>2319</v>
      </c>
      <c r="B201" s="40" t="e">
        <f>'Zestawienie podstawowe'!#REF!</f>
        <v>#REF!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 t="e">
        <f>'Zestawienie podstawowe'!#REF!</f>
        <v>#REF!</v>
      </c>
    </row>
    <row r="202" spans="1:22" x14ac:dyDescent="0.35">
      <c r="A202" s="114" t="s">
        <v>2320</v>
      </c>
      <c r="B202" s="40"/>
      <c r="C202" s="40"/>
      <c r="D202" s="40"/>
      <c r="E202" s="40"/>
      <c r="F202" s="40"/>
      <c r="G202" s="40"/>
      <c r="H202" s="40"/>
      <c r="I202" s="40"/>
      <c r="J202" s="40" t="e">
        <f>'Zestawienie podstawowe'!#REF!</f>
        <v>#REF!</v>
      </c>
      <c r="K202" s="40"/>
      <c r="L202" s="40"/>
      <c r="M202" s="40"/>
      <c r="N202" s="40"/>
      <c r="O202" s="40"/>
      <c r="P202" s="40"/>
      <c r="Q202" s="40"/>
      <c r="R202" s="40" t="e">
        <f>'Zestawienie podstawowe'!#REF!</f>
        <v>#REF!</v>
      </c>
      <c r="S202" s="40"/>
      <c r="T202" s="40"/>
      <c r="U202" s="40"/>
      <c r="V202" s="40" t="e">
        <f>'Zestawienie podstawowe'!#REF!</f>
        <v>#REF!</v>
      </c>
    </row>
    <row r="203" spans="1:22" x14ac:dyDescent="0.35">
      <c r="A203" s="114" t="s">
        <v>2321</v>
      </c>
      <c r="B203" s="40"/>
      <c r="C203" s="40"/>
      <c r="D203" s="40"/>
      <c r="E203" s="40"/>
      <c r="F203" s="40"/>
      <c r="G203" s="40"/>
      <c r="H203" s="40"/>
      <c r="I203" s="40"/>
      <c r="J203" s="40" t="e">
        <f>'Zestawienie podstawowe'!#REF!</f>
        <v>#REF!</v>
      </c>
      <c r="K203" s="40"/>
      <c r="L203" s="40"/>
      <c r="M203" s="40"/>
      <c r="N203" s="40"/>
      <c r="O203" s="40"/>
      <c r="P203" s="40"/>
      <c r="Q203" s="40"/>
      <c r="R203" s="40" t="e">
        <f>'Zestawienie podstawowe'!#REF!</f>
        <v>#REF!</v>
      </c>
      <c r="S203" s="40"/>
      <c r="T203" s="40"/>
      <c r="U203" s="40"/>
      <c r="V203" s="40" t="e">
        <f>'Zestawienie podstawowe'!#REF!</f>
        <v>#REF!</v>
      </c>
    </row>
    <row r="204" spans="1:22" x14ac:dyDescent="0.35">
      <c r="A204" s="114" t="s">
        <v>2322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 t="e">
        <f>'Zestawienie podstawowe'!#REF!</f>
        <v>#REF!</v>
      </c>
    </row>
    <row r="205" spans="1:22" x14ac:dyDescent="0.35">
      <c r="A205" s="114" t="s">
        <v>2323</v>
      </c>
      <c r="B205" s="40"/>
      <c r="C205" s="40"/>
      <c r="D205" s="40"/>
      <c r="E205" s="40"/>
      <c r="F205" s="40"/>
      <c r="G205" s="40"/>
      <c r="H205" s="40"/>
      <c r="I205" s="40"/>
      <c r="J205" s="40" t="e">
        <f>'Zestawienie podstawowe'!#REF!</f>
        <v>#REF!</v>
      </c>
      <c r="K205" s="40"/>
      <c r="L205" s="40"/>
      <c r="M205" s="40"/>
      <c r="N205" s="40"/>
      <c r="O205" s="40"/>
      <c r="P205" s="40"/>
      <c r="Q205" s="40"/>
      <c r="R205" s="40" t="e">
        <f>'Zestawienie podstawowe'!#REF!</f>
        <v>#REF!</v>
      </c>
      <c r="S205" s="40"/>
      <c r="T205" s="40"/>
      <c r="U205" s="40"/>
      <c r="V205" s="40" t="e">
        <f>'Zestawienie podstawowe'!#REF!</f>
        <v>#REF!</v>
      </c>
    </row>
    <row r="206" spans="1:22" x14ac:dyDescent="0.35">
      <c r="A206" s="114" t="s">
        <v>2324</v>
      </c>
      <c r="B206" s="40"/>
      <c r="C206" s="40"/>
      <c r="D206" s="40"/>
      <c r="E206" s="40"/>
      <c r="F206" s="40"/>
      <c r="G206" s="40"/>
      <c r="H206" s="40"/>
      <c r="I206" s="40"/>
      <c r="J206" s="40" t="e">
        <f>'Zestawienie podstawowe'!#REF!</f>
        <v>#REF!</v>
      </c>
      <c r="K206" s="40"/>
      <c r="L206" s="40"/>
      <c r="M206" s="40"/>
      <c r="N206" s="40"/>
      <c r="O206" s="40"/>
      <c r="P206" s="40"/>
      <c r="Q206" s="40"/>
      <c r="R206" s="40" t="e">
        <f>'Zestawienie podstawowe'!#REF!</f>
        <v>#REF!</v>
      </c>
      <c r="S206" s="40"/>
      <c r="T206" s="40"/>
      <c r="U206" s="40"/>
      <c r="V206" s="40" t="e">
        <f>'Zestawienie podstawowe'!#REF!</f>
        <v>#REF!</v>
      </c>
    </row>
    <row r="207" spans="1:22" x14ac:dyDescent="0.35">
      <c r="A207" s="114" t="s">
        <v>2325</v>
      </c>
      <c r="B207" s="40"/>
      <c r="C207" s="40"/>
      <c r="D207" s="40"/>
      <c r="E207" s="40"/>
      <c r="F207" s="40"/>
      <c r="G207" s="40"/>
      <c r="H207" s="40"/>
      <c r="I207" s="40"/>
      <c r="J207" s="40" t="e">
        <f>'Zestawienie podstawowe'!#REF!</f>
        <v>#REF!</v>
      </c>
      <c r="K207" s="40"/>
      <c r="L207" s="40"/>
      <c r="M207" s="40"/>
      <c r="N207" s="40"/>
      <c r="O207" s="40"/>
      <c r="P207" s="40"/>
      <c r="Q207" s="40"/>
      <c r="R207" s="40" t="e">
        <f>'Zestawienie podstawowe'!#REF!</f>
        <v>#REF!</v>
      </c>
      <c r="S207" s="40"/>
      <c r="T207" s="40"/>
      <c r="U207" s="40"/>
      <c r="V207" s="40" t="e">
        <f>'Zestawienie podstawowe'!#REF!</f>
        <v>#REF!</v>
      </c>
    </row>
    <row r="208" spans="1:22" x14ac:dyDescent="0.35">
      <c r="A208" s="114" t="s">
        <v>2326</v>
      </c>
      <c r="B208" s="40"/>
      <c r="C208" s="40"/>
      <c r="D208" s="40"/>
      <c r="E208" s="40"/>
      <c r="F208" s="40"/>
      <c r="G208" s="40"/>
      <c r="H208" s="40"/>
      <c r="I208" s="40"/>
      <c r="J208" s="40" t="e">
        <f>'Zestawienie podstawowe'!#REF!</f>
        <v>#REF!</v>
      </c>
      <c r="K208" s="40"/>
      <c r="L208" s="40"/>
      <c r="M208" s="40"/>
      <c r="N208" s="40"/>
      <c r="O208" s="40"/>
      <c r="P208" s="40"/>
      <c r="Q208" s="40"/>
      <c r="R208" s="40" t="e">
        <f>'Zestawienie podstawowe'!#REF!</f>
        <v>#REF!</v>
      </c>
      <c r="S208" s="40"/>
      <c r="T208" s="40"/>
      <c r="U208" s="40"/>
      <c r="V208" s="40" t="e">
        <f>'Zestawienie podstawowe'!#REF!</f>
        <v>#REF!</v>
      </c>
    </row>
    <row r="209" spans="1:22" x14ac:dyDescent="0.35">
      <c r="A209" s="114" t="s">
        <v>2327</v>
      </c>
      <c r="B209" s="40"/>
      <c r="C209" s="40"/>
      <c r="D209" s="40"/>
      <c r="E209" s="40"/>
      <c r="F209" s="40"/>
      <c r="G209" s="40"/>
      <c r="H209" s="40"/>
      <c r="I209" s="40"/>
      <c r="J209" s="40" t="e">
        <f>'Zestawienie podstawowe'!#REF!</f>
        <v>#REF!</v>
      </c>
      <c r="K209" s="40"/>
      <c r="L209" s="40"/>
      <c r="M209" s="40"/>
      <c r="N209" s="40"/>
      <c r="O209" s="40"/>
      <c r="P209" s="40"/>
      <c r="Q209" s="40"/>
      <c r="R209" s="40" t="e">
        <f>'Zestawienie podstawowe'!#REF!</f>
        <v>#REF!</v>
      </c>
      <c r="S209" s="40"/>
      <c r="T209" s="40"/>
      <c r="U209" s="40"/>
      <c r="V209" s="40" t="e">
        <f>'Zestawienie podstawowe'!#REF!</f>
        <v>#REF!</v>
      </c>
    </row>
    <row r="210" spans="1:22" x14ac:dyDescent="0.35">
      <c r="A210" s="114" t="s">
        <v>2328</v>
      </c>
      <c r="B210" s="40"/>
      <c r="C210" s="40"/>
      <c r="D210" s="40"/>
      <c r="E210" s="40"/>
      <c r="F210" s="40"/>
      <c r="G210" s="40"/>
      <c r="H210" s="40"/>
      <c r="I210" s="40"/>
      <c r="J210" s="40" t="e">
        <f>'Zestawienie podstawowe'!#REF!</f>
        <v>#REF!</v>
      </c>
      <c r="K210" s="40"/>
      <c r="L210" s="40"/>
      <c r="M210" s="40"/>
      <c r="N210" s="40"/>
      <c r="O210" s="40"/>
      <c r="P210" s="40"/>
      <c r="Q210" s="40"/>
      <c r="R210" s="40" t="e">
        <f>'Zestawienie podstawowe'!#REF!</f>
        <v>#REF!</v>
      </c>
      <c r="S210" s="40"/>
      <c r="T210" s="40"/>
      <c r="U210" s="40"/>
      <c r="V210" s="40" t="e">
        <f>'Zestawienie podstawowe'!#REF!</f>
        <v>#REF!</v>
      </c>
    </row>
    <row r="211" spans="1:22" x14ac:dyDescent="0.35">
      <c r="A211" s="114" t="s">
        <v>2329</v>
      </c>
      <c r="B211" s="40"/>
      <c r="C211" s="40"/>
      <c r="D211" s="40"/>
      <c r="E211" s="40"/>
      <c r="F211" s="40"/>
      <c r="G211" s="40"/>
      <c r="H211" s="40"/>
      <c r="I211" s="40"/>
      <c r="J211" s="40" t="e">
        <f>'Zestawienie podstawowe'!#REF!</f>
        <v>#REF!</v>
      </c>
      <c r="K211" s="40"/>
      <c r="L211" s="40"/>
      <c r="M211" s="40"/>
      <c r="N211" s="40"/>
      <c r="O211" s="40"/>
      <c r="P211" s="40"/>
      <c r="Q211" s="40"/>
      <c r="R211" s="40" t="e">
        <f>'Zestawienie podstawowe'!#REF!</f>
        <v>#REF!</v>
      </c>
      <c r="S211" s="40"/>
      <c r="T211" s="40"/>
      <c r="U211" s="40"/>
      <c r="V211" s="40" t="e">
        <f>'Zestawienie podstawowe'!#REF!</f>
        <v>#REF!</v>
      </c>
    </row>
    <row r="212" spans="1:22" x14ac:dyDescent="0.35">
      <c r="A212" s="114" t="s">
        <v>2330</v>
      </c>
      <c r="B212" s="40"/>
      <c r="C212" s="40"/>
      <c r="D212" s="40"/>
      <c r="E212" s="40"/>
      <c r="F212" s="40"/>
      <c r="G212" s="40"/>
      <c r="H212" s="40"/>
      <c r="I212" s="40"/>
      <c r="J212" s="40" t="e">
        <f>'Zestawienie podstawowe'!#REF!</f>
        <v>#REF!</v>
      </c>
      <c r="K212" s="40"/>
      <c r="L212" s="40"/>
      <c r="M212" s="40"/>
      <c r="N212" s="40"/>
      <c r="O212" s="40"/>
      <c r="P212" s="40"/>
      <c r="Q212" s="40"/>
      <c r="R212" s="40" t="e">
        <f>'Zestawienie podstawowe'!#REF!</f>
        <v>#REF!</v>
      </c>
      <c r="S212" s="40"/>
      <c r="T212" s="40"/>
      <c r="U212" s="40"/>
      <c r="V212" s="40" t="e">
        <f>'Zestawienie podstawowe'!#REF!</f>
        <v>#REF!</v>
      </c>
    </row>
    <row r="213" spans="1:22" x14ac:dyDescent="0.35">
      <c r="A213" s="114" t="s">
        <v>2331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 t="e">
        <f>'Zestawienie podstawowe'!#REF!</f>
        <v>#REF!</v>
      </c>
    </row>
    <row r="214" spans="1:22" x14ac:dyDescent="0.35">
      <c r="A214" s="114" t="s">
        <v>2332</v>
      </c>
      <c r="B214" s="40"/>
      <c r="C214" s="40"/>
      <c r="D214" s="40"/>
      <c r="E214" s="40"/>
      <c r="F214" s="40"/>
      <c r="G214" s="40"/>
      <c r="H214" s="40"/>
      <c r="I214" s="40"/>
      <c r="J214" s="40" t="e">
        <f>'Zestawienie podstawowe'!#REF!</f>
        <v>#REF!</v>
      </c>
      <c r="K214" s="40"/>
      <c r="L214" s="40"/>
      <c r="M214" s="40"/>
      <c r="N214" s="40"/>
      <c r="O214" s="40"/>
      <c r="P214" s="40"/>
      <c r="Q214" s="40"/>
      <c r="R214" s="40" t="e">
        <f>'Zestawienie podstawowe'!#REF!</f>
        <v>#REF!</v>
      </c>
      <c r="S214" s="40"/>
      <c r="T214" s="40"/>
      <c r="U214" s="40"/>
      <c r="V214" s="40" t="e">
        <f>'Zestawienie podstawowe'!#REF!</f>
        <v>#REF!</v>
      </c>
    </row>
    <row r="215" spans="1:22" x14ac:dyDescent="0.35">
      <c r="A215" s="114" t="s">
        <v>2333</v>
      </c>
      <c r="B215" s="40"/>
      <c r="C215" s="40"/>
      <c r="D215" s="40"/>
      <c r="E215" s="40"/>
      <c r="F215" s="40"/>
      <c r="G215" s="40"/>
      <c r="H215" s="40"/>
      <c r="I215" s="40"/>
      <c r="J215" s="40" t="e">
        <f>'Zestawienie podstawowe'!#REF!</f>
        <v>#REF!</v>
      </c>
      <c r="K215" s="40"/>
      <c r="L215" s="40"/>
      <c r="M215" s="40"/>
      <c r="N215" s="40"/>
      <c r="O215" s="40"/>
      <c r="P215" s="40"/>
      <c r="Q215" s="40"/>
      <c r="R215" s="40" t="e">
        <f>'Zestawienie podstawowe'!#REF!</f>
        <v>#REF!</v>
      </c>
      <c r="S215" s="40"/>
      <c r="T215" s="40"/>
      <c r="U215" s="40"/>
      <c r="V215" s="40" t="e">
        <f>'Zestawienie podstawowe'!#REF!</f>
        <v>#REF!</v>
      </c>
    </row>
    <row r="216" spans="1:22" x14ac:dyDescent="0.35">
      <c r="A216" s="114" t="s">
        <v>2334</v>
      </c>
      <c r="B216" s="40"/>
      <c r="C216" s="40"/>
      <c r="D216" s="40"/>
      <c r="E216" s="40"/>
      <c r="F216" s="40"/>
      <c r="G216" s="40"/>
      <c r="H216" s="40"/>
      <c r="I216" s="40"/>
      <c r="J216" s="40" t="e">
        <f>'Zestawienie podstawowe'!#REF!</f>
        <v>#REF!</v>
      </c>
      <c r="K216" s="40"/>
      <c r="L216" s="40"/>
      <c r="M216" s="40"/>
      <c r="N216" s="40"/>
      <c r="O216" s="40"/>
      <c r="P216" s="40"/>
      <c r="Q216" s="40"/>
      <c r="R216" s="40" t="e">
        <f>'Zestawienie podstawowe'!#REF!</f>
        <v>#REF!</v>
      </c>
      <c r="S216" s="40"/>
      <c r="T216" s="40"/>
      <c r="U216" s="40"/>
      <c r="V216" s="40" t="e">
        <f>'Zestawienie podstawowe'!#REF!</f>
        <v>#REF!</v>
      </c>
    </row>
    <row r="217" spans="1:22" x14ac:dyDescent="0.35">
      <c r="A217" s="114" t="s">
        <v>2335</v>
      </c>
      <c r="B217" s="40"/>
      <c r="C217" s="40"/>
      <c r="D217" s="40"/>
      <c r="E217" s="40"/>
      <c r="F217" s="40"/>
      <c r="G217" s="40"/>
      <c r="H217" s="40"/>
      <c r="I217" s="40"/>
      <c r="J217" s="40" t="e">
        <f>'Zestawienie podstawowe'!#REF!</f>
        <v>#REF!</v>
      </c>
      <c r="K217" s="40"/>
      <c r="L217" s="40"/>
      <c r="M217" s="40"/>
      <c r="N217" s="40"/>
      <c r="O217" s="40"/>
      <c r="P217" s="40"/>
      <c r="Q217" s="40"/>
      <c r="R217" s="40" t="e">
        <f>'Zestawienie podstawowe'!#REF!</f>
        <v>#REF!</v>
      </c>
      <c r="S217" s="40"/>
      <c r="T217" s="40"/>
      <c r="U217" s="40"/>
      <c r="V217" s="40" t="e">
        <f>'Zestawienie podstawowe'!#REF!</f>
        <v>#REF!</v>
      </c>
    </row>
    <row r="218" spans="1:22" x14ac:dyDescent="0.35">
      <c r="A218" s="114" t="s">
        <v>2336</v>
      </c>
      <c r="B218" s="40"/>
      <c r="C218" s="40"/>
      <c r="D218" s="40"/>
      <c r="E218" s="40"/>
      <c r="F218" s="40"/>
      <c r="G218" s="40"/>
      <c r="H218" s="40"/>
      <c r="I218" s="40"/>
      <c r="J218" s="40" t="e">
        <f>'Zestawienie podstawowe'!#REF!</f>
        <v>#REF!</v>
      </c>
      <c r="K218" s="40"/>
      <c r="L218" s="40"/>
      <c r="M218" s="40"/>
      <c r="N218" s="40"/>
      <c r="O218" s="40"/>
      <c r="P218" s="40"/>
      <c r="Q218" s="40"/>
      <c r="R218" s="40" t="e">
        <f>'Zestawienie podstawowe'!#REF!</f>
        <v>#REF!</v>
      </c>
      <c r="S218" s="40"/>
      <c r="T218" s="40"/>
      <c r="U218" s="40"/>
      <c r="V218" s="40" t="e">
        <f>'Zestawienie podstawowe'!#REF!</f>
        <v>#REF!</v>
      </c>
    </row>
    <row r="219" spans="1:22" x14ac:dyDescent="0.35">
      <c r="A219" s="114" t="s">
        <v>2337</v>
      </c>
      <c r="B219" s="40"/>
      <c r="C219" s="40"/>
      <c r="D219" s="40"/>
      <c r="E219" s="40"/>
      <c r="F219" s="40"/>
      <c r="G219" s="40"/>
      <c r="H219" s="40"/>
      <c r="I219" s="40" t="e">
        <f>'Zestawienie podstawowe'!#REF!</f>
        <v>#REF!</v>
      </c>
      <c r="J219" s="40" t="e">
        <f>'Zestawienie podstawowe'!#REF!</f>
        <v>#REF!</v>
      </c>
      <c r="K219" s="40"/>
      <c r="L219" s="40"/>
      <c r="M219" s="40"/>
      <c r="N219" s="40"/>
      <c r="O219" s="40"/>
      <c r="P219" s="40"/>
      <c r="Q219" s="40"/>
      <c r="R219" s="40" t="e">
        <f>'Zestawienie podstawowe'!#REF!</f>
        <v>#REF!</v>
      </c>
      <c r="S219" s="40"/>
      <c r="T219" s="40"/>
      <c r="U219" s="40"/>
      <c r="V219" s="40" t="e">
        <f>'Zestawienie podstawowe'!#REF!</f>
        <v>#REF!</v>
      </c>
    </row>
    <row r="220" spans="1:22" x14ac:dyDescent="0.35">
      <c r="A220" s="114" t="s">
        <v>2338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 t="e">
        <f>'Zestawienie podstawowe'!#REF!</f>
        <v>#REF!</v>
      </c>
      <c r="S220" s="40"/>
      <c r="T220" s="40"/>
      <c r="U220" s="40"/>
      <c r="V220" s="40" t="e">
        <f>'Zestawienie podstawowe'!#REF!</f>
        <v>#REF!</v>
      </c>
    </row>
    <row r="221" spans="1:22" x14ac:dyDescent="0.35">
      <c r="A221" s="114" t="s">
        <v>2339</v>
      </c>
      <c r="B221" s="40"/>
      <c r="C221" s="40"/>
      <c r="D221" s="40"/>
      <c r="E221" s="40"/>
      <c r="F221" s="40"/>
      <c r="G221" s="40"/>
      <c r="H221" s="40"/>
      <c r="I221" s="40"/>
      <c r="J221" s="40" t="e">
        <f>'Zestawienie podstawowe'!#REF!</f>
        <v>#REF!</v>
      </c>
      <c r="K221" s="40"/>
      <c r="L221" s="40"/>
      <c r="M221" s="40"/>
      <c r="N221" s="40"/>
      <c r="O221" s="40"/>
      <c r="P221" s="40"/>
      <c r="Q221" s="40"/>
      <c r="R221" s="40" t="e">
        <f>'Zestawienie podstawowe'!#REF!</f>
        <v>#REF!</v>
      </c>
      <c r="S221" s="40"/>
      <c r="T221" s="40"/>
      <c r="U221" s="40"/>
      <c r="V221" s="40" t="e">
        <f>'Zestawienie podstawowe'!#REF!</f>
        <v>#REF!</v>
      </c>
    </row>
    <row r="222" spans="1:22" x14ac:dyDescent="0.35">
      <c r="A222" s="114" t="s">
        <v>2340</v>
      </c>
      <c r="B222" s="40"/>
      <c r="C222" s="40"/>
      <c r="D222" s="40"/>
      <c r="E222" s="40"/>
      <c r="F222" s="40"/>
      <c r="G222" s="40"/>
      <c r="H222" s="40"/>
      <c r="I222" s="40"/>
      <c r="J222" s="40" t="e">
        <f>'Zestawienie podstawowe'!#REF!</f>
        <v>#REF!</v>
      </c>
      <c r="K222" s="40"/>
      <c r="L222" s="40"/>
      <c r="M222" s="40"/>
      <c r="N222" s="40"/>
      <c r="O222" s="40"/>
      <c r="P222" s="40"/>
      <c r="Q222" s="40"/>
      <c r="R222" s="40" t="e">
        <f>'Zestawienie podstawowe'!#REF!</f>
        <v>#REF!</v>
      </c>
      <c r="S222" s="40"/>
      <c r="T222" s="40"/>
      <c r="U222" s="40"/>
      <c r="V222" s="40" t="e">
        <f>'Zestawienie podstawowe'!#REF!</f>
        <v>#REF!</v>
      </c>
    </row>
    <row r="223" spans="1:22" x14ac:dyDescent="0.35">
      <c r="A223" s="114" t="s">
        <v>2341</v>
      </c>
      <c r="B223" s="40"/>
      <c r="C223" s="40"/>
      <c r="D223" s="40"/>
      <c r="E223" s="40"/>
      <c r="F223" s="40"/>
      <c r="G223" s="40"/>
      <c r="H223" s="40"/>
      <c r="I223" s="40"/>
      <c r="J223" s="40" t="e">
        <f>'Zestawienie podstawowe'!#REF!</f>
        <v>#REF!</v>
      </c>
      <c r="K223" s="40"/>
      <c r="L223" s="40"/>
      <c r="M223" s="40"/>
      <c r="N223" s="40"/>
      <c r="O223" s="40"/>
      <c r="P223" s="40"/>
      <c r="Q223" s="40"/>
      <c r="R223" s="40" t="e">
        <f>'Zestawienie podstawowe'!#REF!</f>
        <v>#REF!</v>
      </c>
      <c r="S223" s="40"/>
      <c r="T223" s="40"/>
      <c r="U223" s="40"/>
      <c r="V223" s="40" t="e">
        <f>'Zestawienie podstawowe'!#REF!</f>
        <v>#REF!</v>
      </c>
    </row>
    <row r="224" spans="1:22" x14ac:dyDescent="0.35">
      <c r="A224" s="114" t="s">
        <v>2342</v>
      </c>
      <c r="B224" s="40"/>
      <c r="C224" s="40"/>
      <c r="D224" s="40"/>
      <c r="E224" s="40"/>
      <c r="F224" s="40"/>
      <c r="G224" s="40"/>
      <c r="H224" s="40"/>
      <c r="I224" s="40"/>
      <c r="J224" s="40" t="e">
        <f>'Zestawienie podstawowe'!#REF!</f>
        <v>#REF!</v>
      </c>
      <c r="K224" s="40"/>
      <c r="L224" s="40"/>
      <c r="M224" s="40"/>
      <c r="N224" s="40"/>
      <c r="O224" s="40"/>
      <c r="P224" s="40"/>
      <c r="Q224" s="40"/>
      <c r="R224" s="40" t="e">
        <f>'Zestawienie podstawowe'!#REF!</f>
        <v>#REF!</v>
      </c>
      <c r="S224" s="40"/>
      <c r="T224" s="40"/>
      <c r="U224" s="40"/>
      <c r="V224" s="40" t="e">
        <f>'Zestawienie podstawowe'!#REF!</f>
        <v>#REF!</v>
      </c>
    </row>
    <row r="225" spans="1:22" x14ac:dyDescent="0.35">
      <c r="A225" s="114" t="s">
        <v>2343</v>
      </c>
      <c r="B225" s="40"/>
      <c r="C225" s="40"/>
      <c r="D225" s="40"/>
      <c r="E225" s="40"/>
      <c r="F225" s="40"/>
      <c r="G225" s="40"/>
      <c r="H225" s="40"/>
      <c r="I225" s="40"/>
      <c r="J225" s="40" t="e">
        <f>'Zestawienie podstawowe'!#REF!</f>
        <v>#REF!</v>
      </c>
      <c r="K225" s="40"/>
      <c r="L225" s="40"/>
      <c r="M225" s="40"/>
      <c r="N225" s="40"/>
      <c r="O225" s="40"/>
      <c r="P225" s="40"/>
      <c r="Q225" s="40"/>
      <c r="R225" s="40" t="e">
        <f>'Zestawienie podstawowe'!#REF!</f>
        <v>#REF!</v>
      </c>
      <c r="S225" s="40"/>
      <c r="T225" s="40"/>
      <c r="U225" s="40"/>
      <c r="V225" s="40" t="e">
        <f>'Zestawienie podstawowe'!#REF!</f>
        <v>#REF!</v>
      </c>
    </row>
    <row r="226" spans="1:22" x14ac:dyDescent="0.35">
      <c r="A226" s="114" t="s">
        <v>2344</v>
      </c>
      <c r="B226" s="40"/>
      <c r="C226" s="40"/>
      <c r="D226" s="40"/>
      <c r="E226" s="40"/>
      <c r="F226" s="40"/>
      <c r="G226" s="40"/>
      <c r="H226" s="40"/>
      <c r="I226" s="40"/>
      <c r="J226" s="40" t="e">
        <f>'Zestawienie podstawowe'!#REF!</f>
        <v>#REF!</v>
      </c>
      <c r="K226" s="40"/>
      <c r="L226" s="40"/>
      <c r="M226" s="40"/>
      <c r="N226" s="40"/>
      <c r="O226" s="40"/>
      <c r="P226" s="40"/>
      <c r="Q226" s="40"/>
      <c r="R226" s="40" t="e">
        <f>'Zestawienie podstawowe'!#REF!</f>
        <v>#REF!</v>
      </c>
      <c r="S226" s="40"/>
      <c r="T226" s="40"/>
      <c r="U226" s="40"/>
      <c r="V226" s="40" t="e">
        <f>'Zestawienie podstawowe'!#REF!</f>
        <v>#REF!</v>
      </c>
    </row>
    <row r="227" spans="1:22" x14ac:dyDescent="0.35">
      <c r="A227" s="114" t="s">
        <v>2345</v>
      </c>
      <c r="B227" s="40"/>
      <c r="C227" s="40"/>
      <c r="D227" s="40"/>
      <c r="E227" s="40"/>
      <c r="F227" s="40"/>
      <c r="G227" s="40"/>
      <c r="H227" s="40"/>
      <c r="I227" s="40"/>
      <c r="J227" s="40" t="e">
        <f>'Zestawienie podstawowe'!#REF!</f>
        <v>#REF!</v>
      </c>
      <c r="K227" s="40"/>
      <c r="L227" s="40"/>
      <c r="M227" s="40"/>
      <c r="N227" s="40"/>
      <c r="O227" s="40"/>
      <c r="P227" s="40"/>
      <c r="Q227" s="40"/>
      <c r="R227" s="40" t="e">
        <f>'Zestawienie podstawowe'!#REF!</f>
        <v>#REF!</v>
      </c>
      <c r="S227" s="40"/>
      <c r="T227" s="40"/>
      <c r="U227" s="40"/>
      <c r="V227" s="40" t="e">
        <f>'Zestawienie podstawowe'!#REF!</f>
        <v>#REF!</v>
      </c>
    </row>
    <row r="228" spans="1:22" x14ac:dyDescent="0.35">
      <c r="A228" s="114" t="s">
        <v>2346</v>
      </c>
      <c r="B228" s="40"/>
      <c r="C228" s="40"/>
      <c r="D228" s="40"/>
      <c r="E228" s="40"/>
      <c r="F228" s="40"/>
      <c r="G228" s="40"/>
      <c r="H228" s="40"/>
      <c r="I228" s="40"/>
      <c r="J228" s="40" t="e">
        <f>'Zestawienie podstawowe'!#REF!</f>
        <v>#REF!</v>
      </c>
      <c r="K228" s="40"/>
      <c r="L228" s="40"/>
      <c r="M228" s="40"/>
      <c r="N228" s="40"/>
      <c r="O228" s="40"/>
      <c r="P228" s="40"/>
      <c r="Q228" s="40"/>
      <c r="R228" s="40" t="e">
        <f>'Zestawienie podstawowe'!#REF!</f>
        <v>#REF!</v>
      </c>
      <c r="S228" s="40"/>
      <c r="T228" s="40"/>
      <c r="U228" s="40"/>
      <c r="V228" s="40" t="e">
        <f>'Zestawienie podstawowe'!#REF!</f>
        <v>#REF!</v>
      </c>
    </row>
    <row r="229" spans="1:22" x14ac:dyDescent="0.35">
      <c r="A229" s="114" t="s">
        <v>2347</v>
      </c>
      <c r="B229" s="40"/>
      <c r="C229" s="40"/>
      <c r="D229" s="40"/>
      <c r="E229" s="40"/>
      <c r="F229" s="40"/>
      <c r="G229" s="40"/>
      <c r="H229" s="40"/>
      <c r="I229" s="40"/>
      <c r="J229" s="40" t="e">
        <f>'Zestawienie podstawowe'!#REF!</f>
        <v>#REF!</v>
      </c>
      <c r="K229" s="40"/>
      <c r="L229" s="40"/>
      <c r="M229" s="40"/>
      <c r="N229" s="40"/>
      <c r="O229" s="40"/>
      <c r="P229" s="40"/>
      <c r="Q229" s="40"/>
      <c r="R229" s="40" t="e">
        <f>'Zestawienie podstawowe'!#REF!</f>
        <v>#REF!</v>
      </c>
      <c r="S229" s="40"/>
      <c r="T229" s="40"/>
      <c r="U229" s="40"/>
      <c r="V229" s="40" t="e">
        <f>'Zestawienie podstawowe'!#REF!</f>
        <v>#REF!</v>
      </c>
    </row>
    <row r="230" spans="1:22" x14ac:dyDescent="0.35">
      <c r="A230" s="114" t="s">
        <v>2348</v>
      </c>
      <c r="B230" s="40"/>
      <c r="C230" s="40"/>
      <c r="D230" s="40"/>
      <c r="E230" s="40"/>
      <c r="F230" s="40"/>
      <c r="G230" s="40"/>
      <c r="H230" s="40"/>
      <c r="I230" s="40"/>
      <c r="J230" s="40" t="e">
        <f>'Zestawienie podstawowe'!#REF!</f>
        <v>#REF!</v>
      </c>
      <c r="K230" s="40"/>
      <c r="L230" s="40"/>
      <c r="M230" s="40"/>
      <c r="N230" s="40"/>
      <c r="O230" s="40"/>
      <c r="P230" s="40"/>
      <c r="Q230" s="40"/>
      <c r="R230" s="40" t="e">
        <f>'Zestawienie podstawowe'!#REF!</f>
        <v>#REF!</v>
      </c>
      <c r="S230" s="40"/>
      <c r="T230" s="40"/>
      <c r="U230" s="40"/>
      <c r="V230" s="40" t="e">
        <f>'Zestawienie podstawowe'!#REF!</f>
        <v>#REF!</v>
      </c>
    </row>
    <row r="231" spans="1:22" x14ac:dyDescent="0.35">
      <c r="A231" s="114" t="s">
        <v>2349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 t="e">
        <f>'Zestawienie podstawowe'!#REF!</f>
        <v>#REF!</v>
      </c>
    </row>
    <row r="232" spans="1:22" x14ac:dyDescent="0.35">
      <c r="A232" s="114" t="s">
        <v>2350</v>
      </c>
      <c r="B232" s="40"/>
      <c r="C232" s="40"/>
      <c r="D232" s="40"/>
      <c r="E232" s="40"/>
      <c r="F232" s="40"/>
      <c r="G232" s="40"/>
      <c r="H232" s="40"/>
      <c r="I232" s="40"/>
      <c r="J232" s="40" t="e">
        <f>'Zestawienie podstawowe'!#REF!</f>
        <v>#REF!</v>
      </c>
      <c r="K232" s="40"/>
      <c r="L232" s="40"/>
      <c r="M232" s="40"/>
      <c r="N232" s="40"/>
      <c r="O232" s="40"/>
      <c r="P232" s="40"/>
      <c r="Q232" s="40"/>
      <c r="R232" s="40" t="e">
        <f>'Zestawienie podstawowe'!#REF!</f>
        <v>#REF!</v>
      </c>
      <c r="S232" s="40"/>
      <c r="T232" s="40"/>
      <c r="U232" s="40"/>
      <c r="V232" s="40" t="e">
        <f>'Zestawienie podstawowe'!#REF!</f>
        <v>#REF!</v>
      </c>
    </row>
    <row r="233" spans="1:22" x14ac:dyDescent="0.35">
      <c r="A233" s="114" t="s">
        <v>2351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 t="e">
        <f>'Zestawienie podstawowe'!#REF!</f>
        <v>#REF!</v>
      </c>
      <c r="S233" s="40"/>
      <c r="T233" s="40"/>
      <c r="U233" s="40"/>
      <c r="V233" s="40" t="e">
        <f>'Zestawienie podstawowe'!#REF!</f>
        <v>#REF!</v>
      </c>
    </row>
    <row r="234" spans="1:22" x14ac:dyDescent="0.35">
      <c r="A234" s="114" t="s">
        <v>2352</v>
      </c>
      <c r="B234" s="40"/>
      <c r="C234" s="40"/>
      <c r="D234" s="40"/>
      <c r="E234" s="40"/>
      <c r="F234" s="40"/>
      <c r="G234" s="40"/>
      <c r="H234" s="40"/>
      <c r="I234" s="40"/>
      <c r="J234" s="40" t="e">
        <f>'Zestawienie podstawowe'!#REF!</f>
        <v>#REF!</v>
      </c>
      <c r="K234" s="40"/>
      <c r="L234" s="40"/>
      <c r="M234" s="40"/>
      <c r="N234" s="40"/>
      <c r="O234" s="40"/>
      <c r="P234" s="40"/>
      <c r="Q234" s="40"/>
      <c r="R234" s="40" t="e">
        <f>'Zestawienie podstawowe'!#REF!</f>
        <v>#REF!</v>
      </c>
      <c r="S234" s="40"/>
      <c r="T234" s="40"/>
      <c r="U234" s="40"/>
      <c r="V234" s="40" t="e">
        <f>'Zestawienie podstawowe'!#REF!</f>
        <v>#REF!</v>
      </c>
    </row>
    <row r="235" spans="1:22" x14ac:dyDescent="0.35">
      <c r="A235" s="114" t="s">
        <v>2353</v>
      </c>
      <c r="B235" s="40"/>
      <c r="C235" s="40"/>
      <c r="D235" s="40"/>
      <c r="E235" s="40"/>
      <c r="F235" s="40"/>
      <c r="G235" s="40"/>
      <c r="H235" s="40"/>
      <c r="I235" s="40"/>
      <c r="J235" s="40" t="e">
        <f>'Zestawienie podstawowe'!#REF!</f>
        <v>#REF!</v>
      </c>
      <c r="K235" s="40"/>
      <c r="L235" s="40"/>
      <c r="M235" s="40"/>
      <c r="N235" s="40"/>
      <c r="O235" s="40"/>
      <c r="P235" s="40"/>
      <c r="Q235" s="40"/>
      <c r="R235" s="40" t="e">
        <f>'Zestawienie podstawowe'!#REF!</f>
        <v>#REF!</v>
      </c>
      <c r="S235" s="40"/>
      <c r="T235" s="40"/>
      <c r="U235" s="40"/>
      <c r="V235" s="40" t="e">
        <f>'Zestawienie podstawowe'!#REF!</f>
        <v>#REF!</v>
      </c>
    </row>
    <row r="236" spans="1:22" x14ac:dyDescent="0.35">
      <c r="A236" s="114" t="s">
        <v>2354</v>
      </c>
      <c r="B236" s="40"/>
      <c r="C236" s="40"/>
      <c r="D236" s="40"/>
      <c r="E236" s="40"/>
      <c r="F236" s="40"/>
      <c r="G236" s="40"/>
      <c r="H236" s="40"/>
      <c r="I236" s="40"/>
      <c r="J236" s="40" t="e">
        <f>'Zestawienie podstawowe'!#REF!</f>
        <v>#REF!</v>
      </c>
      <c r="K236" s="40"/>
      <c r="L236" s="40"/>
      <c r="M236" s="40"/>
      <c r="N236" s="40"/>
      <c r="O236" s="40"/>
      <c r="P236" s="40"/>
      <c r="Q236" s="40"/>
      <c r="R236" s="40" t="e">
        <f>'Zestawienie podstawowe'!#REF!</f>
        <v>#REF!</v>
      </c>
      <c r="S236" s="40"/>
      <c r="T236" s="40"/>
      <c r="U236" s="40"/>
      <c r="V236" s="40" t="e">
        <f>'Zestawienie podstawowe'!#REF!</f>
        <v>#REF!</v>
      </c>
    </row>
    <row r="237" spans="1:22" x14ac:dyDescent="0.35">
      <c r="A237" s="114" t="s">
        <v>2355</v>
      </c>
      <c r="B237" s="40"/>
      <c r="C237" s="40"/>
      <c r="D237" s="40"/>
      <c r="E237" s="40"/>
      <c r="F237" s="40"/>
      <c r="G237" s="40"/>
      <c r="H237" s="40"/>
      <c r="I237" s="40"/>
      <c r="J237" s="40" t="e">
        <f>'Zestawienie podstawowe'!#REF!</f>
        <v>#REF!</v>
      </c>
      <c r="K237" s="40"/>
      <c r="L237" s="40"/>
      <c r="M237" s="40"/>
      <c r="N237" s="40"/>
      <c r="O237" s="40"/>
      <c r="P237" s="40"/>
      <c r="Q237" s="40"/>
      <c r="R237" s="40" t="e">
        <f>'Zestawienie podstawowe'!#REF!</f>
        <v>#REF!</v>
      </c>
      <c r="S237" s="40"/>
      <c r="T237" s="40"/>
      <c r="U237" s="40"/>
      <c r="V237" s="40" t="e">
        <f>'Zestawienie podstawowe'!#REF!</f>
        <v>#REF!</v>
      </c>
    </row>
    <row r="238" spans="1:22" x14ac:dyDescent="0.35">
      <c r="A238" s="114" t="s">
        <v>2356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 t="e">
        <f>'Zestawienie podstawowe'!#REF!</f>
        <v>#REF!</v>
      </c>
    </row>
    <row r="239" spans="1:22" x14ac:dyDescent="0.35">
      <c r="A239" s="114" t="s">
        <v>2357</v>
      </c>
      <c r="B239" s="40"/>
      <c r="C239" s="40"/>
      <c r="D239" s="40"/>
      <c r="E239" s="40"/>
      <c r="F239" s="40"/>
      <c r="G239" s="40"/>
      <c r="H239" s="40"/>
      <c r="I239" s="40"/>
      <c r="J239" s="40" t="e">
        <f>'Zestawienie podstawowe'!#REF!</f>
        <v>#REF!</v>
      </c>
      <c r="K239" s="40"/>
      <c r="L239" s="40"/>
      <c r="M239" s="40"/>
      <c r="N239" s="40"/>
      <c r="O239" s="40"/>
      <c r="P239" s="40"/>
      <c r="Q239" s="40" t="e">
        <f>'Zestawienie podstawowe'!#REF!</f>
        <v>#REF!</v>
      </c>
      <c r="R239" s="40" t="e">
        <f>'Zestawienie podstawowe'!#REF!</f>
        <v>#REF!</v>
      </c>
      <c r="S239" s="40"/>
      <c r="T239" s="40"/>
      <c r="U239" s="40"/>
      <c r="V239" s="40" t="e">
        <f>'Zestawienie podstawowe'!#REF!</f>
        <v>#REF!</v>
      </c>
    </row>
    <row r="240" spans="1:22" x14ac:dyDescent="0.35">
      <c r="A240" s="114" t="s">
        <v>2358</v>
      </c>
      <c r="B240" s="40"/>
      <c r="C240" s="40"/>
      <c r="D240" s="40"/>
      <c r="E240" s="40" t="e">
        <f>'Zestawienie podstawowe'!#REF!</f>
        <v>#REF!</v>
      </c>
      <c r="F240" s="40"/>
      <c r="G240" s="40"/>
      <c r="H240" s="40"/>
      <c r="I240" s="40"/>
      <c r="J240" s="40"/>
      <c r="K240" s="40"/>
      <c r="L240" s="40" t="e">
        <f>'Zestawienie podstawowe'!#REF!</f>
        <v>#REF!</v>
      </c>
      <c r="M240" s="40"/>
      <c r="N240" s="40"/>
      <c r="O240" s="40"/>
      <c r="P240" s="40"/>
      <c r="Q240" s="40"/>
      <c r="R240" s="40"/>
      <c r="S240" s="40"/>
      <c r="T240" s="40"/>
      <c r="U240" s="40"/>
      <c r="V240" s="40" t="e">
        <f>'Zestawienie podstawowe'!#REF!</f>
        <v>#REF!</v>
      </c>
    </row>
    <row r="241" spans="1:22" x14ac:dyDescent="0.35">
      <c r="A241" s="114" t="s">
        <v>2359</v>
      </c>
      <c r="B241" s="40"/>
      <c r="C241" s="40"/>
      <c r="D241" s="40"/>
      <c r="E241" s="40"/>
      <c r="F241" s="40"/>
      <c r="G241" s="40"/>
      <c r="H241" s="40"/>
      <c r="I241" s="40"/>
      <c r="J241" s="40" t="e">
        <f>'Zestawienie podstawowe'!#REF!</f>
        <v>#REF!</v>
      </c>
      <c r="K241" s="40"/>
      <c r="L241" s="40"/>
      <c r="M241" s="40"/>
      <c r="N241" s="40"/>
      <c r="O241" s="40"/>
      <c r="P241" s="40"/>
      <c r="Q241" s="40"/>
      <c r="R241" s="40" t="e">
        <f>'Zestawienie podstawowe'!#REF!</f>
        <v>#REF!</v>
      </c>
      <c r="S241" s="40"/>
      <c r="T241" s="40"/>
      <c r="U241" s="40"/>
      <c r="V241" s="40" t="e">
        <f>'Zestawienie podstawowe'!#REF!</f>
        <v>#REF!</v>
      </c>
    </row>
    <row r="242" spans="1:22" x14ac:dyDescent="0.35">
      <c r="A242" s="114" t="s">
        <v>2360</v>
      </c>
      <c r="B242" s="40"/>
      <c r="C242" s="40"/>
      <c r="D242" s="40"/>
      <c r="E242" s="40" t="e">
        <f>'Zestawienie podstawowe'!#REF!</f>
        <v>#REF!</v>
      </c>
      <c r="F242" s="40"/>
      <c r="G242" s="40"/>
      <c r="H242" s="40"/>
      <c r="I242" s="40"/>
      <c r="J242" s="40" t="e">
        <f>'Zestawienie podstawowe'!#REF!</f>
        <v>#REF!</v>
      </c>
      <c r="K242" s="40"/>
      <c r="L242" s="40" t="e">
        <f>'Zestawienie podstawowe'!#REF!</f>
        <v>#REF!</v>
      </c>
      <c r="M242" s="40"/>
      <c r="N242" s="40"/>
      <c r="O242" s="40"/>
      <c r="P242" s="40"/>
      <c r="Q242" s="40"/>
      <c r="R242" s="40" t="e">
        <f>'Zestawienie podstawowe'!#REF!</f>
        <v>#REF!</v>
      </c>
      <c r="S242" s="40"/>
      <c r="T242" s="40"/>
      <c r="U242" s="40"/>
      <c r="V242" s="40" t="e">
        <f>'Zestawienie podstawowe'!#REF!</f>
        <v>#REF!</v>
      </c>
    </row>
    <row r="243" spans="1:22" x14ac:dyDescent="0.35">
      <c r="A243" s="114" t="s">
        <v>2361</v>
      </c>
      <c r="B243" s="40"/>
      <c r="C243" s="40"/>
      <c r="D243" s="40"/>
      <c r="E243" s="40" t="e">
        <f>'Zestawienie podstawowe'!#REF!</f>
        <v>#REF!</v>
      </c>
      <c r="F243" s="40"/>
      <c r="G243" s="40"/>
      <c r="H243" s="40"/>
      <c r="I243" s="40"/>
      <c r="J243" s="40" t="e">
        <f>'Zestawienie podstawowe'!#REF!</f>
        <v>#REF!</v>
      </c>
      <c r="K243" s="40"/>
      <c r="L243" s="40" t="e">
        <f>'Zestawienie podstawowe'!#REF!</f>
        <v>#REF!</v>
      </c>
      <c r="M243" s="40"/>
      <c r="N243" s="40"/>
      <c r="O243" s="40"/>
      <c r="P243" s="40"/>
      <c r="Q243" s="40"/>
      <c r="R243" s="40" t="e">
        <f>'Zestawienie podstawowe'!#REF!</f>
        <v>#REF!</v>
      </c>
      <c r="S243" s="40"/>
      <c r="T243" s="40"/>
      <c r="U243" s="40"/>
      <c r="V243" s="40" t="e">
        <f>'Zestawienie podstawowe'!#REF!</f>
        <v>#REF!</v>
      </c>
    </row>
    <row r="244" spans="1:22" x14ac:dyDescent="0.35">
      <c r="A244" s="114" t="s">
        <v>2362</v>
      </c>
      <c r="B244" s="40"/>
      <c r="C244" s="40"/>
      <c r="D244" s="40"/>
      <c r="E244" s="40"/>
      <c r="F244" s="40"/>
      <c r="G244" s="40"/>
      <c r="H244" s="40"/>
      <c r="I244" s="40"/>
      <c r="J244" s="40" t="e">
        <f>'Zestawienie podstawowe'!#REF!</f>
        <v>#REF!</v>
      </c>
      <c r="K244" s="40"/>
      <c r="L244" s="40"/>
      <c r="M244" s="40"/>
      <c r="N244" s="40"/>
      <c r="O244" s="40"/>
      <c r="P244" s="40"/>
      <c r="Q244" s="40"/>
      <c r="R244" s="40" t="e">
        <f>'Zestawienie podstawowe'!#REF!</f>
        <v>#REF!</v>
      </c>
      <c r="S244" s="40"/>
      <c r="T244" s="40"/>
      <c r="U244" s="40"/>
      <c r="V244" s="40" t="e">
        <f>'Zestawienie podstawowe'!#REF!</f>
        <v>#REF!</v>
      </c>
    </row>
    <row r="245" spans="1:22" x14ac:dyDescent="0.35">
      <c r="A245" s="114" t="s">
        <v>2363</v>
      </c>
      <c r="B245" s="40"/>
      <c r="C245" s="40"/>
      <c r="D245" s="40"/>
      <c r="E245" s="40" t="e">
        <f>'Zestawienie podstawowe'!#REF!</f>
        <v>#REF!</v>
      </c>
      <c r="F245" s="40"/>
      <c r="G245" s="40"/>
      <c r="H245" s="40"/>
      <c r="I245" s="40"/>
      <c r="J245" s="40" t="e">
        <f>'Zestawienie podstawowe'!#REF!</f>
        <v>#REF!</v>
      </c>
      <c r="K245" s="40"/>
      <c r="L245" s="40" t="e">
        <f>'Zestawienie podstawowe'!#REF!</f>
        <v>#REF!</v>
      </c>
      <c r="M245" s="40"/>
      <c r="N245" s="40"/>
      <c r="O245" s="40"/>
      <c r="P245" s="40"/>
      <c r="Q245" s="40"/>
      <c r="R245" s="40" t="e">
        <f>'Zestawienie podstawowe'!#REF!</f>
        <v>#REF!</v>
      </c>
      <c r="S245" s="40"/>
      <c r="T245" s="40"/>
      <c r="U245" s="40"/>
      <c r="V245" s="40" t="e">
        <f>'Zestawienie podstawowe'!#REF!</f>
        <v>#REF!</v>
      </c>
    </row>
    <row r="246" spans="1:22" x14ac:dyDescent="0.35">
      <c r="A246" s="114" t="s">
        <v>2364</v>
      </c>
      <c r="B246" s="40"/>
      <c r="C246" s="40"/>
      <c r="D246" s="40"/>
      <c r="E246" s="40" t="e">
        <f>'Zestawienie podstawowe'!#REF!</f>
        <v>#REF!</v>
      </c>
      <c r="F246" s="40"/>
      <c r="G246" s="40"/>
      <c r="H246" s="40"/>
      <c r="I246" s="40"/>
      <c r="J246" s="40" t="e">
        <f>'Zestawienie podstawowe'!#REF!</f>
        <v>#REF!</v>
      </c>
      <c r="K246" s="40"/>
      <c r="L246" s="40" t="e">
        <f>'Zestawienie podstawowe'!#REF!</f>
        <v>#REF!</v>
      </c>
      <c r="M246" s="40"/>
      <c r="N246" s="40"/>
      <c r="O246" s="40"/>
      <c r="P246" s="40"/>
      <c r="Q246" s="40"/>
      <c r="R246" s="40" t="e">
        <f>'Zestawienie podstawowe'!#REF!</f>
        <v>#REF!</v>
      </c>
      <c r="S246" s="40"/>
      <c r="T246" s="40"/>
      <c r="U246" s="40"/>
      <c r="V246" s="40" t="e">
        <f>'Zestawienie podstawowe'!#REF!</f>
        <v>#REF!</v>
      </c>
    </row>
    <row r="247" spans="1:22" x14ac:dyDescent="0.35">
      <c r="A247" s="114" t="s">
        <v>2365</v>
      </c>
      <c r="B247" s="40"/>
      <c r="C247" s="40"/>
      <c r="D247" s="40"/>
      <c r="E247" s="40" t="e">
        <f>'Zestawienie podstawowe'!#REF!</f>
        <v>#REF!</v>
      </c>
      <c r="F247" s="40"/>
      <c r="G247" s="40"/>
      <c r="H247" s="40"/>
      <c r="I247" s="40"/>
      <c r="J247" s="40" t="e">
        <f>'Zestawienie podstawowe'!#REF!</f>
        <v>#REF!</v>
      </c>
      <c r="K247" s="40"/>
      <c r="L247" s="40" t="e">
        <f>'Zestawienie podstawowe'!#REF!</f>
        <v>#REF!</v>
      </c>
      <c r="M247" s="40"/>
      <c r="N247" s="40"/>
      <c r="O247" s="40"/>
      <c r="P247" s="40"/>
      <c r="Q247" s="40"/>
      <c r="R247" s="40" t="e">
        <f>'Zestawienie podstawowe'!#REF!</f>
        <v>#REF!</v>
      </c>
      <c r="S247" s="40"/>
      <c r="T247" s="40"/>
      <c r="U247" s="40"/>
      <c r="V247" s="40" t="e">
        <f>'Zestawienie podstawowe'!#REF!</f>
        <v>#REF!</v>
      </c>
    </row>
    <row r="248" spans="1:22" x14ac:dyDescent="0.35">
      <c r="A248" s="114" t="s">
        <v>2366</v>
      </c>
      <c r="B248" s="40"/>
      <c r="C248" s="40"/>
      <c r="D248" s="40"/>
      <c r="E248" s="40" t="e">
        <f>'Zestawienie podstawowe'!#REF!</f>
        <v>#REF!</v>
      </c>
      <c r="F248" s="40"/>
      <c r="G248" s="40"/>
      <c r="H248" s="40"/>
      <c r="I248" s="40"/>
      <c r="J248" s="40" t="e">
        <f>'Zestawienie podstawowe'!#REF!</f>
        <v>#REF!</v>
      </c>
      <c r="K248" s="40"/>
      <c r="L248" s="40" t="e">
        <f>'Zestawienie podstawowe'!#REF!</f>
        <v>#REF!</v>
      </c>
      <c r="M248" s="40"/>
      <c r="N248" s="40"/>
      <c r="O248" s="40"/>
      <c r="P248" s="40"/>
      <c r="Q248" s="40"/>
      <c r="R248" s="40" t="e">
        <f>'Zestawienie podstawowe'!#REF!</f>
        <v>#REF!</v>
      </c>
      <c r="S248" s="40"/>
      <c r="T248" s="40"/>
      <c r="U248" s="40"/>
      <c r="V248" s="40" t="e">
        <f>'Zestawienie podstawowe'!#REF!</f>
        <v>#REF!</v>
      </c>
    </row>
    <row r="249" spans="1:22" x14ac:dyDescent="0.35">
      <c r="A249" s="114" t="s">
        <v>2367</v>
      </c>
      <c r="B249" s="40"/>
      <c r="C249" s="40"/>
      <c r="D249" s="40"/>
      <c r="E249" s="40"/>
      <c r="F249" s="40"/>
      <c r="G249" s="40"/>
      <c r="H249" s="40"/>
      <c r="I249" s="40"/>
      <c r="J249" s="40" t="e">
        <f>'Zestawienie podstawowe'!#REF!</f>
        <v>#REF!</v>
      </c>
      <c r="K249" s="40"/>
      <c r="L249" s="40"/>
      <c r="M249" s="40"/>
      <c r="N249" s="40"/>
      <c r="O249" s="40"/>
      <c r="P249" s="40"/>
      <c r="Q249" s="40"/>
      <c r="R249" s="40" t="e">
        <f>'Zestawienie podstawowe'!#REF!</f>
        <v>#REF!</v>
      </c>
      <c r="S249" s="40"/>
      <c r="T249" s="40"/>
      <c r="U249" s="40"/>
      <c r="V249" s="40" t="e">
        <f>'Zestawienie podstawowe'!#REF!</f>
        <v>#REF!</v>
      </c>
    </row>
    <row r="250" spans="1:22" x14ac:dyDescent="0.35">
      <c r="A250" s="114" t="s">
        <v>2368</v>
      </c>
      <c r="B250" s="40"/>
      <c r="C250" s="40"/>
      <c r="D250" s="40"/>
      <c r="E250" s="40"/>
      <c r="F250" s="40"/>
      <c r="G250" s="40"/>
      <c r="H250" s="40"/>
      <c r="I250" s="40"/>
      <c r="J250" s="40" t="e">
        <f>'Zestawienie podstawowe'!#REF!</f>
        <v>#REF!</v>
      </c>
      <c r="K250" s="40"/>
      <c r="L250" s="40"/>
      <c r="M250" s="40"/>
      <c r="N250" s="40"/>
      <c r="O250" s="40"/>
      <c r="P250" s="40"/>
      <c r="Q250" s="40"/>
      <c r="R250" s="40" t="e">
        <f>'Zestawienie podstawowe'!#REF!</f>
        <v>#REF!</v>
      </c>
      <c r="S250" s="40"/>
      <c r="T250" s="40"/>
      <c r="U250" s="40"/>
      <c r="V250" s="40" t="e">
        <f>'Zestawienie podstawowe'!#REF!</f>
        <v>#REF!</v>
      </c>
    </row>
    <row r="251" spans="1:22" x14ac:dyDescent="0.35">
      <c r="A251" s="114" t="s">
        <v>2369</v>
      </c>
      <c r="B251" s="40"/>
      <c r="C251" s="40"/>
      <c r="D251" s="40"/>
      <c r="E251" s="40"/>
      <c r="F251" s="40"/>
      <c r="G251" s="40"/>
      <c r="H251" s="40"/>
      <c r="I251" s="40"/>
      <c r="J251" s="40" t="e">
        <f>'Zestawienie podstawowe'!#REF!</f>
        <v>#REF!</v>
      </c>
      <c r="K251" s="40"/>
      <c r="L251" s="40"/>
      <c r="M251" s="40"/>
      <c r="N251" s="40"/>
      <c r="O251" s="40"/>
      <c r="P251" s="40"/>
      <c r="Q251" s="40"/>
      <c r="R251" s="40" t="e">
        <f>'Zestawienie podstawowe'!#REF!</f>
        <v>#REF!</v>
      </c>
      <c r="S251" s="40"/>
      <c r="T251" s="40"/>
      <c r="U251" s="40"/>
      <c r="V251" s="40" t="e">
        <f>'Zestawienie podstawowe'!#REF!</f>
        <v>#REF!</v>
      </c>
    </row>
    <row r="252" spans="1:22" x14ac:dyDescent="0.35">
      <c r="A252" s="114" t="s">
        <v>2370</v>
      </c>
      <c r="B252" s="40"/>
      <c r="C252" s="40"/>
      <c r="D252" s="40"/>
      <c r="E252" s="40"/>
      <c r="F252" s="40"/>
      <c r="G252" s="40"/>
      <c r="H252" s="40"/>
      <c r="I252" s="40"/>
      <c r="J252" s="40" t="e">
        <f>'Zestawienie podstawowe'!#REF!</f>
        <v>#REF!</v>
      </c>
      <c r="K252" s="40"/>
      <c r="L252" s="40"/>
      <c r="M252" s="40"/>
      <c r="N252" s="40"/>
      <c r="O252" s="40"/>
      <c r="P252" s="40"/>
      <c r="Q252" s="40"/>
      <c r="R252" s="40" t="e">
        <f>'Zestawienie podstawowe'!#REF!</f>
        <v>#REF!</v>
      </c>
      <c r="S252" s="40"/>
      <c r="T252" s="40"/>
      <c r="U252" s="40"/>
      <c r="V252" s="40" t="e">
        <f>'Zestawienie podstawowe'!#REF!</f>
        <v>#REF!</v>
      </c>
    </row>
    <row r="253" spans="1:22" x14ac:dyDescent="0.35">
      <c r="A253" s="114" t="s">
        <v>2371</v>
      </c>
      <c r="B253" s="40"/>
      <c r="C253" s="40"/>
      <c r="D253" s="40"/>
      <c r="E253" s="40"/>
      <c r="F253" s="40"/>
      <c r="G253" s="40"/>
      <c r="H253" s="40"/>
      <c r="I253" s="40"/>
      <c r="J253" s="40" t="e">
        <f>'Zestawienie podstawowe'!#REF!</f>
        <v>#REF!</v>
      </c>
      <c r="K253" s="40"/>
      <c r="L253" s="40"/>
      <c r="M253" s="40"/>
      <c r="N253" s="40"/>
      <c r="O253" s="40"/>
      <c r="P253" s="40"/>
      <c r="Q253" s="40"/>
      <c r="R253" s="40" t="e">
        <f>'Zestawienie podstawowe'!#REF!</f>
        <v>#REF!</v>
      </c>
      <c r="S253" s="40"/>
      <c r="T253" s="40"/>
      <c r="U253" s="40"/>
      <c r="V253" s="40" t="e">
        <f>'Zestawienie podstawowe'!#REF!</f>
        <v>#REF!</v>
      </c>
    </row>
    <row r="254" spans="1:22" x14ac:dyDescent="0.35">
      <c r="A254" s="114" t="s">
        <v>2372</v>
      </c>
      <c r="B254" s="40"/>
      <c r="C254" s="40"/>
      <c r="D254" s="40"/>
      <c r="E254" s="40"/>
      <c r="F254" s="40"/>
      <c r="G254" s="40"/>
      <c r="H254" s="40"/>
      <c r="I254" s="40"/>
      <c r="J254" s="40" t="e">
        <f>'Zestawienie podstawowe'!#REF!</f>
        <v>#REF!</v>
      </c>
      <c r="K254" s="40"/>
      <c r="L254" s="40"/>
      <c r="M254" s="40"/>
      <c r="N254" s="40"/>
      <c r="O254" s="40"/>
      <c r="P254" s="40"/>
      <c r="Q254" s="40"/>
      <c r="R254" s="40" t="e">
        <f>'Zestawienie podstawowe'!#REF!</f>
        <v>#REF!</v>
      </c>
      <c r="S254" s="40"/>
      <c r="T254" s="40"/>
      <c r="U254" s="40"/>
      <c r="V254" s="40" t="e">
        <f>'Zestawienie podstawowe'!#REF!</f>
        <v>#REF!</v>
      </c>
    </row>
    <row r="255" spans="1:22" x14ac:dyDescent="0.35">
      <c r="A255" s="114" t="s">
        <v>2373</v>
      </c>
      <c r="B255" s="40"/>
      <c r="C255" s="40"/>
      <c r="D255" s="40"/>
      <c r="E255" s="40"/>
      <c r="F255" s="40"/>
      <c r="G255" s="40"/>
      <c r="H255" s="40"/>
      <c r="I255" s="40"/>
      <c r="J255" s="40" t="e">
        <f>'Zestawienie podstawowe'!#REF!</f>
        <v>#REF!</v>
      </c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 t="e">
        <f>'Zestawienie podstawowe'!#REF!</f>
        <v>#REF!</v>
      </c>
    </row>
    <row r="256" spans="1:22" x14ac:dyDescent="0.35">
      <c r="A256" s="114" t="s">
        <v>2374</v>
      </c>
      <c r="B256" s="40"/>
      <c r="C256" s="40"/>
      <c r="D256" s="40"/>
      <c r="E256" s="40"/>
      <c r="F256" s="40"/>
      <c r="G256" s="40"/>
      <c r="H256" s="40"/>
      <c r="I256" s="40"/>
      <c r="J256" s="40" t="e">
        <f>'Zestawienie podstawowe'!#REF!</f>
        <v>#REF!</v>
      </c>
      <c r="K256" s="40"/>
      <c r="L256" s="40"/>
      <c r="M256" s="40"/>
      <c r="N256" s="40"/>
      <c r="O256" s="40"/>
      <c r="P256" s="40"/>
      <c r="Q256" s="40"/>
      <c r="R256" s="40" t="e">
        <f>'Zestawienie podstawowe'!#REF!</f>
        <v>#REF!</v>
      </c>
      <c r="S256" s="40"/>
      <c r="T256" s="40"/>
      <c r="U256" s="40"/>
      <c r="V256" s="40" t="e">
        <f>'Zestawienie podstawowe'!#REF!</f>
        <v>#REF!</v>
      </c>
    </row>
    <row r="257" spans="1:22" x14ac:dyDescent="0.35">
      <c r="A257" s="114" t="s">
        <v>2375</v>
      </c>
      <c r="B257" s="40"/>
      <c r="C257" s="40"/>
      <c r="D257" s="40"/>
      <c r="E257" s="40"/>
      <c r="F257" s="40"/>
      <c r="G257" s="40"/>
      <c r="H257" s="40"/>
      <c r="I257" s="40"/>
      <c r="J257" s="40" t="e">
        <f>'Zestawienie podstawowe'!#REF!</f>
        <v>#REF!</v>
      </c>
      <c r="K257" s="40"/>
      <c r="L257" s="40"/>
      <c r="M257" s="40"/>
      <c r="N257" s="40"/>
      <c r="O257" s="40"/>
      <c r="P257" s="40"/>
      <c r="Q257" s="40"/>
      <c r="R257" s="40" t="e">
        <f>'Zestawienie podstawowe'!#REF!</f>
        <v>#REF!</v>
      </c>
      <c r="S257" s="40"/>
      <c r="T257" s="40"/>
      <c r="U257" s="40"/>
      <c r="V257" s="40" t="e">
        <f>'Zestawienie podstawowe'!#REF!</f>
        <v>#REF!</v>
      </c>
    </row>
    <row r="258" spans="1:22" x14ac:dyDescent="0.35">
      <c r="A258" s="114" t="s">
        <v>2376</v>
      </c>
      <c r="B258" s="40"/>
      <c r="C258" s="40"/>
      <c r="D258" s="40"/>
      <c r="E258" s="40"/>
      <c r="F258" s="40"/>
      <c r="G258" s="40"/>
      <c r="H258" s="40"/>
      <c r="I258" s="40"/>
      <c r="J258" s="40" t="e">
        <f>'Zestawienie podstawowe'!#REF!</f>
        <v>#REF!</v>
      </c>
      <c r="K258" s="40"/>
      <c r="L258" s="40"/>
      <c r="M258" s="40"/>
      <c r="N258" s="40"/>
      <c r="O258" s="40"/>
      <c r="P258" s="40"/>
      <c r="Q258" s="40"/>
      <c r="R258" s="40" t="e">
        <f>'Zestawienie podstawowe'!#REF!</f>
        <v>#REF!</v>
      </c>
      <c r="S258" s="40"/>
      <c r="T258" s="40"/>
      <c r="U258" s="40"/>
      <c r="V258" s="40" t="e">
        <f>'Zestawienie podstawowe'!#REF!</f>
        <v>#REF!</v>
      </c>
    </row>
    <row r="259" spans="1:22" x14ac:dyDescent="0.35">
      <c r="A259" s="114" t="s">
        <v>2377</v>
      </c>
      <c r="B259" s="40"/>
      <c r="C259" s="40"/>
      <c r="D259" s="40"/>
      <c r="E259" s="40"/>
      <c r="F259" s="40"/>
      <c r="G259" s="40"/>
      <c r="H259" s="40"/>
      <c r="I259" s="40"/>
      <c r="J259" s="40" t="e">
        <f>'Zestawienie podstawowe'!#REF!</f>
        <v>#REF!</v>
      </c>
      <c r="K259" s="40"/>
      <c r="L259" s="40"/>
      <c r="M259" s="40"/>
      <c r="N259" s="40"/>
      <c r="O259" s="40"/>
      <c r="P259" s="40"/>
      <c r="Q259" s="40"/>
      <c r="R259" s="40" t="e">
        <f>'Zestawienie podstawowe'!#REF!</f>
        <v>#REF!</v>
      </c>
      <c r="S259" s="40"/>
      <c r="T259" s="40"/>
      <c r="U259" s="40"/>
      <c r="V259" s="40" t="e">
        <f>'Zestawienie podstawowe'!#REF!</f>
        <v>#REF!</v>
      </c>
    </row>
    <row r="260" spans="1:22" x14ac:dyDescent="0.35">
      <c r="A260" s="114" t="s">
        <v>2378</v>
      </c>
      <c r="B260" s="40"/>
      <c r="C260" s="40"/>
      <c r="D260" s="40"/>
      <c r="E260" s="40"/>
      <c r="F260" s="40"/>
      <c r="G260" s="40"/>
      <c r="H260" s="40"/>
      <c r="I260" s="40"/>
      <c r="J260" s="40" t="e">
        <f>'Zestawienie podstawowe'!#REF!</f>
        <v>#REF!</v>
      </c>
      <c r="K260" s="40"/>
      <c r="L260" s="40"/>
      <c r="M260" s="40"/>
      <c r="N260" s="40"/>
      <c r="O260" s="40"/>
      <c r="P260" s="40"/>
      <c r="Q260" s="40"/>
      <c r="R260" s="40" t="e">
        <f>'Zestawienie podstawowe'!#REF!</f>
        <v>#REF!</v>
      </c>
      <c r="S260" s="40"/>
      <c r="T260" s="40"/>
      <c r="U260" s="40"/>
      <c r="V260" s="40" t="e">
        <f>'Zestawienie podstawowe'!#REF!</f>
        <v>#REF!</v>
      </c>
    </row>
    <row r="261" spans="1:22" x14ac:dyDescent="0.35">
      <c r="A261" s="114" t="s">
        <v>2379</v>
      </c>
      <c r="B261" s="40"/>
      <c r="C261" s="40"/>
      <c r="D261" s="40"/>
      <c r="E261" s="40"/>
      <c r="F261" s="40"/>
      <c r="G261" s="40"/>
      <c r="H261" s="40"/>
      <c r="I261" s="40"/>
      <c r="J261" s="40" t="e">
        <f>'Zestawienie podstawowe'!#REF!</f>
        <v>#REF!</v>
      </c>
      <c r="K261" s="40"/>
      <c r="L261" s="40"/>
      <c r="M261" s="40"/>
      <c r="N261" s="40"/>
      <c r="O261" s="40"/>
      <c r="P261" s="40"/>
      <c r="Q261" s="40"/>
      <c r="R261" s="40" t="e">
        <f>'Zestawienie podstawowe'!#REF!</f>
        <v>#REF!</v>
      </c>
      <c r="S261" s="40"/>
      <c r="T261" s="40"/>
      <c r="U261" s="40"/>
      <c r="V261" s="40" t="e">
        <f>'Zestawienie podstawowe'!#REF!</f>
        <v>#REF!</v>
      </c>
    </row>
    <row r="262" spans="1:22" x14ac:dyDescent="0.35">
      <c r="A262" s="114" t="s">
        <v>2380</v>
      </c>
      <c r="B262" s="40"/>
      <c r="C262" s="40"/>
      <c r="D262" s="40"/>
      <c r="E262" s="40"/>
      <c r="F262" s="40"/>
      <c r="G262" s="40"/>
      <c r="H262" s="40" t="e">
        <f>'Zestawienie podstawowe'!#REF!</f>
        <v>#REF!</v>
      </c>
      <c r="I262" s="40"/>
      <c r="J262" s="40" t="e">
        <f>'Zestawienie podstawowe'!#REF!</f>
        <v>#REF!</v>
      </c>
      <c r="K262" s="40"/>
      <c r="L262" s="40"/>
      <c r="M262" s="40"/>
      <c r="N262" s="40"/>
      <c r="O262" s="40"/>
      <c r="P262" s="40"/>
      <c r="Q262" s="40"/>
      <c r="R262" s="40" t="e">
        <f>'Zestawienie podstawowe'!#REF!</f>
        <v>#REF!</v>
      </c>
      <c r="S262" s="40"/>
      <c r="T262" s="40"/>
      <c r="U262" s="40"/>
      <c r="V262" s="40" t="e">
        <f>'Zestawienie podstawowe'!#REF!</f>
        <v>#REF!</v>
      </c>
    </row>
    <row r="263" spans="1:22" x14ac:dyDescent="0.35">
      <c r="A263" s="114" t="s">
        <v>2138</v>
      </c>
      <c r="B263" s="40"/>
      <c r="C263" s="40"/>
      <c r="D263" s="40"/>
      <c r="E263" s="40"/>
      <c r="F263" s="40"/>
      <c r="G263" s="40"/>
      <c r="H263" s="40"/>
      <c r="I263" s="40"/>
      <c r="J263" s="40" t="e">
        <f>'Zestawienie podstawowe'!#REF!</f>
        <v>#REF!</v>
      </c>
      <c r="K263" s="40"/>
      <c r="L263" s="40"/>
      <c r="M263" s="40"/>
      <c r="N263" s="40"/>
      <c r="O263" s="40"/>
      <c r="P263" s="40"/>
      <c r="Q263" s="40"/>
      <c r="R263" s="40" t="e">
        <f>'Zestawienie podstawowe'!#REF!</f>
        <v>#REF!</v>
      </c>
      <c r="S263" s="40"/>
      <c r="T263" s="40"/>
      <c r="U263" s="40"/>
      <c r="V263" s="40" t="e">
        <f>'Zestawienie podstawowe'!#REF!</f>
        <v>#REF!</v>
      </c>
    </row>
    <row r="264" spans="1:22" x14ac:dyDescent="0.35">
      <c r="A264" s="114" t="s">
        <v>2381</v>
      </c>
      <c r="B264" s="40"/>
      <c r="C264" s="40"/>
      <c r="D264" s="40"/>
      <c r="E264" s="40"/>
      <c r="F264" s="40"/>
      <c r="G264" s="40"/>
      <c r="H264" s="40"/>
      <c r="I264" s="40"/>
      <c r="J264" s="40" t="e">
        <f>'Zestawienie podstawowe'!#REF!</f>
        <v>#REF!</v>
      </c>
      <c r="K264" s="40"/>
      <c r="L264" s="40"/>
      <c r="M264" s="40"/>
      <c r="N264" s="40"/>
      <c r="O264" s="40"/>
      <c r="P264" s="40"/>
      <c r="Q264" s="40"/>
      <c r="R264" s="40" t="e">
        <f>'Zestawienie podstawowe'!#REF!</f>
        <v>#REF!</v>
      </c>
      <c r="S264" s="40"/>
      <c r="T264" s="40"/>
      <c r="U264" s="40"/>
      <c r="V264" s="40" t="e">
        <f>'Zestawienie podstawowe'!#REF!</f>
        <v>#REF!</v>
      </c>
    </row>
    <row r="265" spans="1:22" x14ac:dyDescent="0.35">
      <c r="A265" s="114" t="s">
        <v>2382</v>
      </c>
      <c r="B265" s="40"/>
      <c r="C265" s="40"/>
      <c r="D265" s="40"/>
      <c r="E265" s="40"/>
      <c r="F265" s="40"/>
      <c r="G265" s="40"/>
      <c r="H265" s="40"/>
      <c r="I265" s="40"/>
      <c r="J265" s="40" t="e">
        <f>'Zestawienie podstawowe'!#REF!</f>
        <v>#REF!</v>
      </c>
      <c r="K265" s="40"/>
      <c r="L265" s="40"/>
      <c r="M265" s="40"/>
      <c r="N265" s="40"/>
      <c r="O265" s="40"/>
      <c r="P265" s="40"/>
      <c r="Q265" s="40"/>
      <c r="R265" s="40" t="e">
        <f>'Zestawienie podstawowe'!#REF!</f>
        <v>#REF!</v>
      </c>
      <c r="S265" s="40"/>
      <c r="T265" s="40"/>
      <c r="U265" s="40"/>
      <c r="V265" s="40" t="e">
        <f>'Zestawienie podstawowe'!#REF!</f>
        <v>#REF!</v>
      </c>
    </row>
    <row r="266" spans="1:22" x14ac:dyDescent="0.35">
      <c r="A266" s="114" t="s">
        <v>2383</v>
      </c>
      <c r="B266" s="40"/>
      <c r="C266" s="40"/>
      <c r="D266" s="40"/>
      <c r="E266" s="40"/>
      <c r="F266" s="40"/>
      <c r="G266" s="40"/>
      <c r="H266" s="40"/>
      <c r="I266" s="40"/>
      <c r="J266" s="40" t="e">
        <f>'Zestawienie podstawowe'!#REF!</f>
        <v>#REF!</v>
      </c>
      <c r="K266" s="40"/>
      <c r="L266" s="40"/>
      <c r="M266" s="40"/>
      <c r="N266" s="40"/>
      <c r="O266" s="40"/>
      <c r="P266" s="40"/>
      <c r="Q266" s="40"/>
      <c r="R266" s="40" t="e">
        <f>'Zestawienie podstawowe'!#REF!</f>
        <v>#REF!</v>
      </c>
      <c r="S266" s="40"/>
      <c r="T266" s="40"/>
      <c r="U266" s="40"/>
      <c r="V266" s="40" t="e">
        <f>'Zestawienie podstawowe'!#REF!</f>
        <v>#REF!</v>
      </c>
    </row>
    <row r="267" spans="1:22" x14ac:dyDescent="0.35">
      <c r="A267" s="114" t="s">
        <v>2384</v>
      </c>
      <c r="B267" s="40"/>
      <c r="C267" s="40"/>
      <c r="D267" s="40"/>
      <c r="E267" s="40"/>
      <c r="F267" s="40"/>
      <c r="G267" s="40"/>
      <c r="H267" s="40"/>
      <c r="I267" s="40"/>
      <c r="J267" s="40" t="e">
        <f>'Zestawienie podstawowe'!#REF!</f>
        <v>#REF!</v>
      </c>
      <c r="K267" s="40"/>
      <c r="L267" s="40"/>
      <c r="M267" s="40"/>
      <c r="N267" s="40"/>
      <c r="O267" s="40"/>
      <c r="P267" s="40"/>
      <c r="Q267" s="40"/>
      <c r="R267" s="40" t="e">
        <f>'Zestawienie podstawowe'!#REF!</f>
        <v>#REF!</v>
      </c>
      <c r="S267" s="40"/>
      <c r="T267" s="40"/>
      <c r="U267" s="40"/>
      <c r="V267" s="40" t="e">
        <f>'Zestawienie podstawowe'!#REF!</f>
        <v>#REF!</v>
      </c>
    </row>
    <row r="268" spans="1:22" x14ac:dyDescent="0.35">
      <c r="A268" s="114" t="s">
        <v>2385</v>
      </c>
      <c r="B268" s="40"/>
      <c r="C268" s="40"/>
      <c r="D268" s="40"/>
      <c r="E268" s="40"/>
      <c r="F268" s="40"/>
      <c r="G268" s="40"/>
      <c r="H268" s="40"/>
      <c r="I268" s="40"/>
      <c r="J268" s="40" t="e">
        <f>'Zestawienie podstawowe'!#REF!</f>
        <v>#REF!</v>
      </c>
      <c r="K268" s="40"/>
      <c r="L268" s="40"/>
      <c r="M268" s="40"/>
      <c r="N268" s="40"/>
      <c r="O268" s="40"/>
      <c r="P268" s="40"/>
      <c r="Q268" s="40"/>
      <c r="R268" s="40" t="e">
        <f>'Zestawienie podstawowe'!#REF!</f>
        <v>#REF!</v>
      </c>
      <c r="S268" s="40"/>
      <c r="T268" s="40"/>
      <c r="U268" s="40"/>
      <c r="V268" s="40" t="e">
        <f>'Zestawienie podstawowe'!#REF!</f>
        <v>#REF!</v>
      </c>
    </row>
    <row r="269" spans="1:22" x14ac:dyDescent="0.35">
      <c r="A269" s="114" t="s">
        <v>2386</v>
      </c>
      <c r="B269" s="40"/>
      <c r="C269" s="40"/>
      <c r="D269" s="40"/>
      <c r="E269" s="40"/>
      <c r="F269" s="40"/>
      <c r="G269" s="40"/>
      <c r="H269" s="40"/>
      <c r="I269" s="40"/>
      <c r="J269" s="40" t="e">
        <f>'Zestawienie podstawowe'!#REF!</f>
        <v>#REF!</v>
      </c>
      <c r="K269" s="40"/>
      <c r="L269" s="40"/>
      <c r="M269" s="40"/>
      <c r="N269" s="40"/>
      <c r="O269" s="40"/>
      <c r="P269" s="40"/>
      <c r="Q269" s="40"/>
      <c r="R269" s="40" t="e">
        <f>'Zestawienie podstawowe'!#REF!</f>
        <v>#REF!</v>
      </c>
      <c r="S269" s="40"/>
      <c r="T269" s="40"/>
      <c r="U269" s="40"/>
      <c r="V269" s="40" t="e">
        <f>'Zestawienie podstawowe'!#REF!</f>
        <v>#REF!</v>
      </c>
    </row>
    <row r="270" spans="1:22" x14ac:dyDescent="0.35">
      <c r="A270" s="114" t="s">
        <v>2387</v>
      </c>
      <c r="B270" s="40"/>
      <c r="C270" s="40"/>
      <c r="D270" s="40"/>
      <c r="E270" s="40" t="e">
        <f>'Zestawienie podstawowe'!#REF!</f>
        <v>#REF!</v>
      </c>
      <c r="F270" s="40"/>
      <c r="G270" s="40"/>
      <c r="H270" s="40"/>
      <c r="I270" s="40"/>
      <c r="J270" s="40" t="e">
        <f>'Zestawienie podstawowe'!#REF!</f>
        <v>#REF!</v>
      </c>
      <c r="K270" s="40"/>
      <c r="L270" s="40" t="e">
        <f>'Zestawienie podstawowe'!#REF!</f>
        <v>#REF!</v>
      </c>
      <c r="M270" s="40"/>
      <c r="N270" s="40"/>
      <c r="O270" s="40"/>
      <c r="P270" s="40"/>
      <c r="Q270" s="40"/>
      <c r="R270" s="40" t="e">
        <f>'Zestawienie podstawowe'!#REF!</f>
        <v>#REF!</v>
      </c>
      <c r="S270" s="40"/>
      <c r="T270" s="40"/>
      <c r="U270" s="40"/>
      <c r="V270" s="40" t="e">
        <f>'Zestawienie podstawowe'!#REF!</f>
        <v>#REF!</v>
      </c>
    </row>
    <row r="271" spans="1:22" x14ac:dyDescent="0.35">
      <c r="A271" s="114" t="s">
        <v>2388</v>
      </c>
      <c r="B271" s="40"/>
      <c r="C271" s="40"/>
      <c r="D271" s="40"/>
      <c r="E271" s="40"/>
      <c r="F271" s="40"/>
      <c r="G271" s="40"/>
      <c r="H271" s="40"/>
      <c r="I271" s="40"/>
      <c r="J271" s="40" t="e">
        <f>'Zestawienie podstawowe'!#REF!</f>
        <v>#REF!</v>
      </c>
      <c r="K271" s="40"/>
      <c r="L271" s="40"/>
      <c r="M271" s="40"/>
      <c r="N271" s="40"/>
      <c r="O271" s="40"/>
      <c r="P271" s="40"/>
      <c r="Q271" s="40"/>
      <c r="R271" s="40" t="e">
        <f>'Zestawienie podstawowe'!#REF!</f>
        <v>#REF!</v>
      </c>
      <c r="S271" s="40"/>
      <c r="T271" s="40"/>
      <c r="U271" s="40"/>
      <c r="V271" s="40" t="e">
        <f>'Zestawienie podstawowe'!#REF!</f>
        <v>#REF!</v>
      </c>
    </row>
    <row r="272" spans="1:22" x14ac:dyDescent="0.35">
      <c r="A272" s="114" t="s">
        <v>2389</v>
      </c>
      <c r="B272" s="40"/>
      <c r="C272" s="40"/>
      <c r="D272" s="40"/>
      <c r="E272" s="40"/>
      <c r="F272" s="40"/>
      <c r="G272" s="40"/>
      <c r="H272" s="40"/>
      <c r="I272" s="40"/>
      <c r="J272" s="40" t="e">
        <f>'Zestawienie podstawowe'!#REF!</f>
        <v>#REF!</v>
      </c>
      <c r="K272" s="40"/>
      <c r="L272" s="40"/>
      <c r="M272" s="40"/>
      <c r="N272" s="40"/>
      <c r="O272" s="40"/>
      <c r="P272" s="40"/>
      <c r="Q272" s="40"/>
      <c r="R272" s="40" t="e">
        <f>'Zestawienie podstawowe'!#REF!</f>
        <v>#REF!</v>
      </c>
      <c r="S272" s="40"/>
      <c r="T272" s="40"/>
      <c r="U272" s="40"/>
      <c r="V272" s="40" t="e">
        <f>'Zestawienie podstawowe'!#REF!</f>
        <v>#REF!</v>
      </c>
    </row>
    <row r="273" spans="1:22" x14ac:dyDescent="0.35">
      <c r="A273" s="114" t="s">
        <v>2390</v>
      </c>
      <c r="B273" s="40"/>
      <c r="C273" s="40"/>
      <c r="D273" s="40"/>
      <c r="E273" s="40"/>
      <c r="F273" s="40"/>
      <c r="G273" s="40"/>
      <c r="H273" s="40"/>
      <c r="I273" s="40"/>
      <c r="J273" s="40" t="e">
        <f>'Zestawienie podstawowe'!#REF!</f>
        <v>#REF!</v>
      </c>
      <c r="K273" s="40"/>
      <c r="L273" s="40"/>
      <c r="M273" s="40"/>
      <c r="N273" s="40"/>
      <c r="O273" s="40"/>
      <c r="P273" s="40"/>
      <c r="Q273" s="40"/>
      <c r="R273" s="40" t="e">
        <f>'Zestawienie podstawowe'!#REF!</f>
        <v>#REF!</v>
      </c>
      <c r="S273" s="40"/>
      <c r="T273" s="40"/>
      <c r="U273" s="40"/>
      <c r="V273" s="40" t="e">
        <f>'Zestawienie podstawowe'!#REF!</f>
        <v>#REF!</v>
      </c>
    </row>
    <row r="274" spans="1:22" x14ac:dyDescent="0.35">
      <c r="A274" s="114" t="s">
        <v>2391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 t="e">
        <f>'Zestawienie podstawowe'!#REF!</f>
        <v>#REF!</v>
      </c>
      <c r="S274" s="40"/>
      <c r="T274" s="40"/>
      <c r="U274" s="40"/>
      <c r="V274" s="40" t="e">
        <f>'Zestawienie podstawowe'!#REF!</f>
        <v>#REF!</v>
      </c>
    </row>
    <row r="275" spans="1:22" x14ac:dyDescent="0.35">
      <c r="A275" s="114" t="s">
        <v>2392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 t="e">
        <f>'Zestawienie podstawowe'!#REF!</f>
        <v>#REF!</v>
      </c>
      <c r="S275" s="40"/>
      <c r="T275" s="40"/>
      <c r="U275" s="40"/>
      <c r="V275" s="40" t="e">
        <f>'Zestawienie podstawowe'!#REF!</f>
        <v>#REF!</v>
      </c>
    </row>
    <row r="276" spans="1:22" x14ac:dyDescent="0.35">
      <c r="A276" s="114" t="s">
        <v>2393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 t="e">
        <f>'Zestawienie podstawowe'!#REF!</f>
        <v>#REF!</v>
      </c>
      <c r="S276" s="40"/>
      <c r="T276" s="40"/>
      <c r="U276" s="40"/>
      <c r="V276" s="40" t="e">
        <f>'Zestawienie podstawowe'!#REF!</f>
        <v>#REF!</v>
      </c>
    </row>
    <row r="277" spans="1:22" x14ac:dyDescent="0.35">
      <c r="A277" s="114" t="s">
        <v>2394</v>
      </c>
      <c r="B277" s="40"/>
      <c r="C277" s="40"/>
      <c r="D277" s="40"/>
      <c r="E277" s="40"/>
      <c r="F277" s="40"/>
      <c r="G277" s="40"/>
      <c r="H277" s="40"/>
      <c r="I277" s="40"/>
      <c r="J277" s="40" t="e">
        <f>'Zestawienie podstawowe'!#REF!</f>
        <v>#REF!</v>
      </c>
      <c r="K277" s="40"/>
      <c r="L277" s="40"/>
      <c r="M277" s="40"/>
      <c r="N277" s="40"/>
      <c r="O277" s="40"/>
      <c r="P277" s="40"/>
      <c r="Q277" s="40"/>
      <c r="R277" s="40" t="e">
        <f>'Zestawienie podstawowe'!#REF!</f>
        <v>#REF!</v>
      </c>
      <c r="S277" s="40"/>
      <c r="T277" s="40"/>
      <c r="U277" s="40"/>
      <c r="V277" s="40" t="e">
        <f>'Zestawienie podstawowe'!#REF!</f>
        <v>#REF!</v>
      </c>
    </row>
    <row r="278" spans="1:22" x14ac:dyDescent="0.35">
      <c r="A278" s="114" t="s">
        <v>2395</v>
      </c>
      <c r="B278" s="40"/>
      <c r="C278" s="40"/>
      <c r="D278" s="40"/>
      <c r="E278" s="40" t="e">
        <f>'Zestawienie podstawowe'!#REF!</f>
        <v>#REF!</v>
      </c>
      <c r="F278" s="40"/>
      <c r="G278" s="40"/>
      <c r="H278" s="40"/>
      <c r="I278" s="40"/>
      <c r="J278" s="40" t="e">
        <f>'Zestawienie podstawowe'!#REF!</f>
        <v>#REF!</v>
      </c>
      <c r="K278" s="40"/>
      <c r="L278" s="40" t="e">
        <f>'Zestawienie podstawowe'!#REF!</f>
        <v>#REF!</v>
      </c>
      <c r="M278" s="40"/>
      <c r="N278" s="40"/>
      <c r="O278" s="40"/>
      <c r="P278" s="40"/>
      <c r="Q278" s="40"/>
      <c r="R278" s="40" t="e">
        <f>'Zestawienie podstawowe'!#REF!</f>
        <v>#REF!</v>
      </c>
      <c r="S278" s="40"/>
      <c r="T278" s="40"/>
      <c r="U278" s="40"/>
      <c r="V278" s="40" t="e">
        <f>'Zestawienie podstawowe'!#REF!</f>
        <v>#REF!</v>
      </c>
    </row>
    <row r="279" spans="1:22" x14ac:dyDescent="0.35">
      <c r="A279" s="114" t="s">
        <v>2396</v>
      </c>
      <c r="B279" s="40"/>
      <c r="C279" s="40"/>
      <c r="D279" s="40"/>
      <c r="E279" s="40" t="e">
        <f>'Zestawienie podstawowe'!#REF!</f>
        <v>#REF!</v>
      </c>
      <c r="F279" s="40"/>
      <c r="G279" s="40"/>
      <c r="H279" s="40"/>
      <c r="I279" s="40"/>
      <c r="J279" s="40" t="e">
        <f>'Zestawienie podstawowe'!#REF!</f>
        <v>#REF!</v>
      </c>
      <c r="K279" s="40"/>
      <c r="L279" s="40" t="e">
        <f>'Zestawienie podstawowe'!#REF!</f>
        <v>#REF!</v>
      </c>
      <c r="M279" s="40"/>
      <c r="N279" s="40"/>
      <c r="O279" s="40"/>
      <c r="P279" s="40"/>
      <c r="Q279" s="40"/>
      <c r="R279" s="40" t="e">
        <f>'Zestawienie podstawowe'!#REF!</f>
        <v>#REF!</v>
      </c>
      <c r="S279" s="40"/>
      <c r="T279" s="40"/>
      <c r="U279" s="40"/>
      <c r="V279" s="40" t="e">
        <f>'Zestawienie podstawowe'!#REF!</f>
        <v>#REF!</v>
      </c>
    </row>
    <row r="280" spans="1:22" x14ac:dyDescent="0.35">
      <c r="A280" s="114" t="s">
        <v>2397</v>
      </c>
      <c r="B280" s="40"/>
      <c r="C280" s="40"/>
      <c r="D280" s="40"/>
      <c r="E280" s="40" t="e">
        <f>'Zestawienie podstawowe'!#REF!</f>
        <v>#REF!</v>
      </c>
      <c r="F280" s="40"/>
      <c r="G280" s="40"/>
      <c r="H280" s="40"/>
      <c r="I280" s="40"/>
      <c r="J280" s="40" t="e">
        <f>'Zestawienie podstawowe'!#REF!</f>
        <v>#REF!</v>
      </c>
      <c r="K280" s="40"/>
      <c r="L280" s="40" t="e">
        <f>'Zestawienie podstawowe'!#REF!</f>
        <v>#REF!</v>
      </c>
      <c r="M280" s="40"/>
      <c r="N280" s="40"/>
      <c r="O280" s="40"/>
      <c r="P280" s="40"/>
      <c r="Q280" s="40"/>
      <c r="R280" s="40" t="e">
        <f>'Zestawienie podstawowe'!#REF!</f>
        <v>#REF!</v>
      </c>
      <c r="S280" s="40"/>
      <c r="T280" s="40"/>
      <c r="U280" s="40"/>
      <c r="V280" s="40" t="e">
        <f>'Zestawienie podstawowe'!#REF!</f>
        <v>#REF!</v>
      </c>
    </row>
    <row r="281" spans="1:22" x14ac:dyDescent="0.35">
      <c r="A281" s="114" t="s">
        <v>2398</v>
      </c>
      <c r="B281" s="40"/>
      <c r="C281" s="40"/>
      <c r="D281" s="40"/>
      <c r="E281" s="40"/>
      <c r="F281" s="40"/>
      <c r="G281" s="40"/>
      <c r="H281" s="40"/>
      <c r="I281" s="40"/>
      <c r="J281" s="40" t="e">
        <f>'Zestawienie podstawowe'!#REF!</f>
        <v>#REF!</v>
      </c>
      <c r="K281" s="40"/>
      <c r="L281" s="40"/>
      <c r="M281" s="40"/>
      <c r="N281" s="40"/>
      <c r="O281" s="40"/>
      <c r="P281" s="40"/>
      <c r="Q281" s="40"/>
      <c r="R281" s="40" t="e">
        <f>'Zestawienie podstawowe'!#REF!</f>
        <v>#REF!</v>
      </c>
      <c r="S281" s="40"/>
      <c r="T281" s="40"/>
      <c r="U281" s="40"/>
      <c r="V281" s="40" t="e">
        <f>'Zestawienie podstawowe'!#REF!</f>
        <v>#REF!</v>
      </c>
    </row>
    <row r="282" spans="1:22" x14ac:dyDescent="0.35">
      <c r="A282" s="114" t="s">
        <v>2399</v>
      </c>
      <c r="B282" s="40"/>
      <c r="C282" s="40"/>
      <c r="D282" s="40"/>
      <c r="E282" s="40"/>
      <c r="F282" s="40"/>
      <c r="G282" s="40"/>
      <c r="H282" s="40"/>
      <c r="I282" s="40"/>
      <c r="J282" s="40" t="e">
        <f>'Zestawienie podstawowe'!#REF!</f>
        <v>#REF!</v>
      </c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 t="e">
        <f>'Zestawienie podstawowe'!#REF!</f>
        <v>#REF!</v>
      </c>
    </row>
    <row r="283" spans="1:22" x14ac:dyDescent="0.35">
      <c r="A283" s="114" t="s">
        <v>2130</v>
      </c>
      <c r="B283" s="40"/>
      <c r="C283" s="40"/>
      <c r="D283" s="40"/>
      <c r="E283" s="40"/>
      <c r="F283" s="40"/>
      <c r="G283" s="40"/>
      <c r="H283" s="40"/>
      <c r="I283" s="40"/>
      <c r="J283" s="40" t="e">
        <f>'Zestawienie podstawowe'!#REF!</f>
        <v>#REF!</v>
      </c>
      <c r="K283" s="40"/>
      <c r="L283" s="40"/>
      <c r="M283" s="40"/>
      <c r="N283" s="40"/>
      <c r="O283" s="40"/>
      <c r="P283" s="40"/>
      <c r="Q283" s="40"/>
      <c r="R283" s="40" t="e">
        <f>'Zestawienie podstawowe'!#REF!</f>
        <v>#REF!</v>
      </c>
      <c r="S283" s="40"/>
      <c r="T283" s="40"/>
      <c r="U283" s="40"/>
      <c r="V283" s="40" t="e">
        <f>'Zestawienie podstawowe'!#REF!</f>
        <v>#REF!</v>
      </c>
    </row>
    <row r="284" spans="1:22" x14ac:dyDescent="0.35">
      <c r="A284" s="114" t="s">
        <v>2400</v>
      </c>
      <c r="B284" s="40" t="e">
        <f>'Zestawienie podstawowe'!#REF!</f>
        <v>#REF!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 t="e">
        <f>'Zestawienie podstawowe'!#REF!</f>
        <v>#REF!</v>
      </c>
      <c r="V284" s="40" t="e">
        <f>'Zestawienie podstawowe'!#REF!</f>
        <v>#REF!</v>
      </c>
    </row>
    <row r="285" spans="1:22" x14ac:dyDescent="0.35">
      <c r="A285" s="114" t="s">
        <v>2401</v>
      </c>
      <c r="B285" s="40" t="e">
        <f>'Zestawienie podstawowe'!#REF!</f>
        <v>#REF!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 t="e">
        <f>'Zestawienie podstawowe'!#REF!</f>
        <v>#REF!</v>
      </c>
      <c r="V285" s="40" t="e">
        <f>'Zestawienie podstawowe'!#REF!</f>
        <v>#REF!</v>
      </c>
    </row>
    <row r="286" spans="1:22" x14ac:dyDescent="0.35">
      <c r="A286" s="114" t="s">
        <v>2402</v>
      </c>
      <c r="B286" s="40"/>
      <c r="C286" s="40"/>
      <c r="D286" s="40"/>
      <c r="E286" s="40"/>
      <c r="F286" s="40"/>
      <c r="G286" s="40"/>
      <c r="H286" s="40"/>
      <c r="I286" s="40"/>
      <c r="J286" s="40" t="e">
        <f>'Zestawienie podstawowe'!#REF!</f>
        <v>#REF!</v>
      </c>
      <c r="K286" s="40"/>
      <c r="L286" s="40"/>
      <c r="M286" s="40"/>
      <c r="N286" s="40"/>
      <c r="O286" s="40"/>
      <c r="P286" s="40"/>
      <c r="Q286" s="40"/>
      <c r="R286" s="40" t="e">
        <f>'Zestawienie podstawowe'!#REF!</f>
        <v>#REF!</v>
      </c>
      <c r="S286" s="40"/>
      <c r="T286" s="40"/>
      <c r="U286" s="40"/>
      <c r="V286" s="40" t="e">
        <f>'Zestawienie podstawowe'!#REF!</f>
        <v>#REF!</v>
      </c>
    </row>
    <row r="287" spans="1:22" x14ac:dyDescent="0.35">
      <c r="A287" s="114" t="s">
        <v>2403</v>
      </c>
      <c r="B287" s="40"/>
      <c r="C287" s="40"/>
      <c r="D287" s="40"/>
      <c r="E287" s="40"/>
      <c r="F287" s="40"/>
      <c r="G287" s="40"/>
      <c r="H287" s="40"/>
      <c r="I287" s="40"/>
      <c r="J287" s="40" t="e">
        <f>'Zestawienie podstawowe'!#REF!</f>
        <v>#REF!</v>
      </c>
      <c r="K287" s="40"/>
      <c r="L287" s="40"/>
      <c r="M287" s="40"/>
      <c r="N287" s="40"/>
      <c r="O287" s="40"/>
      <c r="P287" s="40"/>
      <c r="Q287" s="40"/>
      <c r="R287" s="40" t="e">
        <f>'Zestawienie podstawowe'!#REF!</f>
        <v>#REF!</v>
      </c>
      <c r="S287" s="40"/>
      <c r="T287" s="40"/>
      <c r="U287" s="40"/>
      <c r="V287" s="40" t="e">
        <f>'Zestawienie podstawowe'!#REF!</f>
        <v>#REF!</v>
      </c>
    </row>
    <row r="288" spans="1:22" x14ac:dyDescent="0.35">
      <c r="A288" s="114" t="s">
        <v>2404</v>
      </c>
      <c r="B288" s="40"/>
      <c r="C288" s="40"/>
      <c r="D288" s="40"/>
      <c r="E288" s="40"/>
      <c r="F288" s="40"/>
      <c r="G288" s="40"/>
      <c r="H288" s="40"/>
      <c r="I288" s="40"/>
      <c r="J288" s="40" t="e">
        <f>'Zestawienie podstawowe'!#REF!</f>
        <v>#REF!</v>
      </c>
      <c r="K288" s="40"/>
      <c r="L288" s="40"/>
      <c r="M288" s="40"/>
      <c r="N288" s="40"/>
      <c r="O288" s="40"/>
      <c r="P288" s="40"/>
      <c r="Q288" s="40"/>
      <c r="R288" s="40" t="e">
        <f>'Zestawienie podstawowe'!#REF!</f>
        <v>#REF!</v>
      </c>
      <c r="S288" s="40"/>
      <c r="T288" s="40"/>
      <c r="U288" s="40"/>
      <c r="V288" s="40" t="e">
        <f>'Zestawienie podstawowe'!#REF!</f>
        <v>#REF!</v>
      </c>
    </row>
    <row r="289" spans="1:22" x14ac:dyDescent="0.35">
      <c r="A289" s="114" t="s">
        <v>2405</v>
      </c>
      <c r="B289" s="40"/>
      <c r="C289" s="40"/>
      <c r="D289" s="40"/>
      <c r="E289" s="40"/>
      <c r="F289" s="40"/>
      <c r="G289" s="40"/>
      <c r="H289" s="40"/>
      <c r="I289" s="40"/>
      <c r="J289" s="40" t="e">
        <f>'Zestawienie podstawowe'!#REF!</f>
        <v>#REF!</v>
      </c>
      <c r="K289" s="40"/>
      <c r="L289" s="40"/>
      <c r="M289" s="40"/>
      <c r="N289" s="40"/>
      <c r="O289" s="40"/>
      <c r="P289" s="40"/>
      <c r="Q289" s="40"/>
      <c r="R289" s="40" t="e">
        <f>'Zestawienie podstawowe'!#REF!</f>
        <v>#REF!</v>
      </c>
      <c r="S289" s="40"/>
      <c r="T289" s="40"/>
      <c r="U289" s="40"/>
      <c r="V289" s="40" t="e">
        <f>'Zestawienie podstawowe'!#REF!</f>
        <v>#REF!</v>
      </c>
    </row>
    <row r="290" spans="1:22" x14ac:dyDescent="0.35">
      <c r="A290" s="114" t="s">
        <v>2406</v>
      </c>
      <c r="B290" s="40"/>
      <c r="C290" s="40"/>
      <c r="D290" s="40"/>
      <c r="E290" s="40"/>
      <c r="F290" s="40"/>
      <c r="G290" s="40"/>
      <c r="H290" s="40"/>
      <c r="I290" s="40"/>
      <c r="J290" s="40" t="e">
        <f>'Zestawienie podstawowe'!#REF!</f>
        <v>#REF!</v>
      </c>
      <c r="K290" s="40"/>
      <c r="L290" s="40"/>
      <c r="M290" s="40"/>
      <c r="N290" s="40"/>
      <c r="O290" s="40"/>
      <c r="P290" s="40"/>
      <c r="Q290" s="40"/>
      <c r="R290" s="40" t="e">
        <f>'Zestawienie podstawowe'!#REF!</f>
        <v>#REF!</v>
      </c>
      <c r="S290" s="40"/>
      <c r="T290" s="40"/>
      <c r="U290" s="40"/>
      <c r="V290" s="40" t="e">
        <f>'Zestawienie podstawowe'!#REF!</f>
        <v>#REF!</v>
      </c>
    </row>
    <row r="291" spans="1:22" x14ac:dyDescent="0.35">
      <c r="A291" s="114" t="s">
        <v>2407</v>
      </c>
      <c r="B291" s="40"/>
      <c r="C291" s="40"/>
      <c r="D291" s="40"/>
      <c r="E291" s="40"/>
      <c r="F291" s="40"/>
      <c r="G291" s="40"/>
      <c r="H291" s="40"/>
      <c r="I291" s="40"/>
      <c r="J291" s="40" t="e">
        <f>'Zestawienie podstawowe'!#REF!</f>
        <v>#REF!</v>
      </c>
      <c r="K291" s="40"/>
      <c r="L291" s="40"/>
      <c r="M291" s="40"/>
      <c r="N291" s="40"/>
      <c r="O291" s="40"/>
      <c r="P291" s="40"/>
      <c r="Q291" s="40"/>
      <c r="R291" s="40" t="e">
        <f>'Zestawienie podstawowe'!#REF!</f>
        <v>#REF!</v>
      </c>
      <c r="S291" s="40"/>
      <c r="T291" s="40"/>
      <c r="U291" s="40"/>
      <c r="V291" s="40" t="e">
        <f>'Zestawienie podstawowe'!#REF!</f>
        <v>#REF!</v>
      </c>
    </row>
    <row r="292" spans="1:22" x14ac:dyDescent="0.35">
      <c r="A292" s="114" t="s">
        <v>2408</v>
      </c>
      <c r="B292" s="40"/>
      <c r="C292" s="40"/>
      <c r="D292" s="40"/>
      <c r="E292" s="40"/>
      <c r="F292" s="40"/>
      <c r="G292" s="40"/>
      <c r="H292" s="40"/>
      <c r="I292" s="40"/>
      <c r="J292" s="40" t="e">
        <f>'Zestawienie podstawowe'!#REF!</f>
        <v>#REF!</v>
      </c>
      <c r="K292" s="40"/>
      <c r="L292" s="40"/>
      <c r="M292" s="40"/>
      <c r="N292" s="40"/>
      <c r="O292" s="40"/>
      <c r="P292" s="40"/>
      <c r="Q292" s="40"/>
      <c r="R292" s="40" t="e">
        <f>'Zestawienie podstawowe'!#REF!</f>
        <v>#REF!</v>
      </c>
      <c r="S292" s="40"/>
      <c r="T292" s="40"/>
      <c r="U292" s="40"/>
      <c r="V292" s="40" t="e">
        <f>'Zestawienie podstawowe'!#REF!</f>
        <v>#REF!</v>
      </c>
    </row>
    <row r="293" spans="1:22" x14ac:dyDescent="0.35">
      <c r="A293" s="114" t="s">
        <v>2409</v>
      </c>
      <c r="B293" s="40"/>
      <c r="C293" s="40"/>
      <c r="D293" s="40"/>
      <c r="E293" s="40"/>
      <c r="F293" s="40"/>
      <c r="G293" s="40"/>
      <c r="H293" s="40"/>
      <c r="I293" s="40"/>
      <c r="J293" s="40" t="e">
        <f>'Zestawienie podstawowe'!#REF!</f>
        <v>#REF!</v>
      </c>
      <c r="K293" s="40"/>
      <c r="L293" s="40"/>
      <c r="M293" s="40"/>
      <c r="N293" s="40"/>
      <c r="O293" s="40"/>
      <c r="P293" s="40"/>
      <c r="Q293" s="40"/>
      <c r="R293" s="40" t="e">
        <f>'Zestawienie podstawowe'!#REF!</f>
        <v>#REF!</v>
      </c>
      <c r="S293" s="40"/>
      <c r="T293" s="40"/>
      <c r="U293" s="40"/>
      <c r="V293" s="40" t="e">
        <f>'Zestawienie podstawowe'!#REF!</f>
        <v>#REF!</v>
      </c>
    </row>
    <row r="294" spans="1:22" x14ac:dyDescent="0.35">
      <c r="A294" s="114" t="s">
        <v>2410</v>
      </c>
      <c r="B294" s="40"/>
      <c r="C294" s="40"/>
      <c r="D294" s="40"/>
      <c r="E294" s="40"/>
      <c r="F294" s="40"/>
      <c r="G294" s="40"/>
      <c r="H294" s="40"/>
      <c r="I294" s="40"/>
      <c r="J294" s="40" t="e">
        <f>'Zestawienie podstawowe'!#REF!</f>
        <v>#REF!</v>
      </c>
      <c r="K294" s="40"/>
      <c r="L294" s="40"/>
      <c r="M294" s="40"/>
      <c r="N294" s="40"/>
      <c r="O294" s="40"/>
      <c r="P294" s="40"/>
      <c r="Q294" s="40"/>
      <c r="R294" s="40" t="e">
        <f>'Zestawienie podstawowe'!#REF!</f>
        <v>#REF!</v>
      </c>
      <c r="S294" s="40"/>
      <c r="T294" s="40"/>
      <c r="U294" s="40"/>
      <c r="V294" s="40" t="e">
        <f>'Zestawienie podstawowe'!#REF!</f>
        <v>#REF!</v>
      </c>
    </row>
    <row r="295" spans="1:22" x14ac:dyDescent="0.35">
      <c r="A295" s="114" t="s">
        <v>2411</v>
      </c>
      <c r="B295" s="40"/>
      <c r="C295" s="40"/>
      <c r="D295" s="40"/>
      <c r="E295" s="40"/>
      <c r="F295" s="40"/>
      <c r="G295" s="40"/>
      <c r="H295" s="40"/>
      <c r="I295" s="40"/>
      <c r="J295" s="40" t="e">
        <f>'Zestawienie podstawowe'!#REF!</f>
        <v>#REF!</v>
      </c>
      <c r="K295" s="40"/>
      <c r="L295" s="40"/>
      <c r="M295" s="40"/>
      <c r="N295" s="40"/>
      <c r="O295" s="40"/>
      <c r="P295" s="40"/>
      <c r="Q295" s="40"/>
      <c r="R295" s="40" t="e">
        <f>'Zestawienie podstawowe'!#REF!</f>
        <v>#REF!</v>
      </c>
      <c r="S295" s="40"/>
      <c r="T295" s="40"/>
      <c r="U295" s="40"/>
      <c r="V295" s="40" t="e">
        <f>'Zestawienie podstawowe'!#REF!</f>
        <v>#REF!</v>
      </c>
    </row>
    <row r="296" spans="1:22" x14ac:dyDescent="0.35">
      <c r="A296" s="114" t="s">
        <v>2412</v>
      </c>
      <c r="B296" s="40"/>
      <c r="C296" s="40"/>
      <c r="D296" s="40"/>
      <c r="E296" s="40"/>
      <c r="F296" s="40"/>
      <c r="G296" s="40"/>
      <c r="H296" s="40"/>
      <c r="I296" s="40"/>
      <c r="J296" s="40" t="e">
        <f>'Zestawienie podstawowe'!#REF!</f>
        <v>#REF!</v>
      </c>
      <c r="K296" s="40"/>
      <c r="L296" s="40"/>
      <c r="M296" s="40"/>
      <c r="N296" s="40"/>
      <c r="O296" s="40"/>
      <c r="P296" s="40"/>
      <c r="Q296" s="40"/>
      <c r="R296" s="40" t="e">
        <f>'Zestawienie podstawowe'!#REF!</f>
        <v>#REF!</v>
      </c>
      <c r="S296" s="40"/>
      <c r="T296" s="40"/>
      <c r="U296" s="40"/>
      <c r="V296" s="40" t="e">
        <f>'Zestawienie podstawowe'!#REF!</f>
        <v>#REF!</v>
      </c>
    </row>
    <row r="297" spans="1:22" x14ac:dyDescent="0.35">
      <c r="A297" s="114" t="s">
        <v>2413</v>
      </c>
      <c r="B297" s="40"/>
      <c r="C297" s="40"/>
      <c r="D297" s="40"/>
      <c r="E297" s="40"/>
      <c r="F297" s="40"/>
      <c r="G297" s="40"/>
      <c r="H297" s="40"/>
      <c r="I297" s="40"/>
      <c r="J297" s="40" t="e">
        <f>'Zestawienie podstawowe'!#REF!</f>
        <v>#REF!</v>
      </c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 t="e">
        <f>'Zestawienie podstawowe'!#REF!</f>
        <v>#REF!</v>
      </c>
    </row>
    <row r="298" spans="1:22" x14ac:dyDescent="0.35">
      <c r="A298" s="114" t="s">
        <v>2414</v>
      </c>
      <c r="B298" s="40"/>
      <c r="C298" s="40"/>
      <c r="D298" s="40"/>
      <c r="E298" s="40"/>
      <c r="F298" s="40"/>
      <c r="G298" s="40"/>
      <c r="H298" s="40"/>
      <c r="I298" s="40"/>
      <c r="J298" s="40" t="e">
        <f>'Zestawienie podstawowe'!#REF!</f>
        <v>#REF!</v>
      </c>
      <c r="K298" s="40"/>
      <c r="L298" s="40"/>
      <c r="M298" s="40"/>
      <c r="N298" s="40"/>
      <c r="O298" s="40"/>
      <c r="P298" s="40"/>
      <c r="Q298" s="40" t="e">
        <f>'Zestawienie podstawowe'!#REF!</f>
        <v>#REF!</v>
      </c>
      <c r="R298" s="40" t="e">
        <f>'Zestawienie podstawowe'!#REF!</f>
        <v>#REF!</v>
      </c>
      <c r="S298" s="40"/>
      <c r="T298" s="40"/>
      <c r="U298" s="40"/>
      <c r="V298" s="40" t="e">
        <f>'Zestawienie podstawowe'!#REF!</f>
        <v>#REF!</v>
      </c>
    </row>
    <row r="299" spans="1:22" x14ac:dyDescent="0.35">
      <c r="A299" s="114" t="s">
        <v>2415</v>
      </c>
      <c r="B299" s="40"/>
      <c r="C299" s="40"/>
      <c r="D299" s="40"/>
      <c r="E299" s="40" t="e">
        <f>'Zestawienie podstawowe'!#REF!</f>
        <v>#REF!</v>
      </c>
      <c r="F299" s="40"/>
      <c r="G299" s="40"/>
      <c r="H299" s="40"/>
      <c r="I299" s="40"/>
      <c r="J299" s="40" t="e">
        <f>'Zestawienie podstawowe'!#REF!</f>
        <v>#REF!</v>
      </c>
      <c r="K299" s="40"/>
      <c r="L299" s="40" t="e">
        <f>'Zestawienie podstawowe'!#REF!</f>
        <v>#REF!</v>
      </c>
      <c r="M299" s="40"/>
      <c r="N299" s="40"/>
      <c r="O299" s="40"/>
      <c r="P299" s="40"/>
      <c r="Q299" s="40"/>
      <c r="R299" s="40"/>
      <c r="S299" s="40"/>
      <c r="T299" s="40"/>
      <c r="U299" s="40"/>
      <c r="V299" s="40" t="e">
        <f>'Zestawienie podstawowe'!#REF!</f>
        <v>#REF!</v>
      </c>
    </row>
    <row r="300" spans="1:22" x14ac:dyDescent="0.35">
      <c r="A300" s="114" t="s">
        <v>2416</v>
      </c>
      <c r="B300" s="40"/>
      <c r="C300" s="40"/>
      <c r="D300" s="40"/>
      <c r="E300" s="40"/>
      <c r="F300" s="40"/>
      <c r="G300" s="40"/>
      <c r="H300" s="40"/>
      <c r="I300" s="40"/>
      <c r="J300" s="40" t="e">
        <f>'Zestawienie podstawowe'!#REF!</f>
        <v>#REF!</v>
      </c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 t="e">
        <f>'Zestawienie podstawowe'!#REF!</f>
        <v>#REF!</v>
      </c>
    </row>
    <row r="301" spans="1:22" x14ac:dyDescent="0.35">
      <c r="A301" s="114" t="s">
        <v>2417</v>
      </c>
      <c r="B301" s="40"/>
      <c r="C301" s="40"/>
      <c r="D301" s="40"/>
      <c r="E301" s="40"/>
      <c r="F301" s="40"/>
      <c r="G301" s="40"/>
      <c r="H301" s="40"/>
      <c r="I301" s="40"/>
      <c r="J301" s="40" t="e">
        <f>'Zestawienie podstawowe'!#REF!</f>
        <v>#REF!</v>
      </c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 t="e">
        <f>'Zestawienie podstawowe'!#REF!</f>
        <v>#REF!</v>
      </c>
    </row>
    <row r="302" spans="1:22" x14ac:dyDescent="0.35">
      <c r="A302" s="114" t="s">
        <v>2418</v>
      </c>
      <c r="B302" s="40"/>
      <c r="C302" s="40"/>
      <c r="D302" s="40"/>
      <c r="E302" s="40" t="e">
        <f>'Zestawienie podstawowe'!#REF!</f>
        <v>#REF!</v>
      </c>
      <c r="F302" s="40"/>
      <c r="G302" s="40"/>
      <c r="H302" s="40"/>
      <c r="I302" s="40"/>
      <c r="J302" s="40" t="e">
        <f>'Zestawienie podstawowe'!#REF!</f>
        <v>#REF!</v>
      </c>
      <c r="K302" s="40"/>
      <c r="L302" s="40" t="e">
        <f>'Zestawienie podstawowe'!#REF!</f>
        <v>#REF!</v>
      </c>
      <c r="M302" s="40"/>
      <c r="N302" s="40"/>
      <c r="O302" s="40"/>
      <c r="P302" s="40"/>
      <c r="Q302" s="40" t="e">
        <f>'Zestawienie podstawowe'!#REF!</f>
        <v>#REF!</v>
      </c>
      <c r="R302" s="40"/>
      <c r="S302" s="40"/>
      <c r="T302" s="40"/>
      <c r="U302" s="40"/>
      <c r="V302" s="40" t="e">
        <f>'Zestawienie podstawowe'!#REF!</f>
        <v>#REF!</v>
      </c>
    </row>
    <row r="303" spans="1:22" x14ac:dyDescent="0.35">
      <c r="A303" s="114" t="s">
        <v>2419</v>
      </c>
      <c r="B303" s="40"/>
      <c r="C303" s="40"/>
      <c r="D303" s="40"/>
      <c r="E303" s="40"/>
      <c r="F303" s="40"/>
      <c r="G303" s="40"/>
      <c r="H303" s="40"/>
      <c r="I303" s="40"/>
      <c r="J303" s="40" t="e">
        <f>'Zestawienie podstawowe'!#REF!</f>
        <v>#REF!</v>
      </c>
      <c r="K303" s="40"/>
      <c r="L303" s="40"/>
      <c r="M303" s="40"/>
      <c r="N303" s="40"/>
      <c r="O303" s="40"/>
      <c r="P303" s="40"/>
      <c r="Q303" s="40"/>
      <c r="R303" s="40" t="e">
        <f>'Zestawienie podstawowe'!#REF!</f>
        <v>#REF!</v>
      </c>
      <c r="S303" s="40"/>
      <c r="T303" s="40"/>
      <c r="U303" s="40"/>
      <c r="V303" s="40" t="e">
        <f>'Zestawienie podstawowe'!#REF!</f>
        <v>#REF!</v>
      </c>
    </row>
    <row r="304" spans="1:22" x14ac:dyDescent="0.35">
      <c r="A304" s="114" t="s">
        <v>2420</v>
      </c>
      <c r="B304" s="40"/>
      <c r="C304" s="40"/>
      <c r="D304" s="40"/>
      <c r="E304" s="40"/>
      <c r="F304" s="40"/>
      <c r="G304" s="40"/>
      <c r="H304" s="40"/>
      <c r="I304" s="40"/>
      <c r="J304" s="40" t="e">
        <f>'Zestawienie podstawowe'!#REF!</f>
        <v>#REF!</v>
      </c>
      <c r="K304" s="40"/>
      <c r="L304" s="40"/>
      <c r="M304" s="40"/>
      <c r="N304" s="40"/>
      <c r="O304" s="40"/>
      <c r="P304" s="40"/>
      <c r="Q304" s="40"/>
      <c r="R304" s="40" t="e">
        <f>'Zestawienie podstawowe'!#REF!</f>
        <v>#REF!</v>
      </c>
      <c r="S304" s="40"/>
      <c r="T304" s="40"/>
      <c r="U304" s="40"/>
      <c r="V304" s="40" t="e">
        <f>'Zestawienie podstawowe'!#REF!</f>
        <v>#REF!</v>
      </c>
    </row>
    <row r="305" spans="1:22" x14ac:dyDescent="0.35">
      <c r="A305" s="114" t="s">
        <v>2421</v>
      </c>
      <c r="B305" s="40"/>
      <c r="C305" s="40"/>
      <c r="D305" s="40"/>
      <c r="E305" s="40"/>
      <c r="F305" s="40"/>
      <c r="G305" s="40"/>
      <c r="H305" s="40"/>
      <c r="I305" s="40"/>
      <c r="J305" s="40" t="e">
        <f>'Zestawienie podstawowe'!#REF!</f>
        <v>#REF!</v>
      </c>
      <c r="K305" s="40"/>
      <c r="L305" s="40"/>
      <c r="M305" s="40"/>
      <c r="N305" s="40"/>
      <c r="O305" s="40"/>
      <c r="P305" s="40"/>
      <c r="Q305" s="40"/>
      <c r="R305" s="40" t="e">
        <f>'Zestawienie podstawowe'!#REF!</f>
        <v>#REF!</v>
      </c>
      <c r="S305" s="40"/>
      <c r="T305" s="40"/>
      <c r="U305" s="40"/>
      <c r="V305" s="40" t="e">
        <f>'Zestawienie podstawowe'!#REF!</f>
        <v>#REF!</v>
      </c>
    </row>
    <row r="306" spans="1:22" x14ac:dyDescent="0.35">
      <c r="A306" s="114" t="s">
        <v>2422</v>
      </c>
      <c r="B306" s="40"/>
      <c r="C306" s="40"/>
      <c r="D306" s="40"/>
      <c r="E306" s="40"/>
      <c r="F306" s="40"/>
      <c r="G306" s="40"/>
      <c r="H306" s="40"/>
      <c r="I306" s="40"/>
      <c r="J306" s="40" t="e">
        <f>'Zestawienie podstawowe'!#REF!</f>
        <v>#REF!</v>
      </c>
      <c r="K306" s="40"/>
      <c r="L306" s="40"/>
      <c r="M306" s="40"/>
      <c r="N306" s="40"/>
      <c r="O306" s="40"/>
      <c r="P306" s="40"/>
      <c r="Q306" s="40"/>
      <c r="R306" s="40" t="e">
        <f>'Zestawienie podstawowe'!#REF!</f>
        <v>#REF!</v>
      </c>
      <c r="S306" s="40"/>
      <c r="T306" s="40"/>
      <c r="U306" s="40"/>
      <c r="V306" s="40" t="e">
        <f>'Zestawienie podstawowe'!#REF!</f>
        <v>#REF!</v>
      </c>
    </row>
    <row r="307" spans="1:22" x14ac:dyDescent="0.35">
      <c r="A307" s="114" t="s">
        <v>2423</v>
      </c>
      <c r="B307" s="40"/>
      <c r="C307" s="40"/>
      <c r="D307" s="40"/>
      <c r="E307" s="40"/>
      <c r="F307" s="40"/>
      <c r="G307" s="40"/>
      <c r="H307" s="40"/>
      <c r="I307" s="40"/>
      <c r="J307" s="40" t="e">
        <f>'Zestawienie podstawowe'!#REF!</f>
        <v>#REF!</v>
      </c>
      <c r="K307" s="40"/>
      <c r="L307" s="40"/>
      <c r="M307" s="40"/>
      <c r="N307" s="40"/>
      <c r="O307" s="40"/>
      <c r="P307" s="40"/>
      <c r="Q307" s="40"/>
      <c r="R307" s="40" t="e">
        <f>'Zestawienie podstawowe'!#REF!</f>
        <v>#REF!</v>
      </c>
      <c r="S307" s="40"/>
      <c r="T307" s="40"/>
      <c r="U307" s="40"/>
      <c r="V307" s="40" t="e">
        <f>'Zestawienie podstawowe'!#REF!</f>
        <v>#REF!</v>
      </c>
    </row>
    <row r="308" spans="1:22" x14ac:dyDescent="0.35">
      <c r="A308" s="114" t="s">
        <v>2424</v>
      </c>
      <c r="B308" s="40"/>
      <c r="C308" s="40"/>
      <c r="D308" s="40"/>
      <c r="E308" s="40"/>
      <c r="F308" s="40"/>
      <c r="G308" s="40"/>
      <c r="H308" s="40"/>
      <c r="I308" s="40"/>
      <c r="J308" s="40" t="e">
        <f>'Zestawienie podstawowe'!#REF!</f>
        <v>#REF!</v>
      </c>
      <c r="K308" s="40"/>
      <c r="L308" s="40"/>
      <c r="M308" s="40"/>
      <c r="N308" s="40"/>
      <c r="O308" s="40"/>
      <c r="P308" s="40"/>
      <c r="Q308" s="40"/>
      <c r="R308" s="40" t="e">
        <f>'Zestawienie podstawowe'!#REF!</f>
        <v>#REF!</v>
      </c>
      <c r="S308" s="40"/>
      <c r="T308" s="40"/>
      <c r="U308" s="40"/>
      <c r="V308" s="40" t="e">
        <f>'Zestawienie podstawowe'!#REF!</f>
        <v>#REF!</v>
      </c>
    </row>
    <row r="309" spans="1:22" x14ac:dyDescent="0.35">
      <c r="A309" s="114" t="s">
        <v>2425</v>
      </c>
      <c r="B309" s="40"/>
      <c r="C309" s="40"/>
      <c r="D309" s="40"/>
      <c r="E309" s="40"/>
      <c r="F309" s="40"/>
      <c r="G309" s="40"/>
      <c r="H309" s="40"/>
      <c r="I309" s="40"/>
      <c r="J309" s="40" t="e">
        <f>'Zestawienie podstawowe'!#REF!</f>
        <v>#REF!</v>
      </c>
      <c r="K309" s="40"/>
      <c r="L309" s="40"/>
      <c r="M309" s="40"/>
      <c r="N309" s="40"/>
      <c r="O309" s="40"/>
      <c r="P309" s="40"/>
      <c r="Q309" s="40"/>
      <c r="R309" s="40" t="e">
        <f>'Zestawienie podstawowe'!#REF!</f>
        <v>#REF!</v>
      </c>
      <c r="S309" s="40"/>
      <c r="T309" s="40"/>
      <c r="U309" s="40"/>
      <c r="V309" s="40" t="e">
        <f>'Zestawienie podstawowe'!#REF!</f>
        <v>#REF!</v>
      </c>
    </row>
    <row r="310" spans="1:22" x14ac:dyDescent="0.35">
      <c r="A310" s="114" t="s">
        <v>2426</v>
      </c>
      <c r="B310" s="40"/>
      <c r="C310" s="40"/>
      <c r="D310" s="40"/>
      <c r="E310" s="40"/>
      <c r="F310" s="40"/>
      <c r="G310" s="40"/>
      <c r="H310" s="40"/>
      <c r="I310" s="40"/>
      <c r="J310" s="40" t="e">
        <f>'Zestawienie podstawowe'!#REF!</f>
        <v>#REF!</v>
      </c>
      <c r="K310" s="40"/>
      <c r="L310" s="40"/>
      <c r="M310" s="40"/>
      <c r="N310" s="40"/>
      <c r="O310" s="40"/>
      <c r="P310" s="40"/>
      <c r="Q310" s="40"/>
      <c r="R310" s="40" t="e">
        <f>'Zestawienie podstawowe'!#REF!</f>
        <v>#REF!</v>
      </c>
      <c r="S310" s="40"/>
      <c r="T310" s="40"/>
      <c r="U310" s="40"/>
      <c r="V310" s="40" t="e">
        <f>'Zestawienie podstawowe'!#REF!</f>
        <v>#REF!</v>
      </c>
    </row>
    <row r="311" spans="1:22" x14ac:dyDescent="0.35">
      <c r="A311" s="114" t="s">
        <v>2427</v>
      </c>
      <c r="B311" s="40"/>
      <c r="C311" s="40"/>
      <c r="D311" s="40"/>
      <c r="E311" s="40"/>
      <c r="F311" s="40"/>
      <c r="G311" s="40"/>
      <c r="H311" s="40"/>
      <c r="I311" s="40"/>
      <c r="J311" s="40" t="e">
        <f>'Zestawienie podstawowe'!#REF!</f>
        <v>#REF!</v>
      </c>
      <c r="K311" s="40"/>
      <c r="L311" s="40"/>
      <c r="M311" s="40"/>
      <c r="N311" s="40"/>
      <c r="O311" s="40"/>
      <c r="P311" s="40"/>
      <c r="Q311" s="40"/>
      <c r="R311" s="40" t="e">
        <f>'Zestawienie podstawowe'!#REF!</f>
        <v>#REF!</v>
      </c>
      <c r="S311" s="40"/>
      <c r="T311" s="40"/>
      <c r="U311" s="40"/>
      <c r="V311" s="40" t="e">
        <f>'Zestawienie podstawowe'!#REF!</f>
        <v>#REF!</v>
      </c>
    </row>
    <row r="312" spans="1:22" x14ac:dyDescent="0.35">
      <c r="A312" s="114" t="s">
        <v>2428</v>
      </c>
      <c r="B312" s="40"/>
      <c r="C312" s="40"/>
      <c r="D312" s="40"/>
      <c r="E312" s="40"/>
      <c r="F312" s="40"/>
      <c r="G312" s="40"/>
      <c r="H312" s="40"/>
      <c r="I312" s="40"/>
      <c r="J312" s="40" t="e">
        <f>'Zestawienie podstawowe'!#REF!</f>
        <v>#REF!</v>
      </c>
      <c r="K312" s="40"/>
      <c r="L312" s="40" t="e">
        <f>'Zestawienie podstawowe'!#REF!</f>
        <v>#REF!</v>
      </c>
      <c r="M312" s="40"/>
      <c r="N312" s="40"/>
      <c r="O312" s="40"/>
      <c r="P312" s="40"/>
      <c r="Q312" s="40"/>
      <c r="R312" s="40"/>
      <c r="S312" s="40" t="e">
        <f>'Zestawienie podstawowe'!#REF!</f>
        <v>#REF!</v>
      </c>
      <c r="T312" s="40"/>
      <c r="U312" s="40"/>
      <c r="V312" s="40" t="e">
        <f>'Zestawienie podstawowe'!#REF!</f>
        <v>#REF!</v>
      </c>
    </row>
    <row r="313" spans="1:22" x14ac:dyDescent="0.35">
      <c r="A313" s="114" t="s">
        <v>2429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 t="e">
        <f>'Zestawienie podstawowe'!#REF!</f>
        <v>#REF!</v>
      </c>
      <c r="T313" s="40"/>
      <c r="U313" s="40"/>
      <c r="V313" s="40" t="e">
        <f>'Zestawienie podstawowe'!#REF!</f>
        <v>#REF!</v>
      </c>
    </row>
    <row r="314" spans="1:22" x14ac:dyDescent="0.35">
      <c r="A314" s="114" t="s">
        <v>2430</v>
      </c>
      <c r="B314" s="40"/>
      <c r="C314" s="40"/>
      <c r="D314" s="40"/>
      <c r="E314" s="40"/>
      <c r="F314" s="40"/>
      <c r="G314" s="40"/>
      <c r="H314" s="40"/>
      <c r="I314" s="40"/>
      <c r="J314" s="40" t="e">
        <f>'Zestawienie podstawowe'!#REF!</f>
        <v>#REF!</v>
      </c>
      <c r="K314" s="40"/>
      <c r="L314" s="40"/>
      <c r="M314" s="40"/>
      <c r="N314" s="40"/>
      <c r="O314" s="40"/>
      <c r="P314" s="40"/>
      <c r="Q314" s="40"/>
      <c r="R314" s="40"/>
      <c r="S314" s="40" t="e">
        <f>'Zestawienie podstawowe'!#REF!</f>
        <v>#REF!</v>
      </c>
      <c r="T314" s="40"/>
      <c r="U314" s="40"/>
      <c r="V314" s="40" t="e">
        <f>'Zestawienie podstawowe'!#REF!</f>
        <v>#REF!</v>
      </c>
    </row>
    <row r="315" spans="1:22" x14ac:dyDescent="0.35">
      <c r="A315" s="114" t="s">
        <v>2431</v>
      </c>
      <c r="B315" s="40"/>
      <c r="C315" s="40"/>
      <c r="D315" s="40"/>
      <c r="E315" s="40"/>
      <c r="F315" s="40"/>
      <c r="G315" s="40"/>
      <c r="H315" s="40"/>
      <c r="I315" s="40"/>
      <c r="J315" s="40" t="e">
        <f>'Zestawienie podstawowe'!#REF!</f>
        <v>#REF!</v>
      </c>
      <c r="K315" s="40"/>
      <c r="L315" s="40"/>
      <c r="M315" s="40"/>
      <c r="N315" s="40"/>
      <c r="O315" s="40"/>
      <c r="P315" s="40"/>
      <c r="Q315" s="40"/>
      <c r="R315" s="40"/>
      <c r="S315" s="40" t="e">
        <f>'Zestawienie podstawowe'!#REF!</f>
        <v>#REF!</v>
      </c>
      <c r="T315" s="40"/>
      <c r="U315" s="40"/>
      <c r="V315" s="40" t="e">
        <f>'Zestawienie podstawowe'!#REF!</f>
        <v>#REF!</v>
      </c>
    </row>
    <row r="316" spans="1:22" x14ac:dyDescent="0.35">
      <c r="A316" s="114" t="s">
        <v>2432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 t="e">
        <f>'Zestawienie podstawowe'!#REF!</f>
        <v>#REF!</v>
      </c>
      <c r="T316" s="40"/>
      <c r="U316" s="40"/>
      <c r="V316" s="40" t="e">
        <f>'Zestawienie podstawowe'!#REF!</f>
        <v>#REF!</v>
      </c>
    </row>
    <row r="317" spans="1:22" x14ac:dyDescent="0.35">
      <c r="A317" s="114" t="s">
        <v>2433</v>
      </c>
      <c r="B317" s="40"/>
      <c r="C317" s="40"/>
      <c r="D317" s="40"/>
      <c r="E317" s="40"/>
      <c r="F317" s="40"/>
      <c r="G317" s="40"/>
      <c r="H317" s="40"/>
      <c r="I317" s="40"/>
      <c r="J317" s="40" t="e">
        <f>'Zestawienie podstawowe'!#REF!</f>
        <v>#REF!</v>
      </c>
      <c r="K317" s="40"/>
      <c r="L317" s="40"/>
      <c r="M317" s="40"/>
      <c r="N317" s="40"/>
      <c r="O317" s="40"/>
      <c r="P317" s="40"/>
      <c r="Q317" s="40"/>
      <c r="R317" s="40" t="e">
        <f>'Zestawienie podstawowe'!#REF!</f>
        <v>#REF!</v>
      </c>
      <c r="S317" s="40"/>
      <c r="T317" s="40"/>
      <c r="U317" s="40"/>
      <c r="V317" s="40" t="e">
        <f>'Zestawienie podstawowe'!#REF!</f>
        <v>#REF!</v>
      </c>
    </row>
    <row r="318" spans="1:22" x14ac:dyDescent="0.35">
      <c r="A318" s="114" t="s">
        <v>2434</v>
      </c>
      <c r="B318" s="40"/>
      <c r="C318" s="40"/>
      <c r="D318" s="40"/>
      <c r="E318" s="40"/>
      <c r="F318" s="40"/>
      <c r="G318" s="40"/>
      <c r="H318" s="40"/>
      <c r="I318" s="40"/>
      <c r="J318" s="40" t="e">
        <f>'Zestawienie podstawowe'!#REF!</f>
        <v>#REF!</v>
      </c>
      <c r="K318" s="40"/>
      <c r="L318" s="40"/>
      <c r="M318" s="40"/>
      <c r="N318" s="40"/>
      <c r="O318" s="40"/>
      <c r="P318" s="40"/>
      <c r="Q318" s="40"/>
      <c r="R318" s="40" t="e">
        <f>'Zestawienie podstawowe'!#REF!</f>
        <v>#REF!</v>
      </c>
      <c r="S318" s="40"/>
      <c r="T318" s="40"/>
      <c r="U318" s="40"/>
      <c r="V318" s="40" t="e">
        <f>'Zestawienie podstawowe'!#REF!</f>
        <v>#REF!</v>
      </c>
    </row>
    <row r="319" spans="1:22" x14ac:dyDescent="0.35">
      <c r="A319" s="114" t="s">
        <v>2435</v>
      </c>
      <c r="B319" s="40"/>
      <c r="C319" s="40"/>
      <c r="D319" s="40"/>
      <c r="E319" s="40"/>
      <c r="F319" s="40"/>
      <c r="G319" s="40"/>
      <c r="H319" s="40"/>
      <c r="I319" s="40"/>
      <c r="J319" s="40" t="e">
        <f>'Zestawienie podstawowe'!#REF!</f>
        <v>#REF!</v>
      </c>
      <c r="K319" s="40"/>
      <c r="L319" s="40"/>
      <c r="M319" s="40"/>
      <c r="N319" s="40"/>
      <c r="O319" s="40"/>
      <c r="P319" s="40"/>
      <c r="Q319" s="40"/>
      <c r="R319" s="40" t="e">
        <f>'Zestawienie podstawowe'!#REF!</f>
        <v>#REF!</v>
      </c>
      <c r="S319" s="40"/>
      <c r="T319" s="40"/>
      <c r="U319" s="40"/>
      <c r="V319" s="40" t="e">
        <f>'Zestawienie podstawowe'!#REF!</f>
        <v>#REF!</v>
      </c>
    </row>
    <row r="320" spans="1:22" x14ac:dyDescent="0.35">
      <c r="A320" s="114" t="s">
        <v>2436</v>
      </c>
      <c r="B320" s="40"/>
      <c r="C320" s="40"/>
      <c r="D320" s="40"/>
      <c r="E320" s="40"/>
      <c r="F320" s="40"/>
      <c r="G320" s="40"/>
      <c r="H320" s="40"/>
      <c r="I320" s="40"/>
      <c r="J320" s="40" t="e">
        <f>'Zestawienie podstawowe'!#REF!</f>
        <v>#REF!</v>
      </c>
      <c r="K320" s="40"/>
      <c r="L320" s="40"/>
      <c r="M320" s="40"/>
      <c r="N320" s="40"/>
      <c r="O320" s="40"/>
      <c r="P320" s="40"/>
      <c r="Q320" s="40"/>
      <c r="R320" s="40" t="e">
        <f>'Zestawienie podstawowe'!#REF!</f>
        <v>#REF!</v>
      </c>
      <c r="S320" s="40"/>
      <c r="T320" s="40"/>
      <c r="U320" s="40"/>
      <c r="V320" s="40" t="e">
        <f>'Zestawienie podstawowe'!#REF!</f>
        <v>#REF!</v>
      </c>
    </row>
    <row r="321" spans="1:22" x14ac:dyDescent="0.35">
      <c r="A321" s="114" t="s">
        <v>2437</v>
      </c>
      <c r="B321" s="40"/>
      <c r="C321" s="40"/>
      <c r="D321" s="40"/>
      <c r="E321" s="40"/>
      <c r="F321" s="40"/>
      <c r="G321" s="40"/>
      <c r="H321" s="40"/>
      <c r="I321" s="40"/>
      <c r="J321" s="40" t="e">
        <f>'Zestawienie podstawowe'!#REF!</f>
        <v>#REF!</v>
      </c>
      <c r="K321" s="40"/>
      <c r="L321" s="40"/>
      <c r="M321" s="40"/>
      <c r="N321" s="40"/>
      <c r="O321" s="40"/>
      <c r="P321" s="40"/>
      <c r="Q321" s="40"/>
      <c r="R321" s="40" t="e">
        <f>'Zestawienie podstawowe'!#REF!</f>
        <v>#REF!</v>
      </c>
      <c r="S321" s="40"/>
      <c r="T321" s="40"/>
      <c r="U321" s="40"/>
      <c r="V321" s="40" t="e">
        <f>'Zestawienie podstawowe'!#REF!</f>
        <v>#REF!</v>
      </c>
    </row>
    <row r="322" spans="1:22" x14ac:dyDescent="0.35">
      <c r="A322" s="114" t="s">
        <v>2438</v>
      </c>
      <c r="B322" s="40"/>
      <c r="C322" s="40"/>
      <c r="D322" s="40"/>
      <c r="E322" s="40"/>
      <c r="F322" s="40"/>
      <c r="G322" s="40"/>
      <c r="H322" s="40"/>
      <c r="I322" s="40"/>
      <c r="J322" s="40" t="e">
        <f>'Zestawienie podstawowe'!#REF!</f>
        <v>#REF!</v>
      </c>
      <c r="K322" s="40"/>
      <c r="L322" s="40"/>
      <c r="M322" s="40"/>
      <c r="N322" s="40"/>
      <c r="O322" s="40"/>
      <c r="P322" s="40"/>
      <c r="Q322" s="40"/>
      <c r="R322" s="40" t="e">
        <f>'Zestawienie podstawowe'!#REF!</f>
        <v>#REF!</v>
      </c>
      <c r="S322" s="40"/>
      <c r="T322" s="40"/>
      <c r="U322" s="40"/>
      <c r="V322" s="40" t="e">
        <f>'Zestawienie podstawowe'!#REF!</f>
        <v>#REF!</v>
      </c>
    </row>
    <row r="323" spans="1:22" x14ac:dyDescent="0.35">
      <c r="A323" s="114" t="s">
        <v>2439</v>
      </c>
      <c r="B323" s="40"/>
      <c r="C323" s="40"/>
      <c r="D323" s="40"/>
      <c r="E323" s="40"/>
      <c r="F323" s="40"/>
      <c r="G323" s="40"/>
      <c r="H323" s="40"/>
      <c r="I323" s="40"/>
      <c r="J323" s="40" t="e">
        <f>'Zestawienie podstawowe'!#REF!</f>
        <v>#REF!</v>
      </c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 t="e">
        <f>'Zestawienie podstawowe'!#REF!</f>
        <v>#REF!</v>
      </c>
    </row>
    <row r="324" spans="1:22" x14ac:dyDescent="0.35">
      <c r="A324" s="114" t="s">
        <v>2440</v>
      </c>
      <c r="B324" s="40"/>
      <c r="C324" s="40"/>
      <c r="D324" s="40"/>
      <c r="E324" s="40"/>
      <c r="F324" s="40"/>
      <c r="G324" s="40"/>
      <c r="H324" s="40"/>
      <c r="I324" s="40"/>
      <c r="J324" s="40" t="e">
        <f>'Zestawienie podstawowe'!#REF!</f>
        <v>#REF!</v>
      </c>
      <c r="K324" s="40"/>
      <c r="L324" s="40"/>
      <c r="M324" s="40"/>
      <c r="N324" s="40"/>
      <c r="O324" s="40"/>
      <c r="P324" s="40"/>
      <c r="Q324" s="40"/>
      <c r="R324" s="40" t="e">
        <f>'Zestawienie podstawowe'!#REF!</f>
        <v>#REF!</v>
      </c>
      <c r="S324" s="40"/>
      <c r="T324" s="40"/>
      <c r="U324" s="40"/>
      <c r="V324" s="40" t="e">
        <f>'Zestawienie podstawowe'!#REF!</f>
        <v>#REF!</v>
      </c>
    </row>
    <row r="325" spans="1:22" x14ac:dyDescent="0.35">
      <c r="A325" s="114" t="s">
        <v>2441</v>
      </c>
      <c r="B325" s="40"/>
      <c r="C325" s="40"/>
      <c r="D325" s="40"/>
      <c r="E325" s="40"/>
      <c r="F325" s="40"/>
      <c r="G325" s="40"/>
      <c r="H325" s="40"/>
      <c r="I325" s="40"/>
      <c r="J325" s="40" t="e">
        <f>'Zestawienie podstawowe'!#REF!</f>
        <v>#REF!</v>
      </c>
      <c r="K325" s="40"/>
      <c r="L325" s="40"/>
      <c r="M325" s="40"/>
      <c r="N325" s="40"/>
      <c r="O325" s="40"/>
      <c r="P325" s="40"/>
      <c r="Q325" s="40"/>
      <c r="R325" s="40" t="e">
        <f>'Zestawienie podstawowe'!#REF!</f>
        <v>#REF!</v>
      </c>
      <c r="S325" s="40"/>
      <c r="T325" s="40"/>
      <c r="U325" s="40"/>
      <c r="V325" s="40" t="e">
        <f>'Zestawienie podstawowe'!#REF!</f>
        <v>#REF!</v>
      </c>
    </row>
    <row r="326" spans="1:22" x14ac:dyDescent="0.35">
      <c r="A326" s="114" t="s">
        <v>2442</v>
      </c>
      <c r="B326" s="40"/>
      <c r="C326" s="40"/>
      <c r="D326" s="40"/>
      <c r="E326" s="40"/>
      <c r="F326" s="40"/>
      <c r="G326" s="40"/>
      <c r="H326" s="40"/>
      <c r="I326" s="40"/>
      <c r="J326" s="40" t="e">
        <f>'Zestawienie podstawowe'!#REF!</f>
        <v>#REF!</v>
      </c>
      <c r="K326" s="40"/>
      <c r="L326" s="40"/>
      <c r="M326" s="40"/>
      <c r="N326" s="40"/>
      <c r="O326" s="40"/>
      <c r="P326" s="40"/>
      <c r="Q326" s="40"/>
      <c r="R326" s="40" t="e">
        <f>'Zestawienie podstawowe'!#REF!</f>
        <v>#REF!</v>
      </c>
      <c r="S326" s="40"/>
      <c r="T326" s="40"/>
      <c r="U326" s="40"/>
      <c r="V326" s="40" t="e">
        <f>'Zestawienie podstawowe'!#REF!</f>
        <v>#REF!</v>
      </c>
    </row>
    <row r="327" spans="1:22" x14ac:dyDescent="0.35">
      <c r="A327" s="114" t="s">
        <v>2443</v>
      </c>
      <c r="B327" s="40"/>
      <c r="C327" s="40"/>
      <c r="D327" s="40"/>
      <c r="E327" s="40"/>
      <c r="F327" s="40"/>
      <c r="G327" s="40"/>
      <c r="H327" s="40"/>
      <c r="I327" s="40"/>
      <c r="J327" s="40" t="e">
        <f>'Zestawienie podstawowe'!#REF!</f>
        <v>#REF!</v>
      </c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 t="e">
        <f>'Zestawienie podstawowe'!#REF!</f>
        <v>#REF!</v>
      </c>
    </row>
    <row r="328" spans="1:22" x14ac:dyDescent="0.35">
      <c r="A328" s="114" t="s">
        <v>2444</v>
      </c>
      <c r="B328" s="40"/>
      <c r="C328" s="40"/>
      <c r="D328" s="40"/>
      <c r="E328" s="40"/>
      <c r="F328" s="40"/>
      <c r="G328" s="40"/>
      <c r="H328" s="40"/>
      <c r="I328" s="40"/>
      <c r="J328" s="40" t="e">
        <f>'Zestawienie podstawowe'!#REF!</f>
        <v>#REF!</v>
      </c>
      <c r="K328" s="40"/>
      <c r="L328" s="40"/>
      <c r="M328" s="40"/>
      <c r="N328" s="40"/>
      <c r="O328" s="40"/>
      <c r="P328" s="40"/>
      <c r="Q328" s="40"/>
      <c r="R328" s="40" t="e">
        <f>'Zestawienie podstawowe'!#REF!</f>
        <v>#REF!</v>
      </c>
      <c r="S328" s="40"/>
      <c r="T328" s="40"/>
      <c r="U328" s="40"/>
      <c r="V328" s="40" t="e">
        <f>'Zestawienie podstawowe'!#REF!</f>
        <v>#REF!</v>
      </c>
    </row>
    <row r="329" spans="1:22" x14ac:dyDescent="0.35">
      <c r="A329" s="114" t="s">
        <v>2445</v>
      </c>
      <c r="B329" s="40"/>
      <c r="C329" s="40"/>
      <c r="D329" s="40"/>
      <c r="E329" s="40"/>
      <c r="F329" s="40"/>
      <c r="G329" s="40"/>
      <c r="H329" s="40"/>
      <c r="I329" s="40"/>
      <c r="J329" s="40" t="e">
        <f>'Zestawienie podstawowe'!#REF!</f>
        <v>#REF!</v>
      </c>
      <c r="K329" s="40"/>
      <c r="L329" s="40"/>
      <c r="M329" s="40"/>
      <c r="N329" s="40"/>
      <c r="O329" s="40"/>
      <c r="P329" s="40"/>
      <c r="Q329" s="40"/>
      <c r="R329" s="40" t="e">
        <f>'Zestawienie podstawowe'!#REF!</f>
        <v>#REF!</v>
      </c>
      <c r="S329" s="40"/>
      <c r="T329" s="40"/>
      <c r="U329" s="40"/>
      <c r="V329" s="40" t="e">
        <f>'Zestawienie podstawowe'!#REF!</f>
        <v>#REF!</v>
      </c>
    </row>
    <row r="330" spans="1:22" x14ac:dyDescent="0.35">
      <c r="A330" s="114" t="s">
        <v>2446</v>
      </c>
      <c r="B330" s="40"/>
      <c r="C330" s="40"/>
      <c r="D330" s="40"/>
      <c r="E330" s="40"/>
      <c r="F330" s="40"/>
      <c r="G330" s="40"/>
      <c r="H330" s="40"/>
      <c r="I330" s="40"/>
      <c r="J330" s="40" t="e">
        <f>'Zestawienie podstawowe'!#REF!</f>
        <v>#REF!</v>
      </c>
      <c r="K330" s="40"/>
      <c r="L330" s="40"/>
      <c r="M330" s="40"/>
      <c r="N330" s="40"/>
      <c r="O330" s="40"/>
      <c r="P330" s="40"/>
      <c r="Q330" s="40"/>
      <c r="R330" s="40" t="e">
        <f>'Zestawienie podstawowe'!#REF!</f>
        <v>#REF!</v>
      </c>
      <c r="S330" s="40"/>
      <c r="T330" s="40"/>
      <c r="U330" s="40"/>
      <c r="V330" s="40" t="e">
        <f>'Zestawienie podstawowe'!#REF!</f>
        <v>#REF!</v>
      </c>
    </row>
    <row r="331" spans="1:22" x14ac:dyDescent="0.35">
      <c r="A331" s="114" t="s">
        <v>2447</v>
      </c>
      <c r="B331" s="40"/>
      <c r="C331" s="40"/>
      <c r="D331" s="40"/>
      <c r="E331" s="40"/>
      <c r="F331" s="40"/>
      <c r="G331" s="40"/>
      <c r="H331" s="40"/>
      <c r="I331" s="40"/>
      <c r="J331" s="40" t="e">
        <f>'Zestawienie podstawowe'!#REF!</f>
        <v>#REF!</v>
      </c>
      <c r="K331" s="40"/>
      <c r="L331" s="40"/>
      <c r="M331" s="40"/>
      <c r="N331" s="40"/>
      <c r="O331" s="40"/>
      <c r="P331" s="40"/>
      <c r="Q331" s="40"/>
      <c r="R331" s="40" t="e">
        <f>'Zestawienie podstawowe'!#REF!</f>
        <v>#REF!</v>
      </c>
      <c r="S331" s="40"/>
      <c r="T331" s="40"/>
      <c r="U331" s="40"/>
      <c r="V331" s="40" t="e">
        <f>'Zestawienie podstawowe'!#REF!</f>
        <v>#REF!</v>
      </c>
    </row>
    <row r="332" spans="1:22" x14ac:dyDescent="0.35">
      <c r="A332" s="114" t="s">
        <v>2448</v>
      </c>
      <c r="B332" s="40"/>
      <c r="C332" s="40"/>
      <c r="D332" s="40"/>
      <c r="E332" s="40"/>
      <c r="F332" s="40"/>
      <c r="G332" s="40"/>
      <c r="H332" s="40"/>
      <c r="I332" s="40"/>
      <c r="J332" s="40" t="e">
        <f>'Zestawienie podstawowe'!#REF!</f>
        <v>#REF!</v>
      </c>
      <c r="K332" s="40"/>
      <c r="L332" s="40"/>
      <c r="M332" s="40"/>
      <c r="N332" s="40"/>
      <c r="O332" s="40"/>
      <c r="P332" s="40"/>
      <c r="Q332" s="40"/>
      <c r="R332" s="40" t="e">
        <f>'Zestawienie podstawowe'!#REF!</f>
        <v>#REF!</v>
      </c>
      <c r="S332" s="40"/>
      <c r="T332" s="40"/>
      <c r="U332" s="40"/>
      <c r="V332" s="40" t="e">
        <f>'Zestawienie podstawowe'!#REF!</f>
        <v>#REF!</v>
      </c>
    </row>
    <row r="333" spans="1:22" x14ac:dyDescent="0.35">
      <c r="A333" s="114" t="s">
        <v>2449</v>
      </c>
      <c r="B333" s="40"/>
      <c r="C333" s="40"/>
      <c r="D333" s="40"/>
      <c r="E333" s="40"/>
      <c r="F333" s="40"/>
      <c r="G333" s="40"/>
      <c r="H333" s="40"/>
      <c r="I333" s="40"/>
      <c r="J333" s="40" t="e">
        <f>'Zestawienie podstawowe'!#REF!</f>
        <v>#REF!</v>
      </c>
      <c r="K333" s="40"/>
      <c r="L333" s="40"/>
      <c r="M333" s="40"/>
      <c r="N333" s="40"/>
      <c r="O333" s="40"/>
      <c r="P333" s="40"/>
      <c r="Q333" s="40"/>
      <c r="R333" s="40" t="e">
        <f>'Zestawienie podstawowe'!#REF!</f>
        <v>#REF!</v>
      </c>
      <c r="S333" s="40"/>
      <c r="T333" s="40"/>
      <c r="U333" s="40"/>
      <c r="V333" s="40" t="e">
        <f>'Zestawienie podstawowe'!#REF!</f>
        <v>#REF!</v>
      </c>
    </row>
    <row r="334" spans="1:22" x14ac:dyDescent="0.35">
      <c r="A334" s="114" t="s">
        <v>2450</v>
      </c>
      <c r="B334" s="40"/>
      <c r="C334" s="40"/>
      <c r="D334" s="40"/>
      <c r="E334" s="40"/>
      <c r="F334" s="40"/>
      <c r="G334" s="40"/>
      <c r="H334" s="40"/>
      <c r="I334" s="40"/>
      <c r="J334" s="40" t="e">
        <f>'Zestawienie podstawowe'!#REF!</f>
        <v>#REF!</v>
      </c>
      <c r="K334" s="40"/>
      <c r="L334" s="40"/>
      <c r="M334" s="40"/>
      <c r="N334" s="40"/>
      <c r="O334" s="40"/>
      <c r="P334" s="40"/>
      <c r="Q334" s="40"/>
      <c r="R334" s="40" t="e">
        <f>'Zestawienie podstawowe'!#REF!</f>
        <v>#REF!</v>
      </c>
      <c r="S334" s="40"/>
      <c r="T334" s="40"/>
      <c r="U334" s="40"/>
      <c r="V334" s="40" t="e">
        <f>'Zestawienie podstawowe'!#REF!</f>
        <v>#REF!</v>
      </c>
    </row>
    <row r="335" spans="1:22" x14ac:dyDescent="0.35">
      <c r="A335" s="114" t="s">
        <v>2451</v>
      </c>
      <c r="B335" s="40"/>
      <c r="C335" s="40"/>
      <c r="D335" s="40"/>
      <c r="E335" s="40"/>
      <c r="F335" s="40"/>
      <c r="G335" s="40"/>
      <c r="H335" s="40"/>
      <c r="I335" s="40"/>
      <c r="J335" s="40" t="e">
        <f>'Zestawienie podstawowe'!#REF!</f>
        <v>#REF!</v>
      </c>
      <c r="K335" s="40"/>
      <c r="L335" s="40"/>
      <c r="M335" s="40"/>
      <c r="N335" s="40"/>
      <c r="O335" s="40"/>
      <c r="P335" s="40"/>
      <c r="Q335" s="40"/>
      <c r="R335" s="40" t="e">
        <f>'Zestawienie podstawowe'!#REF!</f>
        <v>#REF!</v>
      </c>
      <c r="S335" s="40"/>
      <c r="T335" s="40"/>
      <c r="U335" s="40"/>
      <c r="V335" s="40" t="e">
        <f>'Zestawienie podstawowe'!#REF!</f>
        <v>#REF!</v>
      </c>
    </row>
    <row r="336" spans="1:22" x14ac:dyDescent="0.35">
      <c r="A336" s="114" t="s">
        <v>2452</v>
      </c>
      <c r="B336" s="40"/>
      <c r="C336" s="40"/>
      <c r="D336" s="40"/>
      <c r="E336" s="40"/>
      <c r="F336" s="40"/>
      <c r="G336" s="40"/>
      <c r="H336" s="40"/>
      <c r="I336" s="40"/>
      <c r="J336" s="40" t="e">
        <f>'Zestawienie podstawowe'!#REF!</f>
        <v>#REF!</v>
      </c>
      <c r="K336" s="40"/>
      <c r="L336" s="40"/>
      <c r="M336" s="40"/>
      <c r="N336" s="40"/>
      <c r="O336" s="40"/>
      <c r="P336" s="40"/>
      <c r="Q336" s="40"/>
      <c r="R336" s="40" t="e">
        <f>'Zestawienie podstawowe'!#REF!</f>
        <v>#REF!</v>
      </c>
      <c r="S336" s="40"/>
      <c r="T336" s="40"/>
      <c r="U336" s="40"/>
      <c r="V336" s="40" t="e">
        <f>'Zestawienie podstawowe'!#REF!</f>
        <v>#REF!</v>
      </c>
    </row>
    <row r="337" spans="1:22" x14ac:dyDescent="0.35">
      <c r="A337" s="114" t="s">
        <v>2453</v>
      </c>
      <c r="B337" s="40"/>
      <c r="C337" s="40"/>
      <c r="D337" s="40"/>
      <c r="E337" s="40"/>
      <c r="F337" s="40"/>
      <c r="G337" s="40"/>
      <c r="H337" s="40"/>
      <c r="I337" s="40"/>
      <c r="J337" s="40" t="e">
        <f>'Zestawienie podstawowe'!#REF!</f>
        <v>#REF!</v>
      </c>
      <c r="K337" s="40"/>
      <c r="L337" s="40"/>
      <c r="M337" s="40"/>
      <c r="N337" s="40"/>
      <c r="O337" s="40"/>
      <c r="P337" s="40"/>
      <c r="Q337" s="40"/>
      <c r="R337" s="40" t="e">
        <f>'Zestawienie podstawowe'!#REF!</f>
        <v>#REF!</v>
      </c>
      <c r="S337" s="40"/>
      <c r="T337" s="40"/>
      <c r="U337" s="40"/>
      <c r="V337" s="40" t="e">
        <f>'Zestawienie podstawowe'!#REF!</f>
        <v>#REF!</v>
      </c>
    </row>
    <row r="338" spans="1:22" x14ac:dyDescent="0.35">
      <c r="A338" s="114" t="s">
        <v>2454</v>
      </c>
      <c r="B338" s="40"/>
      <c r="C338" s="40"/>
      <c r="D338" s="40"/>
      <c r="E338" s="40"/>
      <c r="F338" s="40"/>
      <c r="G338" s="40"/>
      <c r="H338" s="40"/>
      <c r="I338" s="40"/>
      <c r="J338" s="40" t="e">
        <f>'Zestawienie podstawowe'!#REF!</f>
        <v>#REF!</v>
      </c>
      <c r="K338" s="40"/>
      <c r="L338" s="40"/>
      <c r="M338" s="40"/>
      <c r="N338" s="40"/>
      <c r="O338" s="40"/>
      <c r="P338" s="40"/>
      <c r="Q338" s="40"/>
      <c r="R338" s="40" t="e">
        <f>'Zestawienie podstawowe'!#REF!</f>
        <v>#REF!</v>
      </c>
      <c r="S338" s="40"/>
      <c r="T338" s="40"/>
      <c r="U338" s="40"/>
      <c r="V338" s="40" t="e">
        <f>'Zestawienie podstawowe'!#REF!</f>
        <v>#REF!</v>
      </c>
    </row>
    <row r="339" spans="1:22" x14ac:dyDescent="0.35">
      <c r="A339" s="114" t="s">
        <v>2455</v>
      </c>
      <c r="B339" s="40"/>
      <c r="C339" s="40"/>
      <c r="D339" s="40"/>
      <c r="E339" s="40"/>
      <c r="F339" s="40"/>
      <c r="G339" s="40"/>
      <c r="H339" s="40"/>
      <c r="I339" s="40"/>
      <c r="J339" s="40" t="e">
        <f>'Zestawienie podstawowe'!#REF!</f>
        <v>#REF!</v>
      </c>
      <c r="K339" s="40"/>
      <c r="L339" s="40"/>
      <c r="M339" s="40"/>
      <c r="N339" s="40"/>
      <c r="O339" s="40"/>
      <c r="P339" s="40"/>
      <c r="Q339" s="40"/>
      <c r="R339" s="40" t="e">
        <f>'Zestawienie podstawowe'!#REF!</f>
        <v>#REF!</v>
      </c>
      <c r="S339" s="40"/>
      <c r="T339" s="40"/>
      <c r="U339" s="40"/>
      <c r="V339" s="40" t="e">
        <f>'Zestawienie podstawowe'!#REF!</f>
        <v>#REF!</v>
      </c>
    </row>
    <row r="340" spans="1:22" x14ac:dyDescent="0.35">
      <c r="A340" s="114" t="s">
        <v>2456</v>
      </c>
      <c r="B340" s="40"/>
      <c r="C340" s="40"/>
      <c r="D340" s="40"/>
      <c r="E340" s="40"/>
      <c r="F340" s="40"/>
      <c r="G340" s="40"/>
      <c r="H340" s="40"/>
      <c r="I340" s="40"/>
      <c r="J340" s="40" t="e">
        <f>'Zestawienie podstawowe'!#REF!</f>
        <v>#REF!</v>
      </c>
      <c r="K340" s="40"/>
      <c r="L340" s="40"/>
      <c r="M340" s="40"/>
      <c r="N340" s="40"/>
      <c r="O340" s="40"/>
      <c r="P340" s="40"/>
      <c r="Q340" s="40"/>
      <c r="R340" s="40" t="e">
        <f>'Zestawienie podstawowe'!#REF!</f>
        <v>#REF!</v>
      </c>
      <c r="S340" s="40"/>
      <c r="T340" s="40"/>
      <c r="U340" s="40"/>
      <c r="V340" s="40" t="e">
        <f>'Zestawienie podstawowe'!#REF!</f>
        <v>#REF!</v>
      </c>
    </row>
    <row r="341" spans="1:22" x14ac:dyDescent="0.35">
      <c r="A341" s="114" t="s">
        <v>2457</v>
      </c>
      <c r="B341" s="40"/>
      <c r="C341" s="40"/>
      <c r="D341" s="40"/>
      <c r="E341" s="40"/>
      <c r="F341" s="40"/>
      <c r="G341" s="40"/>
      <c r="H341" s="40"/>
      <c r="I341" s="40"/>
      <c r="J341" s="40" t="e">
        <f>'Zestawienie podstawowe'!#REF!</f>
        <v>#REF!</v>
      </c>
      <c r="K341" s="40"/>
      <c r="L341" s="40"/>
      <c r="M341" s="40"/>
      <c r="N341" s="40"/>
      <c r="O341" s="40"/>
      <c r="P341" s="40"/>
      <c r="Q341" s="40"/>
      <c r="R341" s="40" t="e">
        <f>'Zestawienie podstawowe'!#REF!</f>
        <v>#REF!</v>
      </c>
      <c r="S341" s="40"/>
      <c r="T341" s="40"/>
      <c r="U341" s="40"/>
      <c r="V341" s="40" t="e">
        <f>'Zestawienie podstawowe'!#REF!</f>
        <v>#REF!</v>
      </c>
    </row>
    <row r="342" spans="1:22" x14ac:dyDescent="0.35">
      <c r="A342" s="114" t="s">
        <v>2458</v>
      </c>
      <c r="B342" s="40"/>
      <c r="C342" s="40"/>
      <c r="D342" s="40"/>
      <c r="E342" s="40"/>
      <c r="F342" s="40"/>
      <c r="G342" s="40"/>
      <c r="H342" s="40"/>
      <c r="I342" s="40"/>
      <c r="J342" s="40" t="e">
        <f>'Zestawienie podstawowe'!#REF!</f>
        <v>#REF!</v>
      </c>
      <c r="K342" s="40"/>
      <c r="L342" s="40"/>
      <c r="M342" s="40"/>
      <c r="N342" s="40"/>
      <c r="O342" s="40"/>
      <c r="P342" s="40"/>
      <c r="Q342" s="40"/>
      <c r="R342" s="40" t="e">
        <f>'Zestawienie podstawowe'!#REF!</f>
        <v>#REF!</v>
      </c>
      <c r="S342" s="40"/>
      <c r="T342" s="40"/>
      <c r="U342" s="40"/>
      <c r="V342" s="40" t="e">
        <f>'Zestawienie podstawowe'!#REF!</f>
        <v>#REF!</v>
      </c>
    </row>
    <row r="343" spans="1:22" x14ac:dyDescent="0.35">
      <c r="A343" s="114" t="s">
        <v>2459</v>
      </c>
      <c r="B343" s="40"/>
      <c r="C343" s="40"/>
      <c r="D343" s="40"/>
      <c r="E343" s="40"/>
      <c r="F343" s="40"/>
      <c r="G343" s="40"/>
      <c r="H343" s="40"/>
      <c r="I343" s="40"/>
      <c r="J343" s="40" t="e">
        <f>'Zestawienie podstawowe'!#REF!</f>
        <v>#REF!</v>
      </c>
      <c r="K343" s="40"/>
      <c r="L343" s="40"/>
      <c r="M343" s="40"/>
      <c r="N343" s="40"/>
      <c r="O343" s="40"/>
      <c r="P343" s="40"/>
      <c r="Q343" s="40"/>
      <c r="R343" s="40" t="e">
        <f>'Zestawienie podstawowe'!#REF!</f>
        <v>#REF!</v>
      </c>
      <c r="S343" s="40"/>
      <c r="T343" s="40"/>
      <c r="U343" s="40"/>
      <c r="V343" s="40" t="e">
        <f>'Zestawienie podstawowe'!#REF!</f>
        <v>#REF!</v>
      </c>
    </row>
    <row r="344" spans="1:22" x14ac:dyDescent="0.35">
      <c r="A344" s="114" t="s">
        <v>2460</v>
      </c>
      <c r="B344" s="40"/>
      <c r="C344" s="40"/>
      <c r="D344" s="40"/>
      <c r="E344" s="40"/>
      <c r="F344" s="40"/>
      <c r="G344" s="40"/>
      <c r="H344" s="40"/>
      <c r="I344" s="40"/>
      <c r="J344" s="40" t="e">
        <f>'Zestawienie podstawowe'!#REF!</f>
        <v>#REF!</v>
      </c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 t="e">
        <f>'Zestawienie podstawowe'!#REF!</f>
        <v>#REF!</v>
      </c>
    </row>
    <row r="345" spans="1:22" x14ac:dyDescent="0.35">
      <c r="A345" s="114" t="s">
        <v>2461</v>
      </c>
      <c r="B345" s="40"/>
      <c r="C345" s="40"/>
      <c r="D345" s="40"/>
      <c r="E345" s="40"/>
      <c r="F345" s="40"/>
      <c r="G345" s="40"/>
      <c r="H345" s="40"/>
      <c r="I345" s="40"/>
      <c r="J345" s="40" t="e">
        <f>'Zestawienie podstawowe'!#REF!</f>
        <v>#REF!</v>
      </c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 t="e">
        <f>'Zestawienie podstawowe'!#REF!</f>
        <v>#REF!</v>
      </c>
    </row>
    <row r="346" spans="1:22" x14ac:dyDescent="0.35">
      <c r="A346" s="114" t="s">
        <v>2462</v>
      </c>
      <c r="B346" s="40"/>
      <c r="C346" s="40"/>
      <c r="D346" s="40"/>
      <c r="E346" s="40"/>
      <c r="F346" s="40"/>
      <c r="G346" s="40"/>
      <c r="H346" s="40"/>
      <c r="I346" s="40"/>
      <c r="J346" s="40" t="e">
        <f>'Zestawienie podstawowe'!#REF!</f>
        <v>#REF!</v>
      </c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 t="e">
        <f>'Zestawienie podstawowe'!#REF!</f>
        <v>#REF!</v>
      </c>
    </row>
    <row r="347" spans="1:22" x14ac:dyDescent="0.35">
      <c r="A347" s="114" t="s">
        <v>2463</v>
      </c>
      <c r="B347" s="40"/>
      <c r="C347" s="40"/>
      <c r="D347" s="40"/>
      <c r="E347" s="40"/>
      <c r="F347" s="40"/>
      <c r="G347" s="40"/>
      <c r="H347" s="40"/>
      <c r="I347" s="40"/>
      <c r="J347" s="40" t="e">
        <f>'Zestawienie podstawowe'!#REF!</f>
        <v>#REF!</v>
      </c>
      <c r="K347" s="40"/>
      <c r="L347" s="40"/>
      <c r="M347" s="40"/>
      <c r="N347" s="40"/>
      <c r="O347" s="40"/>
      <c r="P347" s="40"/>
      <c r="Q347" s="40"/>
      <c r="R347" s="40" t="e">
        <f>'Zestawienie podstawowe'!#REF!</f>
        <v>#REF!</v>
      </c>
      <c r="S347" s="40"/>
      <c r="T347" s="40"/>
      <c r="U347" s="40"/>
      <c r="V347" s="40" t="e">
        <f>'Zestawienie podstawowe'!#REF!</f>
        <v>#REF!</v>
      </c>
    </row>
    <row r="348" spans="1:22" x14ac:dyDescent="0.35">
      <c r="A348" s="114" t="s">
        <v>2464</v>
      </c>
      <c r="B348" s="40"/>
      <c r="C348" s="40"/>
      <c r="D348" s="40"/>
      <c r="E348" s="40"/>
      <c r="F348" s="40"/>
      <c r="G348" s="40"/>
      <c r="H348" s="40"/>
      <c r="I348" s="40"/>
      <c r="J348" s="40" t="e">
        <f>'Zestawienie podstawowe'!#REF!</f>
        <v>#REF!</v>
      </c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 t="e">
        <f>'Zestawienie podstawowe'!#REF!</f>
        <v>#REF!</v>
      </c>
    </row>
    <row r="349" spans="1:22" x14ac:dyDescent="0.35">
      <c r="A349" s="114" t="s">
        <v>2465</v>
      </c>
      <c r="B349" s="40"/>
      <c r="C349" s="40"/>
      <c r="D349" s="40"/>
      <c r="E349" s="40"/>
      <c r="F349" s="40"/>
      <c r="G349" s="40"/>
      <c r="H349" s="40"/>
      <c r="I349" s="40"/>
      <c r="J349" s="40" t="e">
        <f>'Zestawienie podstawowe'!#REF!</f>
        <v>#REF!</v>
      </c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 t="e">
        <f>'Zestawienie podstawowe'!#REF!</f>
        <v>#REF!</v>
      </c>
    </row>
    <row r="350" spans="1:22" x14ac:dyDescent="0.35">
      <c r="A350" s="114" t="s">
        <v>2466</v>
      </c>
      <c r="B350" s="40"/>
      <c r="C350" s="40"/>
      <c r="D350" s="40"/>
      <c r="E350" s="40"/>
      <c r="F350" s="40"/>
      <c r="G350" s="40"/>
      <c r="H350" s="40"/>
      <c r="I350" s="40"/>
      <c r="J350" s="40" t="e">
        <f>'Zestawienie podstawowe'!#REF!</f>
        <v>#REF!</v>
      </c>
      <c r="K350" s="40"/>
      <c r="L350" s="40"/>
      <c r="M350" s="40"/>
      <c r="N350" s="40"/>
      <c r="O350" s="40"/>
      <c r="P350" s="40"/>
      <c r="Q350" s="40"/>
      <c r="R350" s="40" t="e">
        <f>'Zestawienie podstawowe'!#REF!</f>
        <v>#REF!</v>
      </c>
      <c r="S350" s="40"/>
      <c r="T350" s="40"/>
      <c r="U350" s="40"/>
      <c r="V350" s="40" t="e">
        <f>'Zestawienie podstawowe'!#REF!</f>
        <v>#REF!</v>
      </c>
    </row>
    <row r="351" spans="1:22" x14ac:dyDescent="0.35">
      <c r="A351" s="114" t="s">
        <v>2467</v>
      </c>
      <c r="B351" s="40"/>
      <c r="C351" s="40"/>
      <c r="D351" s="40"/>
      <c r="E351" s="40"/>
      <c r="F351" s="40"/>
      <c r="G351" s="40"/>
      <c r="H351" s="40"/>
      <c r="I351" s="40"/>
      <c r="J351" s="40" t="e">
        <f>'Zestawienie podstawowe'!#REF!</f>
        <v>#REF!</v>
      </c>
      <c r="K351" s="40"/>
      <c r="L351" s="40" t="e">
        <f>'Zestawienie podstawowe'!#REF!</f>
        <v>#REF!</v>
      </c>
      <c r="M351" s="40"/>
      <c r="N351" s="40"/>
      <c r="O351" s="40"/>
      <c r="P351" s="40"/>
      <c r="Q351" s="40"/>
      <c r="R351" s="40" t="e">
        <f>'Zestawienie podstawowe'!#REF!</f>
        <v>#REF!</v>
      </c>
      <c r="S351" s="40"/>
      <c r="T351" s="40"/>
      <c r="U351" s="40"/>
      <c r="V351" s="40" t="e">
        <f>'Zestawienie podstawowe'!#REF!</f>
        <v>#REF!</v>
      </c>
    </row>
    <row r="352" spans="1:22" x14ac:dyDescent="0.35">
      <c r="A352" s="114" t="s">
        <v>2468</v>
      </c>
      <c r="B352" s="40"/>
      <c r="C352" s="40"/>
      <c r="D352" s="40"/>
      <c r="E352" s="40"/>
      <c r="F352" s="40"/>
      <c r="G352" s="40"/>
      <c r="H352" s="40"/>
      <c r="I352" s="40"/>
      <c r="J352" s="40" t="e">
        <f>'Zestawienie podstawowe'!#REF!</f>
        <v>#REF!</v>
      </c>
      <c r="K352" s="40"/>
      <c r="L352" s="40"/>
      <c r="M352" s="40"/>
      <c r="N352" s="40"/>
      <c r="O352" s="40"/>
      <c r="P352" s="40"/>
      <c r="Q352" s="40"/>
      <c r="R352" s="40" t="e">
        <f>'Zestawienie podstawowe'!#REF!</f>
        <v>#REF!</v>
      </c>
      <c r="S352" s="40"/>
      <c r="T352" s="40"/>
      <c r="U352" s="40"/>
      <c r="V352" s="40" t="e">
        <f>'Zestawienie podstawowe'!#REF!</f>
        <v>#REF!</v>
      </c>
    </row>
    <row r="353" spans="1:22" x14ac:dyDescent="0.35">
      <c r="A353" s="114" t="s">
        <v>2469</v>
      </c>
      <c r="B353" s="40"/>
      <c r="C353" s="40"/>
      <c r="D353" s="40"/>
      <c r="E353" s="40"/>
      <c r="F353" s="40"/>
      <c r="G353" s="40"/>
      <c r="H353" s="40"/>
      <c r="I353" s="40"/>
      <c r="J353" s="40" t="e">
        <f>'Zestawienie podstawowe'!#REF!</f>
        <v>#REF!</v>
      </c>
      <c r="K353" s="40"/>
      <c r="L353" s="40"/>
      <c r="M353" s="40"/>
      <c r="N353" s="40"/>
      <c r="O353" s="40"/>
      <c r="P353" s="40"/>
      <c r="Q353" s="40"/>
      <c r="R353" s="40" t="e">
        <f>'Zestawienie podstawowe'!#REF!</f>
        <v>#REF!</v>
      </c>
      <c r="S353" s="40"/>
      <c r="T353" s="40"/>
      <c r="U353" s="40"/>
      <c r="V353" s="40" t="e">
        <f>'Zestawienie podstawowe'!#REF!</f>
        <v>#REF!</v>
      </c>
    </row>
    <row r="354" spans="1:22" x14ac:dyDescent="0.35">
      <c r="A354" s="114" t="s">
        <v>2470</v>
      </c>
      <c r="B354" s="40"/>
      <c r="C354" s="40"/>
      <c r="D354" s="40"/>
      <c r="E354" s="40"/>
      <c r="F354" s="40"/>
      <c r="G354" s="40"/>
      <c r="H354" s="40"/>
      <c r="I354" s="40"/>
      <c r="J354" s="40" t="e">
        <f>'Zestawienie podstawowe'!#REF!</f>
        <v>#REF!</v>
      </c>
      <c r="K354" s="40"/>
      <c r="L354" s="40"/>
      <c r="M354" s="40"/>
      <c r="N354" s="40"/>
      <c r="O354" s="40"/>
      <c r="P354" s="40"/>
      <c r="Q354" s="40"/>
      <c r="R354" s="40" t="e">
        <f>'Zestawienie podstawowe'!#REF!</f>
        <v>#REF!</v>
      </c>
      <c r="S354" s="40"/>
      <c r="T354" s="40"/>
      <c r="U354" s="40"/>
      <c r="V354" s="40" t="e">
        <f>'Zestawienie podstawowe'!#REF!</f>
        <v>#REF!</v>
      </c>
    </row>
    <row r="355" spans="1:22" x14ac:dyDescent="0.35">
      <c r="A355" s="114" t="s">
        <v>2471</v>
      </c>
      <c r="B355" s="40"/>
      <c r="C355" s="40"/>
      <c r="D355" s="40"/>
      <c r="E355" s="40"/>
      <c r="F355" s="40"/>
      <c r="G355" s="40"/>
      <c r="H355" s="40"/>
      <c r="I355" s="40"/>
      <c r="J355" s="40" t="e">
        <f>'Zestawienie podstawowe'!#REF!</f>
        <v>#REF!</v>
      </c>
      <c r="K355" s="40"/>
      <c r="L355" s="40"/>
      <c r="M355" s="40"/>
      <c r="N355" s="40"/>
      <c r="O355" s="40"/>
      <c r="P355" s="40"/>
      <c r="Q355" s="40"/>
      <c r="R355" s="40" t="e">
        <f>'Zestawienie podstawowe'!#REF!</f>
        <v>#REF!</v>
      </c>
      <c r="S355" s="40"/>
      <c r="T355" s="40"/>
      <c r="U355" s="40"/>
      <c r="V355" s="40" t="e">
        <f>'Zestawienie podstawowe'!#REF!</f>
        <v>#REF!</v>
      </c>
    </row>
    <row r="356" spans="1:22" x14ac:dyDescent="0.35">
      <c r="A356" s="114" t="s">
        <v>2472</v>
      </c>
      <c r="B356" s="40"/>
      <c r="C356" s="40"/>
      <c r="D356" s="40"/>
      <c r="E356" s="40"/>
      <c r="F356" s="40"/>
      <c r="G356" s="40"/>
      <c r="H356" s="40"/>
      <c r="I356" s="40"/>
      <c r="J356" s="40" t="e">
        <f>'Zestawienie podstawowe'!#REF!</f>
        <v>#REF!</v>
      </c>
      <c r="K356" s="40"/>
      <c r="L356" s="40"/>
      <c r="M356" s="40"/>
      <c r="N356" s="40"/>
      <c r="O356" s="40"/>
      <c r="P356" s="40"/>
      <c r="Q356" s="40"/>
      <c r="R356" s="40" t="e">
        <f>'Zestawienie podstawowe'!#REF!</f>
        <v>#REF!</v>
      </c>
      <c r="S356" s="40"/>
      <c r="T356" s="40"/>
      <c r="U356" s="40"/>
      <c r="V356" s="40" t="e">
        <f>'Zestawienie podstawowe'!#REF!</f>
        <v>#REF!</v>
      </c>
    </row>
    <row r="357" spans="1:22" x14ac:dyDescent="0.35">
      <c r="A357" s="114" t="s">
        <v>2473</v>
      </c>
      <c r="B357" s="40"/>
      <c r="C357" s="40"/>
      <c r="D357" s="40"/>
      <c r="E357" s="40"/>
      <c r="F357" s="40"/>
      <c r="G357" s="40"/>
      <c r="H357" s="40"/>
      <c r="I357" s="40"/>
      <c r="J357" s="40" t="e">
        <f>'Zestawienie podstawowe'!#REF!</f>
        <v>#REF!</v>
      </c>
      <c r="K357" s="40"/>
      <c r="L357" s="40" t="e">
        <f>'Zestawienie podstawowe'!#REF!</f>
        <v>#REF!</v>
      </c>
      <c r="M357" s="40"/>
      <c r="N357" s="40"/>
      <c r="O357" s="40"/>
      <c r="P357" s="40"/>
      <c r="Q357" s="40"/>
      <c r="R357" s="40" t="e">
        <f>'Zestawienie podstawowe'!#REF!</f>
        <v>#REF!</v>
      </c>
      <c r="S357" s="40"/>
      <c r="T357" s="40"/>
      <c r="U357" s="40"/>
      <c r="V357" s="40" t="e">
        <f>'Zestawienie podstawowe'!#REF!</f>
        <v>#REF!</v>
      </c>
    </row>
    <row r="358" spans="1:22" x14ac:dyDescent="0.35">
      <c r="A358" s="114" t="s">
        <v>2474</v>
      </c>
      <c r="B358" s="40"/>
      <c r="C358" s="40"/>
      <c r="D358" s="40"/>
      <c r="E358" s="40"/>
      <c r="F358" s="40"/>
      <c r="G358" s="40"/>
      <c r="H358" s="40"/>
      <c r="I358" s="40"/>
      <c r="J358" s="40" t="e">
        <f>'Zestawienie podstawowe'!#REF!</f>
        <v>#REF!</v>
      </c>
      <c r="K358" s="40"/>
      <c r="L358" s="40"/>
      <c r="M358" s="40"/>
      <c r="N358" s="40"/>
      <c r="O358" s="40"/>
      <c r="P358" s="40"/>
      <c r="Q358" s="40"/>
      <c r="R358" s="40" t="e">
        <f>'Zestawienie podstawowe'!#REF!</f>
        <v>#REF!</v>
      </c>
      <c r="S358" s="40"/>
      <c r="T358" s="40"/>
      <c r="U358" s="40"/>
      <c r="V358" s="40" t="e">
        <f>'Zestawienie podstawowe'!#REF!</f>
        <v>#REF!</v>
      </c>
    </row>
    <row r="359" spans="1:22" x14ac:dyDescent="0.35">
      <c r="A359" s="114" t="s">
        <v>2475</v>
      </c>
      <c r="B359" s="40"/>
      <c r="C359" s="40"/>
      <c r="D359" s="40"/>
      <c r="E359" s="40"/>
      <c r="F359" s="40"/>
      <c r="G359" s="40"/>
      <c r="H359" s="40"/>
      <c r="I359" s="40"/>
      <c r="J359" s="40" t="e">
        <f>'Zestawienie podstawowe'!#REF!</f>
        <v>#REF!</v>
      </c>
      <c r="K359" s="40"/>
      <c r="L359" s="40"/>
      <c r="M359" s="40"/>
      <c r="N359" s="40"/>
      <c r="O359" s="40"/>
      <c r="P359" s="40"/>
      <c r="Q359" s="40"/>
      <c r="R359" s="40" t="e">
        <f>'Zestawienie podstawowe'!#REF!</f>
        <v>#REF!</v>
      </c>
      <c r="S359" s="40"/>
      <c r="T359" s="40"/>
      <c r="U359" s="40" t="e">
        <f>'Zestawienie podstawowe'!#REF!</f>
        <v>#REF!</v>
      </c>
      <c r="V359" s="40" t="e">
        <f>'Zestawienie podstawowe'!#REF!</f>
        <v>#REF!</v>
      </c>
    </row>
    <row r="360" spans="1:22" x14ac:dyDescent="0.35">
      <c r="A360" s="114" t="s">
        <v>2476</v>
      </c>
      <c r="B360" s="40"/>
      <c r="C360" s="40"/>
      <c r="D360" s="40"/>
      <c r="E360" s="40"/>
      <c r="F360" s="40"/>
      <c r="G360" s="40"/>
      <c r="H360" s="40"/>
      <c r="I360" s="40"/>
      <c r="J360" s="40" t="e">
        <f>'Zestawienie podstawowe'!#REF!</f>
        <v>#REF!</v>
      </c>
      <c r="K360" s="40"/>
      <c r="L360" s="40"/>
      <c r="M360" s="40"/>
      <c r="N360" s="40"/>
      <c r="O360" s="40"/>
      <c r="P360" s="40"/>
      <c r="Q360" s="40"/>
      <c r="R360" s="40" t="e">
        <f>'Zestawienie podstawowe'!#REF!</f>
        <v>#REF!</v>
      </c>
      <c r="S360" s="40"/>
      <c r="T360" s="40"/>
      <c r="U360" s="40"/>
      <c r="V360" s="40" t="e">
        <f>'Zestawienie podstawowe'!#REF!</f>
        <v>#REF!</v>
      </c>
    </row>
    <row r="361" spans="1:22" x14ac:dyDescent="0.35">
      <c r="A361" s="114" t="s">
        <v>2477</v>
      </c>
      <c r="B361" s="40"/>
      <c r="C361" s="40"/>
      <c r="D361" s="40"/>
      <c r="E361" s="40"/>
      <c r="F361" s="40"/>
      <c r="G361" s="40"/>
      <c r="H361" s="40" t="e">
        <f>'Zestawienie podstawowe'!#REF!</f>
        <v>#REF!</v>
      </c>
      <c r="I361" s="40"/>
      <c r="J361" s="40" t="e">
        <f>'Zestawienie podstawowe'!#REF!</f>
        <v>#REF!</v>
      </c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 t="e">
        <f>'Zestawienie podstawowe'!#REF!</f>
        <v>#REF!</v>
      </c>
    </row>
    <row r="362" spans="1:22" x14ac:dyDescent="0.35">
      <c r="A362" s="114" t="s">
        <v>2478</v>
      </c>
      <c r="B362" s="40"/>
      <c r="C362" s="40"/>
      <c r="D362" s="40"/>
      <c r="E362" s="40"/>
      <c r="F362" s="40"/>
      <c r="G362" s="40"/>
      <c r="H362" s="40"/>
      <c r="I362" s="40"/>
      <c r="J362" s="40" t="e">
        <f>'Zestawienie podstawowe'!#REF!</f>
        <v>#REF!</v>
      </c>
      <c r="K362" s="40"/>
      <c r="L362" s="40"/>
      <c r="M362" s="40"/>
      <c r="N362" s="40"/>
      <c r="O362" s="40"/>
      <c r="P362" s="40"/>
      <c r="Q362" s="40"/>
      <c r="R362" s="40" t="e">
        <f>'Zestawienie podstawowe'!#REF!</f>
        <v>#REF!</v>
      </c>
      <c r="S362" s="40"/>
      <c r="T362" s="40"/>
      <c r="U362" s="40"/>
      <c r="V362" s="40" t="e">
        <f>'Zestawienie podstawowe'!#REF!</f>
        <v>#REF!</v>
      </c>
    </row>
    <row r="363" spans="1:22" x14ac:dyDescent="0.35">
      <c r="A363" s="114" t="s">
        <v>2479</v>
      </c>
      <c r="B363" s="40"/>
      <c r="C363" s="40"/>
      <c r="D363" s="40"/>
      <c r="E363" s="40"/>
      <c r="F363" s="40"/>
      <c r="G363" s="40"/>
      <c r="H363" s="40"/>
      <c r="I363" s="40"/>
      <c r="J363" s="40" t="e">
        <f>'Zestawienie podstawowe'!#REF!</f>
        <v>#REF!</v>
      </c>
      <c r="K363" s="40"/>
      <c r="L363" s="40"/>
      <c r="M363" s="40"/>
      <c r="N363" s="40"/>
      <c r="O363" s="40"/>
      <c r="P363" s="40"/>
      <c r="Q363" s="40"/>
      <c r="R363" s="40" t="e">
        <f>'Zestawienie podstawowe'!#REF!</f>
        <v>#REF!</v>
      </c>
      <c r="S363" s="40"/>
      <c r="T363" s="40"/>
      <c r="U363" s="40"/>
      <c r="V363" s="40" t="e">
        <f>'Zestawienie podstawowe'!#REF!</f>
        <v>#REF!</v>
      </c>
    </row>
    <row r="364" spans="1:22" x14ac:dyDescent="0.35">
      <c r="A364" s="114" t="s">
        <v>2480</v>
      </c>
      <c r="B364" s="40"/>
      <c r="C364" s="40"/>
      <c r="D364" s="40"/>
      <c r="E364" s="40"/>
      <c r="F364" s="40"/>
      <c r="G364" s="40"/>
      <c r="H364" s="40"/>
      <c r="I364" s="40"/>
      <c r="J364" s="40" t="e">
        <f>'Zestawienie podstawowe'!#REF!</f>
        <v>#REF!</v>
      </c>
      <c r="K364" s="40"/>
      <c r="L364" s="40"/>
      <c r="M364" s="40"/>
      <c r="N364" s="40"/>
      <c r="O364" s="40"/>
      <c r="P364" s="40"/>
      <c r="Q364" s="40"/>
      <c r="R364" s="40" t="e">
        <f>'Zestawienie podstawowe'!#REF!</f>
        <v>#REF!</v>
      </c>
      <c r="S364" s="40"/>
      <c r="T364" s="40"/>
      <c r="U364" s="40"/>
      <c r="V364" s="40" t="e">
        <f>'Zestawienie podstawowe'!#REF!</f>
        <v>#REF!</v>
      </c>
    </row>
    <row r="365" spans="1:22" x14ac:dyDescent="0.35">
      <c r="A365" s="114" t="s">
        <v>2481</v>
      </c>
      <c r="B365" s="40"/>
      <c r="C365" s="40"/>
      <c r="D365" s="40"/>
      <c r="E365" s="40"/>
      <c r="F365" s="40"/>
      <c r="G365" s="40"/>
      <c r="H365" s="40"/>
      <c r="I365" s="40"/>
      <c r="J365" s="40" t="e">
        <f>'Zestawienie podstawowe'!#REF!</f>
        <v>#REF!</v>
      </c>
      <c r="K365" s="40"/>
      <c r="L365" s="40"/>
      <c r="M365" s="40"/>
      <c r="N365" s="40"/>
      <c r="O365" s="40"/>
      <c r="P365" s="40"/>
      <c r="Q365" s="40"/>
      <c r="R365" s="40" t="e">
        <f>'Zestawienie podstawowe'!#REF!</f>
        <v>#REF!</v>
      </c>
      <c r="S365" s="40"/>
      <c r="T365" s="40"/>
      <c r="U365" s="40"/>
      <c r="V365" s="40" t="e">
        <f>'Zestawienie podstawowe'!#REF!</f>
        <v>#REF!</v>
      </c>
    </row>
    <row r="366" spans="1:22" x14ac:dyDescent="0.35">
      <c r="A366" s="114" t="s">
        <v>2482</v>
      </c>
      <c r="B366" s="40"/>
      <c r="C366" s="40"/>
      <c r="D366" s="40"/>
      <c r="E366" s="40"/>
      <c r="F366" s="40"/>
      <c r="G366" s="40"/>
      <c r="H366" s="40"/>
      <c r="I366" s="40"/>
      <c r="J366" s="40" t="e">
        <f>'Zestawienie podstawowe'!#REF!</f>
        <v>#REF!</v>
      </c>
      <c r="K366" s="40"/>
      <c r="L366" s="40"/>
      <c r="M366" s="40"/>
      <c r="N366" s="40"/>
      <c r="O366" s="40"/>
      <c r="P366" s="40"/>
      <c r="Q366" s="40"/>
      <c r="R366" s="40" t="e">
        <f>'Zestawienie podstawowe'!#REF!</f>
        <v>#REF!</v>
      </c>
      <c r="S366" s="40"/>
      <c r="T366" s="40"/>
      <c r="U366" s="40"/>
      <c r="V366" s="40" t="e">
        <f>'Zestawienie podstawowe'!#REF!</f>
        <v>#REF!</v>
      </c>
    </row>
    <row r="367" spans="1:22" x14ac:dyDescent="0.35">
      <c r="A367" s="114" t="s">
        <v>2483</v>
      </c>
      <c r="B367" s="40"/>
      <c r="C367" s="40"/>
      <c r="D367" s="40"/>
      <c r="E367" s="40"/>
      <c r="F367" s="40"/>
      <c r="G367" s="40"/>
      <c r="H367" s="40"/>
      <c r="I367" s="40"/>
      <c r="J367" s="40" t="e">
        <f>'Zestawienie podstawowe'!#REF!</f>
        <v>#REF!</v>
      </c>
      <c r="K367" s="40"/>
      <c r="L367" s="40"/>
      <c r="M367" s="40"/>
      <c r="N367" s="40"/>
      <c r="O367" s="40"/>
      <c r="P367" s="40"/>
      <c r="Q367" s="40"/>
      <c r="R367" s="40" t="e">
        <f>'Zestawienie podstawowe'!#REF!</f>
        <v>#REF!</v>
      </c>
      <c r="S367" s="40"/>
      <c r="T367" s="40"/>
      <c r="U367" s="40"/>
      <c r="V367" s="40" t="e">
        <f>'Zestawienie podstawowe'!#REF!</f>
        <v>#REF!</v>
      </c>
    </row>
    <row r="368" spans="1:22" x14ac:dyDescent="0.35">
      <c r="A368" s="114" t="s">
        <v>2484</v>
      </c>
      <c r="B368" s="40"/>
      <c r="C368" s="40"/>
      <c r="D368" s="40"/>
      <c r="E368" s="40"/>
      <c r="F368" s="40"/>
      <c r="G368" s="40"/>
      <c r="H368" s="40"/>
      <c r="I368" s="40"/>
      <c r="J368" s="40" t="e">
        <f>'Zestawienie podstawowe'!#REF!</f>
        <v>#REF!</v>
      </c>
      <c r="K368" s="40"/>
      <c r="L368" s="40"/>
      <c r="M368" s="40"/>
      <c r="N368" s="40"/>
      <c r="O368" s="40"/>
      <c r="P368" s="40"/>
      <c r="Q368" s="40" t="e">
        <f>'Zestawienie podstawowe'!#REF!</f>
        <v>#REF!</v>
      </c>
      <c r="R368" s="40" t="e">
        <f>'Zestawienie podstawowe'!#REF!</f>
        <v>#REF!</v>
      </c>
      <c r="S368" s="40"/>
      <c r="T368" s="40"/>
      <c r="U368" s="40"/>
      <c r="V368" s="40" t="e">
        <f>'Zestawienie podstawowe'!#REF!</f>
        <v>#REF!</v>
      </c>
    </row>
    <row r="369" spans="1:22" x14ac:dyDescent="0.35">
      <c r="A369" s="114" t="s">
        <v>2485</v>
      </c>
      <c r="B369" s="40"/>
      <c r="C369" s="40"/>
      <c r="D369" s="40"/>
      <c r="E369" s="40"/>
      <c r="F369" s="40"/>
      <c r="G369" s="40"/>
      <c r="H369" s="40"/>
      <c r="I369" s="40"/>
      <c r="J369" s="40" t="e">
        <f>'Zestawienie podstawowe'!#REF!</f>
        <v>#REF!</v>
      </c>
      <c r="K369" s="40"/>
      <c r="L369" s="40"/>
      <c r="M369" s="40"/>
      <c r="N369" s="40"/>
      <c r="O369" s="40"/>
      <c r="P369" s="40"/>
      <c r="Q369" s="40"/>
      <c r="R369" s="40" t="e">
        <f>'Zestawienie podstawowe'!#REF!</f>
        <v>#REF!</v>
      </c>
      <c r="S369" s="40"/>
      <c r="T369" s="40"/>
      <c r="U369" s="40"/>
      <c r="V369" s="40" t="e">
        <f>'Zestawienie podstawowe'!#REF!</f>
        <v>#REF!</v>
      </c>
    </row>
    <row r="370" spans="1:22" x14ac:dyDescent="0.35">
      <c r="A370" s="114" t="s">
        <v>2486</v>
      </c>
      <c r="B370" s="40"/>
      <c r="C370" s="40"/>
      <c r="D370" s="40"/>
      <c r="E370" s="40"/>
      <c r="F370" s="40"/>
      <c r="G370" s="40"/>
      <c r="H370" s="40"/>
      <c r="I370" s="40"/>
      <c r="J370" s="40" t="e">
        <f>'Zestawienie podstawowe'!#REF!</f>
        <v>#REF!</v>
      </c>
      <c r="K370" s="40"/>
      <c r="L370" s="40"/>
      <c r="M370" s="40"/>
      <c r="N370" s="40"/>
      <c r="O370" s="40"/>
      <c r="P370" s="40"/>
      <c r="Q370" s="40"/>
      <c r="R370" s="40" t="e">
        <f>'Zestawienie podstawowe'!#REF!</f>
        <v>#REF!</v>
      </c>
      <c r="S370" s="40"/>
      <c r="T370" s="40"/>
      <c r="U370" s="40"/>
      <c r="V370" s="40" t="e">
        <f>'Zestawienie podstawowe'!#REF!</f>
        <v>#REF!</v>
      </c>
    </row>
    <row r="371" spans="1:22" x14ac:dyDescent="0.35">
      <c r="A371" s="114" t="s">
        <v>2487</v>
      </c>
      <c r="B371" s="40"/>
      <c r="C371" s="40"/>
      <c r="D371" s="40"/>
      <c r="E371" s="40"/>
      <c r="F371" s="40"/>
      <c r="G371" s="40"/>
      <c r="H371" s="40"/>
      <c r="I371" s="40"/>
      <c r="J371" s="40" t="e">
        <f>'Zestawienie podstawowe'!#REF!</f>
        <v>#REF!</v>
      </c>
      <c r="K371" s="40"/>
      <c r="L371" s="40"/>
      <c r="M371" s="40"/>
      <c r="N371" s="40"/>
      <c r="O371" s="40"/>
      <c r="P371" s="40"/>
      <c r="Q371" s="40" t="e">
        <f>'Zestawienie podstawowe'!#REF!</f>
        <v>#REF!</v>
      </c>
      <c r="R371" s="40" t="e">
        <f>'Zestawienie podstawowe'!#REF!</f>
        <v>#REF!</v>
      </c>
      <c r="S371" s="40"/>
      <c r="T371" s="40"/>
      <c r="U371" s="40"/>
      <c r="V371" s="40" t="e">
        <f>'Zestawienie podstawowe'!#REF!</f>
        <v>#REF!</v>
      </c>
    </row>
    <row r="372" spans="1:22" x14ac:dyDescent="0.35">
      <c r="A372" s="114" t="s">
        <v>2488</v>
      </c>
      <c r="B372" s="40"/>
      <c r="C372" s="40"/>
      <c r="D372" s="40"/>
      <c r="E372" s="40"/>
      <c r="F372" s="40"/>
      <c r="G372" s="40"/>
      <c r="H372" s="40"/>
      <c r="I372" s="40"/>
      <c r="J372" s="40" t="e">
        <f>'Zestawienie podstawowe'!#REF!</f>
        <v>#REF!</v>
      </c>
      <c r="K372" s="40"/>
      <c r="L372" s="40"/>
      <c r="M372" s="40"/>
      <c r="N372" s="40"/>
      <c r="O372" s="40"/>
      <c r="P372" s="40"/>
      <c r="Q372" s="40"/>
      <c r="R372" s="40" t="e">
        <f>'Zestawienie podstawowe'!#REF!</f>
        <v>#REF!</v>
      </c>
      <c r="S372" s="40"/>
      <c r="T372" s="40"/>
      <c r="U372" s="40"/>
      <c r="V372" s="40" t="e">
        <f>'Zestawienie podstawowe'!#REF!</f>
        <v>#REF!</v>
      </c>
    </row>
    <row r="373" spans="1:22" x14ac:dyDescent="0.35">
      <c r="A373" s="114" t="s">
        <v>2489</v>
      </c>
      <c r="B373" s="40"/>
      <c r="C373" s="40"/>
      <c r="D373" s="40"/>
      <c r="E373" s="40"/>
      <c r="F373" s="40"/>
      <c r="G373" s="40"/>
      <c r="H373" s="40"/>
      <c r="I373" s="40"/>
      <c r="J373" s="40" t="e">
        <f>'Zestawienie podstawowe'!#REF!</f>
        <v>#REF!</v>
      </c>
      <c r="K373" s="40"/>
      <c r="L373" s="40"/>
      <c r="M373" s="40"/>
      <c r="N373" s="40"/>
      <c r="O373" s="40"/>
      <c r="P373" s="40"/>
      <c r="Q373" s="40"/>
      <c r="R373" s="40" t="e">
        <f>'Zestawienie podstawowe'!#REF!</f>
        <v>#REF!</v>
      </c>
      <c r="S373" s="40"/>
      <c r="T373" s="40"/>
      <c r="U373" s="40"/>
      <c r="V373" s="40" t="e">
        <f>'Zestawienie podstawowe'!#REF!</f>
        <v>#REF!</v>
      </c>
    </row>
    <row r="374" spans="1:22" x14ac:dyDescent="0.35">
      <c r="A374" s="114" t="s">
        <v>2490</v>
      </c>
      <c r="B374" s="40"/>
      <c r="C374" s="40"/>
      <c r="D374" s="40"/>
      <c r="E374" s="40"/>
      <c r="F374" s="40"/>
      <c r="G374" s="40"/>
      <c r="H374" s="40"/>
      <c r="I374" s="40"/>
      <c r="J374" s="40" t="e">
        <f>'Zestawienie podstawowe'!#REF!</f>
        <v>#REF!</v>
      </c>
      <c r="K374" s="40"/>
      <c r="L374" s="40"/>
      <c r="M374" s="40"/>
      <c r="N374" s="40"/>
      <c r="O374" s="40"/>
      <c r="P374" s="40"/>
      <c r="Q374" s="40" t="e">
        <f>'Zestawienie podstawowe'!#REF!</f>
        <v>#REF!</v>
      </c>
      <c r="R374" s="40" t="e">
        <f>'Zestawienie podstawowe'!#REF!</f>
        <v>#REF!</v>
      </c>
      <c r="S374" s="40"/>
      <c r="T374" s="40"/>
      <c r="U374" s="40"/>
      <c r="V374" s="40" t="e">
        <f>'Zestawienie podstawowe'!#REF!</f>
        <v>#REF!</v>
      </c>
    </row>
    <row r="375" spans="1:22" x14ac:dyDescent="0.35">
      <c r="A375" s="114" t="s">
        <v>2491</v>
      </c>
      <c r="B375" s="40"/>
      <c r="C375" s="40"/>
      <c r="D375" s="40"/>
      <c r="E375" s="40"/>
      <c r="F375" s="40"/>
      <c r="G375" s="40"/>
      <c r="H375" s="40"/>
      <c r="I375" s="40"/>
      <c r="J375" s="40" t="e">
        <f>'Zestawienie podstawowe'!#REF!</f>
        <v>#REF!</v>
      </c>
      <c r="K375" s="40" t="e">
        <f>'Zestawienie podstawowe'!#REF!</f>
        <v>#REF!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 t="e">
        <f>'Zestawienie podstawowe'!#REF!</f>
        <v>#REF!</v>
      </c>
    </row>
    <row r="376" spans="1:22" x14ac:dyDescent="0.35">
      <c r="A376" s="114" t="s">
        <v>2492</v>
      </c>
      <c r="B376" s="40"/>
      <c r="C376" s="40"/>
      <c r="D376" s="40"/>
      <c r="E376" s="40"/>
      <c r="F376" s="40"/>
      <c r="G376" s="40"/>
      <c r="H376" s="40"/>
      <c r="I376" s="40"/>
      <c r="J376" s="40" t="e">
        <f>'Zestawienie podstawowe'!#REF!</f>
        <v>#REF!</v>
      </c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 t="e">
        <f>'Zestawienie podstawowe'!#REF!</f>
        <v>#REF!</v>
      </c>
    </row>
    <row r="377" spans="1:22" x14ac:dyDescent="0.35">
      <c r="A377" s="114" t="s">
        <v>2493</v>
      </c>
      <c r="B377" s="40"/>
      <c r="C377" s="40"/>
      <c r="D377" s="40"/>
      <c r="E377" s="40"/>
      <c r="F377" s="40"/>
      <c r="G377" s="40"/>
      <c r="H377" s="40"/>
      <c r="I377" s="40"/>
      <c r="J377" s="40" t="e">
        <f>'Zestawienie podstawowe'!#REF!</f>
        <v>#REF!</v>
      </c>
      <c r="K377" s="40"/>
      <c r="L377" s="40"/>
      <c r="M377" s="40"/>
      <c r="N377" s="40"/>
      <c r="O377" s="40"/>
      <c r="P377" s="40"/>
      <c r="Q377" s="40"/>
      <c r="R377" s="40" t="e">
        <f>'Zestawienie podstawowe'!#REF!</f>
        <v>#REF!</v>
      </c>
      <c r="S377" s="40"/>
      <c r="T377" s="40"/>
      <c r="U377" s="40"/>
      <c r="V377" s="40" t="e">
        <f>'Zestawienie podstawowe'!#REF!</f>
        <v>#REF!</v>
      </c>
    </row>
    <row r="378" spans="1:22" x14ac:dyDescent="0.35">
      <c r="A378" s="114" t="s">
        <v>2494</v>
      </c>
      <c r="B378" s="40"/>
      <c r="C378" s="40"/>
      <c r="D378" s="40"/>
      <c r="E378" s="40"/>
      <c r="F378" s="40"/>
      <c r="G378" s="40"/>
      <c r="H378" s="40"/>
      <c r="I378" s="40"/>
      <c r="J378" s="40" t="e">
        <f>'Zestawienie podstawowe'!#REF!</f>
        <v>#REF!</v>
      </c>
      <c r="K378" s="40"/>
      <c r="L378" s="40"/>
      <c r="M378" s="40"/>
      <c r="N378" s="40"/>
      <c r="O378" s="40"/>
      <c r="P378" s="40"/>
      <c r="Q378" s="40"/>
      <c r="R378" s="40" t="e">
        <f>'Zestawienie podstawowe'!#REF!</f>
        <v>#REF!</v>
      </c>
      <c r="S378" s="40"/>
      <c r="T378" s="40"/>
      <c r="U378" s="40"/>
      <c r="V378" s="40" t="e">
        <f>'Zestawienie podstawowe'!#REF!</f>
        <v>#REF!</v>
      </c>
    </row>
    <row r="379" spans="1:22" x14ac:dyDescent="0.35">
      <c r="A379" s="114" t="s">
        <v>2495</v>
      </c>
      <c r="B379" s="40"/>
      <c r="C379" s="40"/>
      <c r="D379" s="40"/>
      <c r="E379" s="40"/>
      <c r="F379" s="40"/>
      <c r="G379" s="40"/>
      <c r="H379" s="40"/>
      <c r="I379" s="40"/>
      <c r="J379" s="40" t="e">
        <f>'Zestawienie podstawowe'!#REF!</f>
        <v>#REF!</v>
      </c>
      <c r="K379" s="40"/>
      <c r="L379" s="40"/>
      <c r="M379" s="40"/>
      <c r="N379" s="40"/>
      <c r="O379" s="40"/>
      <c r="P379" s="40"/>
      <c r="Q379" s="40"/>
      <c r="R379" s="40" t="e">
        <f>'Zestawienie podstawowe'!#REF!</f>
        <v>#REF!</v>
      </c>
      <c r="S379" s="40"/>
      <c r="T379" s="40"/>
      <c r="U379" s="40"/>
      <c r="V379" s="40" t="e">
        <f>'Zestawienie podstawowe'!#REF!</f>
        <v>#REF!</v>
      </c>
    </row>
    <row r="380" spans="1:22" x14ac:dyDescent="0.35">
      <c r="A380" s="114" t="s">
        <v>2496</v>
      </c>
      <c r="B380" s="40"/>
      <c r="C380" s="40"/>
      <c r="D380" s="40"/>
      <c r="E380" s="40"/>
      <c r="F380" s="40"/>
      <c r="G380" s="40"/>
      <c r="H380" s="40"/>
      <c r="I380" s="40"/>
      <c r="J380" s="40" t="e">
        <f>'Zestawienie podstawowe'!#REF!</f>
        <v>#REF!</v>
      </c>
      <c r="K380" s="40"/>
      <c r="L380" s="40"/>
      <c r="M380" s="40"/>
      <c r="N380" s="40"/>
      <c r="O380" s="40"/>
      <c r="P380" s="40"/>
      <c r="Q380" s="40"/>
      <c r="R380" s="40" t="e">
        <f>'Zestawienie podstawowe'!#REF!</f>
        <v>#REF!</v>
      </c>
      <c r="S380" s="40"/>
      <c r="T380" s="40"/>
      <c r="U380" s="40"/>
      <c r="V380" s="40" t="e">
        <f>'Zestawienie podstawowe'!#REF!</f>
        <v>#REF!</v>
      </c>
    </row>
    <row r="381" spans="1:22" x14ac:dyDescent="0.35">
      <c r="A381" s="114" t="s">
        <v>2497</v>
      </c>
      <c r="B381" s="40"/>
      <c r="C381" s="40"/>
      <c r="D381" s="40"/>
      <c r="E381" s="40"/>
      <c r="F381" s="40"/>
      <c r="G381" s="40"/>
      <c r="H381" s="40"/>
      <c r="I381" s="40"/>
      <c r="J381" s="40" t="e">
        <f>'Zestawienie podstawowe'!#REF!</f>
        <v>#REF!</v>
      </c>
      <c r="K381" s="40"/>
      <c r="L381" s="40"/>
      <c r="M381" s="40"/>
      <c r="N381" s="40"/>
      <c r="O381" s="40"/>
      <c r="P381" s="40"/>
      <c r="Q381" s="40"/>
      <c r="R381" s="40" t="e">
        <f>'Zestawienie podstawowe'!#REF!</f>
        <v>#REF!</v>
      </c>
      <c r="S381" s="40"/>
      <c r="T381" s="40"/>
      <c r="U381" s="40"/>
      <c r="V381" s="40" t="e">
        <f>'Zestawienie podstawowe'!#REF!</f>
        <v>#REF!</v>
      </c>
    </row>
    <row r="382" spans="1:22" x14ac:dyDescent="0.35">
      <c r="A382" s="114" t="s">
        <v>2498</v>
      </c>
      <c r="B382" s="40"/>
      <c r="C382" s="40"/>
      <c r="D382" s="40"/>
      <c r="E382" s="40"/>
      <c r="F382" s="40"/>
      <c r="G382" s="40"/>
      <c r="H382" s="40"/>
      <c r="I382" s="40"/>
      <c r="J382" s="40" t="e">
        <f>'Zestawienie podstawowe'!#REF!</f>
        <v>#REF!</v>
      </c>
      <c r="K382" s="40"/>
      <c r="L382" s="40"/>
      <c r="M382" s="40"/>
      <c r="N382" s="40"/>
      <c r="O382" s="40"/>
      <c r="P382" s="40"/>
      <c r="Q382" s="40"/>
      <c r="R382" s="40" t="e">
        <f>'Zestawienie podstawowe'!#REF!</f>
        <v>#REF!</v>
      </c>
      <c r="S382" s="40"/>
      <c r="T382" s="40"/>
      <c r="U382" s="40"/>
      <c r="V382" s="40" t="e">
        <f>'Zestawienie podstawowe'!#REF!</f>
        <v>#REF!</v>
      </c>
    </row>
    <row r="383" spans="1:22" x14ac:dyDescent="0.35">
      <c r="A383" s="114" t="s">
        <v>2499</v>
      </c>
      <c r="B383" s="40"/>
      <c r="C383" s="40"/>
      <c r="D383" s="40"/>
      <c r="E383" s="40"/>
      <c r="F383" s="40"/>
      <c r="G383" s="40"/>
      <c r="H383" s="40"/>
      <c r="I383" s="40"/>
      <c r="J383" s="40" t="e">
        <f>'Zestawienie podstawowe'!#REF!</f>
        <v>#REF!</v>
      </c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 t="e">
        <f>'Zestawienie podstawowe'!#REF!</f>
        <v>#REF!</v>
      </c>
    </row>
    <row r="384" spans="1:22" x14ac:dyDescent="0.35">
      <c r="A384" s="114" t="s">
        <v>2500</v>
      </c>
      <c r="B384" s="40"/>
      <c r="C384" s="40"/>
      <c r="D384" s="40"/>
      <c r="E384" s="40"/>
      <c r="F384" s="40"/>
      <c r="G384" s="40"/>
      <c r="H384" s="40"/>
      <c r="I384" s="40"/>
      <c r="J384" s="40" t="e">
        <f>'Zestawienie podstawowe'!#REF!</f>
        <v>#REF!</v>
      </c>
      <c r="K384" s="40"/>
      <c r="L384" s="40"/>
      <c r="M384" s="40"/>
      <c r="N384" s="40"/>
      <c r="O384" s="40"/>
      <c r="P384" s="40"/>
      <c r="Q384" s="40"/>
      <c r="R384" s="40" t="e">
        <f>'Zestawienie podstawowe'!#REF!</f>
        <v>#REF!</v>
      </c>
      <c r="S384" s="40"/>
      <c r="T384" s="40"/>
      <c r="U384" s="40"/>
      <c r="V384" s="40" t="e">
        <f>'Zestawienie podstawowe'!#REF!</f>
        <v>#REF!</v>
      </c>
    </row>
    <row r="385" spans="1:22" x14ac:dyDescent="0.35">
      <c r="A385" s="114" t="s">
        <v>2501</v>
      </c>
      <c r="B385" s="40"/>
      <c r="C385" s="40"/>
      <c r="D385" s="40"/>
      <c r="E385" s="40"/>
      <c r="F385" s="40"/>
      <c r="G385" s="40"/>
      <c r="H385" s="40"/>
      <c r="I385" s="40"/>
      <c r="J385" s="40" t="e">
        <f>'Zestawienie podstawowe'!#REF!</f>
        <v>#REF!</v>
      </c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 t="e">
        <f>'Zestawienie podstawowe'!#REF!</f>
        <v>#REF!</v>
      </c>
    </row>
    <row r="386" spans="1:22" x14ac:dyDescent="0.35">
      <c r="A386" s="114" t="s">
        <v>2502</v>
      </c>
      <c r="B386" s="40"/>
      <c r="C386" s="40"/>
      <c r="D386" s="40"/>
      <c r="E386" s="40"/>
      <c r="F386" s="40"/>
      <c r="G386" s="40"/>
      <c r="H386" s="40"/>
      <c r="I386" s="40"/>
      <c r="J386" s="40" t="e">
        <f>'Zestawienie podstawowe'!#REF!</f>
        <v>#REF!</v>
      </c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 t="e">
        <f>'Zestawienie podstawowe'!#REF!</f>
        <v>#REF!</v>
      </c>
    </row>
    <row r="387" spans="1:22" x14ac:dyDescent="0.35">
      <c r="A387" s="114" t="s">
        <v>2503</v>
      </c>
      <c r="B387" s="40"/>
      <c r="C387" s="40"/>
      <c r="D387" s="40"/>
      <c r="E387" s="40"/>
      <c r="F387" s="40"/>
      <c r="G387" s="40"/>
      <c r="H387" s="40"/>
      <c r="I387" s="40"/>
      <c r="J387" s="40" t="e">
        <f>'Zestawienie podstawowe'!#REF!</f>
        <v>#REF!</v>
      </c>
      <c r="K387" s="40"/>
      <c r="L387" s="40"/>
      <c r="M387" s="40"/>
      <c r="N387" s="40"/>
      <c r="O387" s="40"/>
      <c r="P387" s="40"/>
      <c r="Q387" s="40"/>
      <c r="R387" s="40" t="e">
        <f>'Zestawienie podstawowe'!#REF!</f>
        <v>#REF!</v>
      </c>
      <c r="S387" s="40"/>
      <c r="T387" s="40"/>
      <c r="U387" s="40"/>
      <c r="V387" s="40" t="e">
        <f>'Zestawienie podstawowe'!#REF!</f>
        <v>#REF!</v>
      </c>
    </row>
    <row r="388" spans="1:22" x14ac:dyDescent="0.35">
      <c r="A388" s="114" t="s">
        <v>2504</v>
      </c>
      <c r="B388" s="40"/>
      <c r="C388" s="40"/>
      <c r="D388" s="40"/>
      <c r="E388" s="40"/>
      <c r="F388" s="40"/>
      <c r="G388" s="40"/>
      <c r="H388" s="40"/>
      <c r="I388" s="40"/>
      <c r="J388" s="40" t="e">
        <f>'Zestawienie podstawowe'!#REF!</f>
        <v>#REF!</v>
      </c>
      <c r="K388" s="40"/>
      <c r="L388" s="40"/>
      <c r="M388" s="40"/>
      <c r="N388" s="40"/>
      <c r="O388" s="40"/>
      <c r="P388" s="40"/>
      <c r="Q388" s="40"/>
      <c r="R388" s="40" t="e">
        <f>'Zestawienie podstawowe'!#REF!</f>
        <v>#REF!</v>
      </c>
      <c r="S388" s="40"/>
      <c r="T388" s="40"/>
      <c r="U388" s="40"/>
      <c r="V388" s="40" t="e">
        <f>'Zestawienie podstawowe'!#REF!</f>
        <v>#REF!</v>
      </c>
    </row>
    <row r="389" spans="1:22" x14ac:dyDescent="0.35">
      <c r="A389" s="114" t="s">
        <v>2505</v>
      </c>
      <c r="B389" s="40"/>
      <c r="C389" s="40"/>
      <c r="D389" s="40"/>
      <c r="E389" s="40"/>
      <c r="F389" s="40"/>
      <c r="G389" s="40"/>
      <c r="H389" s="40"/>
      <c r="I389" s="40"/>
      <c r="J389" s="40" t="e">
        <f>'Zestawienie podstawowe'!#REF!</f>
        <v>#REF!</v>
      </c>
      <c r="K389" s="40"/>
      <c r="L389" s="40"/>
      <c r="M389" s="40"/>
      <c r="N389" s="40"/>
      <c r="O389" s="40"/>
      <c r="P389" s="40"/>
      <c r="Q389" s="40"/>
      <c r="R389" s="40" t="e">
        <f>'Zestawienie podstawowe'!#REF!</f>
        <v>#REF!</v>
      </c>
      <c r="S389" s="40"/>
      <c r="T389" s="40"/>
      <c r="U389" s="40"/>
      <c r="V389" s="40" t="e">
        <f>'Zestawienie podstawowe'!#REF!</f>
        <v>#REF!</v>
      </c>
    </row>
    <row r="390" spans="1:22" x14ac:dyDescent="0.35">
      <c r="A390" s="114" t="s">
        <v>2506</v>
      </c>
      <c r="B390" s="40"/>
      <c r="C390" s="40"/>
      <c r="D390" s="40"/>
      <c r="E390" s="40"/>
      <c r="F390" s="40"/>
      <c r="G390" s="40"/>
      <c r="H390" s="40"/>
      <c r="I390" s="40"/>
      <c r="J390" s="40" t="e">
        <f>'Zestawienie podstawowe'!#REF!</f>
        <v>#REF!</v>
      </c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 t="e">
        <f>'Zestawienie podstawowe'!#REF!</f>
        <v>#REF!</v>
      </c>
    </row>
    <row r="391" spans="1:22" x14ac:dyDescent="0.35">
      <c r="A391" s="114" t="s">
        <v>2507</v>
      </c>
      <c r="B391" s="40"/>
      <c r="C391" s="40"/>
      <c r="D391" s="40"/>
      <c r="E391" s="40"/>
      <c r="F391" s="40"/>
      <c r="G391" s="40"/>
      <c r="H391" s="40"/>
      <c r="I391" s="40"/>
      <c r="J391" s="40" t="e">
        <f>'Zestawienie podstawowe'!#REF!</f>
        <v>#REF!</v>
      </c>
      <c r="K391" s="40"/>
      <c r="L391" s="40"/>
      <c r="M391" s="40"/>
      <c r="N391" s="40"/>
      <c r="O391" s="40"/>
      <c r="P391" s="40"/>
      <c r="Q391" s="40"/>
      <c r="R391" s="40" t="e">
        <f>'Zestawienie podstawowe'!#REF!</f>
        <v>#REF!</v>
      </c>
      <c r="S391" s="40"/>
      <c r="T391" s="40"/>
      <c r="U391" s="40"/>
      <c r="V391" s="40" t="e">
        <f>'Zestawienie podstawowe'!#REF!</f>
        <v>#REF!</v>
      </c>
    </row>
    <row r="392" spans="1:22" x14ac:dyDescent="0.35">
      <c r="A392" s="114" t="s">
        <v>2508</v>
      </c>
      <c r="B392" s="40"/>
      <c r="C392" s="40"/>
      <c r="D392" s="40"/>
      <c r="E392" s="40"/>
      <c r="F392" s="40"/>
      <c r="G392" s="40"/>
      <c r="H392" s="40"/>
      <c r="I392" s="40"/>
      <c r="J392" s="40" t="e">
        <f>'Zestawienie podstawowe'!#REF!</f>
        <v>#REF!</v>
      </c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 t="e">
        <f>'Zestawienie podstawowe'!#REF!</f>
        <v>#REF!</v>
      </c>
    </row>
    <row r="393" spans="1:22" x14ac:dyDescent="0.35">
      <c r="A393" s="114" t="s">
        <v>2509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 t="e">
        <f>'Zestawienie podstawowe'!#REF!</f>
        <v>#REF!</v>
      </c>
    </row>
    <row r="394" spans="1:22" x14ac:dyDescent="0.35">
      <c r="A394" s="114" t="s">
        <v>2510</v>
      </c>
      <c r="B394" s="40"/>
      <c r="C394" s="40"/>
      <c r="D394" s="40"/>
      <c r="E394" s="40"/>
      <c r="F394" s="40"/>
      <c r="G394" s="40"/>
      <c r="H394" s="40" t="e">
        <f>'Zestawienie podstawowe'!#REF!</f>
        <v>#REF!</v>
      </c>
      <c r="I394" s="40"/>
      <c r="J394" s="40" t="e">
        <f>'Zestawienie podstawowe'!#REF!</f>
        <v>#REF!</v>
      </c>
      <c r="K394" s="40"/>
      <c r="L394" s="40"/>
      <c r="M394" s="40"/>
      <c r="N394" s="40"/>
      <c r="O394" s="40"/>
      <c r="P394" s="40"/>
      <c r="Q394" s="40"/>
      <c r="R394" s="40" t="e">
        <f>'Zestawienie podstawowe'!#REF!</f>
        <v>#REF!</v>
      </c>
      <c r="S394" s="40"/>
      <c r="T394" s="40"/>
      <c r="U394" s="40"/>
      <c r="V394" s="40" t="e">
        <f>'Zestawienie podstawowe'!#REF!</f>
        <v>#REF!</v>
      </c>
    </row>
    <row r="395" spans="1:22" x14ac:dyDescent="0.35">
      <c r="A395" s="114" t="s">
        <v>2511</v>
      </c>
      <c r="B395" s="40"/>
      <c r="C395" s="40"/>
      <c r="D395" s="40"/>
      <c r="E395" s="40"/>
      <c r="F395" s="40"/>
      <c r="G395" s="40"/>
      <c r="H395" s="40"/>
      <c r="I395" s="40"/>
      <c r="J395" s="40" t="e">
        <f>'Zestawienie podstawowe'!#REF!</f>
        <v>#REF!</v>
      </c>
      <c r="K395" s="40"/>
      <c r="L395" s="40"/>
      <c r="M395" s="40"/>
      <c r="N395" s="40"/>
      <c r="O395" s="40"/>
      <c r="P395" s="40"/>
      <c r="Q395" s="40"/>
      <c r="R395" s="40" t="e">
        <f>'Zestawienie podstawowe'!#REF!</f>
        <v>#REF!</v>
      </c>
      <c r="S395" s="40"/>
      <c r="T395" s="40"/>
      <c r="U395" s="40"/>
      <c r="V395" s="40" t="e">
        <f>'Zestawienie podstawowe'!#REF!</f>
        <v>#REF!</v>
      </c>
    </row>
    <row r="396" spans="1:22" x14ac:dyDescent="0.35">
      <c r="A396" s="114" t="s">
        <v>2512</v>
      </c>
      <c r="B396" s="40"/>
      <c r="C396" s="40"/>
      <c r="D396" s="40"/>
      <c r="E396" s="40"/>
      <c r="F396" s="40"/>
      <c r="G396" s="40"/>
      <c r="H396" s="40"/>
      <c r="I396" s="40"/>
      <c r="J396" s="40" t="e">
        <f>'Zestawienie podstawowe'!#REF!</f>
        <v>#REF!</v>
      </c>
      <c r="K396" s="40"/>
      <c r="L396" s="40"/>
      <c r="M396" s="40"/>
      <c r="N396" s="40"/>
      <c r="O396" s="40"/>
      <c r="P396" s="40"/>
      <c r="Q396" s="40"/>
      <c r="R396" s="40" t="e">
        <f>'Zestawienie podstawowe'!#REF!</f>
        <v>#REF!</v>
      </c>
      <c r="S396" s="40"/>
      <c r="T396" s="40"/>
      <c r="U396" s="40"/>
      <c r="V396" s="40" t="e">
        <f>'Zestawienie podstawowe'!#REF!</f>
        <v>#REF!</v>
      </c>
    </row>
    <row r="397" spans="1:22" x14ac:dyDescent="0.35">
      <c r="A397" s="114" t="s">
        <v>2513</v>
      </c>
      <c r="B397" s="40"/>
      <c r="C397" s="40"/>
      <c r="D397" s="40"/>
      <c r="E397" s="40"/>
      <c r="F397" s="40"/>
      <c r="G397" s="40"/>
      <c r="H397" s="40"/>
      <c r="I397" s="40"/>
      <c r="J397" s="40" t="e">
        <f>'Zestawienie podstawowe'!#REF!</f>
        <v>#REF!</v>
      </c>
      <c r="K397" s="40"/>
      <c r="L397" s="40"/>
      <c r="M397" s="40"/>
      <c r="N397" s="40"/>
      <c r="O397" s="40"/>
      <c r="P397" s="40"/>
      <c r="Q397" s="40"/>
      <c r="R397" s="40" t="e">
        <f>'Zestawienie podstawowe'!#REF!</f>
        <v>#REF!</v>
      </c>
      <c r="S397" s="40"/>
      <c r="T397" s="40"/>
      <c r="U397" s="40"/>
      <c r="V397" s="40" t="e">
        <f>'Zestawienie podstawowe'!#REF!</f>
        <v>#REF!</v>
      </c>
    </row>
    <row r="398" spans="1:22" x14ac:dyDescent="0.35">
      <c r="A398" s="114" t="s">
        <v>2514</v>
      </c>
      <c r="B398" s="40"/>
      <c r="C398" s="40"/>
      <c r="D398" s="40"/>
      <c r="E398" s="40"/>
      <c r="F398" s="40"/>
      <c r="G398" s="40"/>
      <c r="H398" s="40"/>
      <c r="I398" s="40"/>
      <c r="J398" s="40" t="e">
        <f>'Zestawienie podstawowe'!#REF!</f>
        <v>#REF!</v>
      </c>
      <c r="K398" s="40"/>
      <c r="L398" s="40"/>
      <c r="M398" s="40"/>
      <c r="N398" s="40"/>
      <c r="O398" s="40"/>
      <c r="P398" s="40"/>
      <c r="Q398" s="40"/>
      <c r="R398" s="40" t="e">
        <f>'Zestawienie podstawowe'!#REF!</f>
        <v>#REF!</v>
      </c>
      <c r="S398" s="40"/>
      <c r="T398" s="40"/>
      <c r="U398" s="40"/>
      <c r="V398" s="40" t="e">
        <f>'Zestawienie podstawowe'!#REF!</f>
        <v>#REF!</v>
      </c>
    </row>
    <row r="399" spans="1:22" x14ac:dyDescent="0.35">
      <c r="A399" s="114" t="s">
        <v>2515</v>
      </c>
      <c r="B399" s="40"/>
      <c r="C399" s="40"/>
      <c r="D399" s="40"/>
      <c r="E399" s="40"/>
      <c r="F399" s="40"/>
      <c r="G399" s="40"/>
      <c r="H399" s="40"/>
      <c r="I399" s="40"/>
      <c r="J399" s="40" t="e">
        <f>'Zestawienie podstawowe'!#REF!</f>
        <v>#REF!</v>
      </c>
      <c r="K399" s="40"/>
      <c r="L399" s="40"/>
      <c r="M399" s="40"/>
      <c r="N399" s="40"/>
      <c r="O399" s="40"/>
      <c r="P399" s="40"/>
      <c r="Q399" s="40" t="e">
        <f>'Zestawienie podstawowe'!#REF!</f>
        <v>#REF!</v>
      </c>
      <c r="R399" s="40" t="e">
        <f>'Zestawienie podstawowe'!#REF!</f>
        <v>#REF!</v>
      </c>
      <c r="S399" s="40"/>
      <c r="T399" s="40"/>
      <c r="U399" s="40"/>
      <c r="V399" s="40" t="e">
        <f>'Zestawienie podstawowe'!#REF!</f>
        <v>#REF!</v>
      </c>
    </row>
    <row r="400" spans="1:22" x14ac:dyDescent="0.35">
      <c r="A400" s="114" t="s">
        <v>2516</v>
      </c>
      <c r="B400" s="40"/>
      <c r="C400" s="40"/>
      <c r="D400" s="40"/>
      <c r="E400" s="40"/>
      <c r="F400" s="40"/>
      <c r="G400" s="40"/>
      <c r="H400" s="40"/>
      <c r="I400" s="40"/>
      <c r="J400" s="40" t="e">
        <f>'Zestawienie podstawowe'!#REF!</f>
        <v>#REF!</v>
      </c>
      <c r="K400" s="40"/>
      <c r="L400" s="40"/>
      <c r="M400" s="40"/>
      <c r="N400" s="40"/>
      <c r="O400" s="40"/>
      <c r="P400" s="40"/>
      <c r="Q400" s="40"/>
      <c r="R400" s="40" t="e">
        <f>'Zestawienie podstawowe'!#REF!</f>
        <v>#REF!</v>
      </c>
      <c r="S400" s="40"/>
      <c r="T400" s="40"/>
      <c r="U400" s="40"/>
      <c r="V400" s="40" t="e">
        <f>'Zestawienie podstawowe'!#REF!</f>
        <v>#REF!</v>
      </c>
    </row>
    <row r="401" spans="1:22" x14ac:dyDescent="0.35">
      <c r="A401" s="114" t="s">
        <v>2517</v>
      </c>
      <c r="B401" s="40"/>
      <c r="C401" s="40"/>
      <c r="D401" s="40"/>
      <c r="E401" s="40"/>
      <c r="F401" s="40"/>
      <c r="G401" s="40"/>
      <c r="H401" s="40"/>
      <c r="I401" s="40"/>
      <c r="J401" s="40" t="e">
        <f>'Zestawienie podstawowe'!#REF!</f>
        <v>#REF!</v>
      </c>
      <c r="K401" s="40"/>
      <c r="L401" s="40"/>
      <c r="M401" s="40"/>
      <c r="N401" s="40"/>
      <c r="O401" s="40"/>
      <c r="P401" s="40"/>
      <c r="Q401" s="40"/>
      <c r="R401" s="40" t="e">
        <f>'Zestawienie podstawowe'!#REF!</f>
        <v>#REF!</v>
      </c>
      <c r="S401" s="40"/>
      <c r="T401" s="40"/>
      <c r="U401" s="40"/>
      <c r="V401" s="40" t="e">
        <f>'Zestawienie podstawowe'!#REF!</f>
        <v>#REF!</v>
      </c>
    </row>
    <row r="402" spans="1:22" x14ac:dyDescent="0.35">
      <c r="A402" s="114" t="s">
        <v>2518</v>
      </c>
      <c r="B402" s="40"/>
      <c r="C402" s="40"/>
      <c r="D402" s="40"/>
      <c r="E402" s="40"/>
      <c r="F402" s="40"/>
      <c r="G402" s="40"/>
      <c r="H402" s="40"/>
      <c r="I402" s="40"/>
      <c r="J402" s="40" t="e">
        <f>'Zestawienie podstawowe'!#REF!</f>
        <v>#REF!</v>
      </c>
      <c r="K402" s="40"/>
      <c r="L402" s="40"/>
      <c r="M402" s="40"/>
      <c r="N402" s="40"/>
      <c r="O402" s="40"/>
      <c r="P402" s="40"/>
      <c r="Q402" s="40"/>
      <c r="R402" s="40" t="e">
        <f>'Zestawienie podstawowe'!#REF!</f>
        <v>#REF!</v>
      </c>
      <c r="S402" s="40"/>
      <c r="T402" s="40"/>
      <c r="U402" s="40"/>
      <c r="V402" s="40" t="e">
        <f>'Zestawienie podstawowe'!#REF!</f>
        <v>#REF!</v>
      </c>
    </row>
    <row r="403" spans="1:22" x14ac:dyDescent="0.35">
      <c r="A403" s="114" t="s">
        <v>2519</v>
      </c>
      <c r="B403" s="40"/>
      <c r="C403" s="40"/>
      <c r="D403" s="40"/>
      <c r="E403" s="40"/>
      <c r="F403" s="40"/>
      <c r="G403" s="40"/>
      <c r="H403" s="40"/>
      <c r="I403" s="40"/>
      <c r="J403" s="40" t="e">
        <f>'Zestawienie podstawowe'!#REF!</f>
        <v>#REF!</v>
      </c>
      <c r="K403" s="40"/>
      <c r="L403" s="40"/>
      <c r="M403" s="40"/>
      <c r="N403" s="40"/>
      <c r="O403" s="40"/>
      <c r="P403" s="40"/>
      <c r="Q403" s="40"/>
      <c r="R403" s="40" t="e">
        <f>'Zestawienie podstawowe'!#REF!</f>
        <v>#REF!</v>
      </c>
      <c r="S403" s="40"/>
      <c r="T403" s="40"/>
      <c r="U403" s="40"/>
      <c r="V403" s="40" t="e">
        <f>'Zestawienie podstawowe'!#REF!</f>
        <v>#REF!</v>
      </c>
    </row>
    <row r="404" spans="1:22" x14ac:dyDescent="0.35">
      <c r="A404" s="114" t="s">
        <v>2520</v>
      </c>
      <c r="B404" s="40"/>
      <c r="C404" s="40"/>
      <c r="D404" s="40"/>
      <c r="E404" s="40"/>
      <c r="F404" s="40"/>
      <c r="G404" s="40"/>
      <c r="H404" s="40"/>
      <c r="I404" s="40"/>
      <c r="J404" s="40" t="e">
        <f>'Zestawienie podstawowe'!#REF!</f>
        <v>#REF!</v>
      </c>
      <c r="K404" s="40"/>
      <c r="L404" s="40" t="e">
        <f>'Zestawienie podstawowe'!#REF!</f>
        <v>#REF!</v>
      </c>
      <c r="M404" s="40"/>
      <c r="N404" s="40"/>
      <c r="O404" s="40"/>
      <c r="P404" s="40"/>
      <c r="Q404" s="40"/>
      <c r="R404" s="40" t="e">
        <f>'Zestawienie podstawowe'!#REF!</f>
        <v>#REF!</v>
      </c>
      <c r="S404" s="40"/>
      <c r="T404" s="40"/>
      <c r="U404" s="40"/>
      <c r="V404" s="40" t="e">
        <f>'Zestawienie podstawowe'!#REF!</f>
        <v>#REF!</v>
      </c>
    </row>
    <row r="405" spans="1:22" x14ac:dyDescent="0.35">
      <c r="A405" s="114" t="s">
        <v>2521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 t="e">
        <f>'Zestawienie podstawowe'!#REF!</f>
        <v>#REF!</v>
      </c>
      <c r="M405" s="40"/>
      <c r="N405" s="40"/>
      <c r="O405" s="40"/>
      <c r="P405" s="40"/>
      <c r="Q405" s="40"/>
      <c r="R405" s="40" t="e">
        <f>'Zestawienie podstawowe'!#REF!</f>
        <v>#REF!</v>
      </c>
      <c r="S405" s="40"/>
      <c r="T405" s="40"/>
      <c r="U405" s="40"/>
      <c r="V405" s="40" t="e">
        <f>'Zestawienie podstawowe'!#REF!</f>
        <v>#REF!</v>
      </c>
    </row>
    <row r="406" spans="1:22" x14ac:dyDescent="0.35">
      <c r="A406" s="114" t="s">
        <v>2522</v>
      </c>
      <c r="B406" s="40"/>
      <c r="C406" s="40"/>
      <c r="D406" s="40"/>
      <c r="E406" s="40"/>
      <c r="F406" s="40"/>
      <c r="G406" s="40"/>
      <c r="H406" s="40"/>
      <c r="I406" s="40"/>
      <c r="J406" s="40" t="e">
        <f>'Zestawienie podstawowe'!#REF!</f>
        <v>#REF!</v>
      </c>
      <c r="K406" s="40"/>
      <c r="L406" s="40" t="e">
        <f>'Zestawienie podstawowe'!#REF!</f>
        <v>#REF!</v>
      </c>
      <c r="M406" s="40"/>
      <c r="N406" s="40"/>
      <c r="O406" s="40"/>
      <c r="P406" s="40"/>
      <c r="Q406" s="40"/>
      <c r="R406" s="40" t="e">
        <f>'Zestawienie podstawowe'!#REF!</f>
        <v>#REF!</v>
      </c>
      <c r="S406" s="40"/>
      <c r="T406" s="40"/>
      <c r="U406" s="40"/>
      <c r="V406" s="40" t="e">
        <f>'Zestawienie podstawowe'!#REF!</f>
        <v>#REF!</v>
      </c>
    </row>
    <row r="407" spans="1:22" x14ac:dyDescent="0.35">
      <c r="A407" s="114" t="s">
        <v>2523</v>
      </c>
      <c r="B407" s="40"/>
      <c r="C407" s="40"/>
      <c r="D407" s="40"/>
      <c r="E407" s="40"/>
      <c r="F407" s="40"/>
      <c r="G407" s="40"/>
      <c r="H407" s="40"/>
      <c r="I407" s="40"/>
      <c r="J407" s="40" t="e">
        <f>'Zestawienie podstawowe'!#REF!</f>
        <v>#REF!</v>
      </c>
      <c r="K407" s="40"/>
      <c r="L407" s="40"/>
      <c r="M407" s="40"/>
      <c r="N407" s="40"/>
      <c r="O407" s="40"/>
      <c r="P407" s="40"/>
      <c r="Q407" s="40"/>
      <c r="R407" s="40" t="e">
        <f>'Zestawienie podstawowe'!#REF!</f>
        <v>#REF!</v>
      </c>
      <c r="S407" s="40"/>
      <c r="T407" s="40"/>
      <c r="U407" s="40"/>
      <c r="V407" s="40" t="e">
        <f>'Zestawienie podstawowe'!#REF!</f>
        <v>#REF!</v>
      </c>
    </row>
    <row r="408" spans="1:22" x14ac:dyDescent="0.35">
      <c r="A408" s="114" t="s">
        <v>2524</v>
      </c>
      <c r="B408" s="40"/>
      <c r="C408" s="40"/>
      <c r="D408" s="40"/>
      <c r="E408" s="40"/>
      <c r="F408" s="40"/>
      <c r="G408" s="40"/>
      <c r="H408" s="40"/>
      <c r="I408" s="40"/>
      <c r="J408" s="40" t="e">
        <f>'Zestawienie podstawowe'!#REF!</f>
        <v>#REF!</v>
      </c>
      <c r="K408" s="40"/>
      <c r="L408" s="40"/>
      <c r="M408" s="40"/>
      <c r="N408" s="40"/>
      <c r="O408" s="40"/>
      <c r="P408" s="40"/>
      <c r="Q408" s="40"/>
      <c r="R408" s="40" t="e">
        <f>'Zestawienie podstawowe'!#REF!</f>
        <v>#REF!</v>
      </c>
      <c r="S408" s="40"/>
      <c r="T408" s="40"/>
      <c r="U408" s="40"/>
      <c r="V408" s="40" t="e">
        <f>'Zestawienie podstawowe'!#REF!</f>
        <v>#REF!</v>
      </c>
    </row>
    <row r="409" spans="1:22" x14ac:dyDescent="0.35">
      <c r="A409" s="114" t="s">
        <v>2525</v>
      </c>
      <c r="B409" s="40"/>
      <c r="C409" s="40"/>
      <c r="D409" s="40"/>
      <c r="E409" s="40"/>
      <c r="F409" s="40"/>
      <c r="G409" s="40"/>
      <c r="H409" s="40"/>
      <c r="I409" s="40"/>
      <c r="J409" s="40" t="e">
        <f>'Zestawienie podstawowe'!#REF!</f>
        <v>#REF!</v>
      </c>
      <c r="K409" s="40"/>
      <c r="L409" s="40"/>
      <c r="M409" s="40"/>
      <c r="N409" s="40"/>
      <c r="O409" s="40"/>
      <c r="P409" s="40"/>
      <c r="Q409" s="40"/>
      <c r="R409" s="40" t="e">
        <f>'Zestawienie podstawowe'!#REF!</f>
        <v>#REF!</v>
      </c>
      <c r="S409" s="40"/>
      <c r="T409" s="40"/>
      <c r="U409" s="40"/>
      <c r="V409" s="40" t="e">
        <f>'Zestawienie podstawowe'!#REF!</f>
        <v>#REF!</v>
      </c>
    </row>
    <row r="410" spans="1:22" x14ac:dyDescent="0.35">
      <c r="A410" s="114" t="s">
        <v>2526</v>
      </c>
      <c r="B410" s="40"/>
      <c r="C410" s="40"/>
      <c r="D410" s="40"/>
      <c r="E410" s="40"/>
      <c r="F410" s="40"/>
      <c r="G410" s="40"/>
      <c r="H410" s="40"/>
      <c r="I410" s="40"/>
      <c r="J410" s="40" t="e">
        <f>'Zestawienie podstawowe'!#REF!</f>
        <v>#REF!</v>
      </c>
      <c r="K410" s="40"/>
      <c r="L410" s="40"/>
      <c r="M410" s="40"/>
      <c r="N410" s="40"/>
      <c r="O410" s="40"/>
      <c r="P410" s="40"/>
      <c r="Q410" s="40"/>
      <c r="R410" s="40" t="e">
        <f>'Zestawienie podstawowe'!#REF!</f>
        <v>#REF!</v>
      </c>
      <c r="S410" s="40"/>
      <c r="T410" s="40"/>
      <c r="U410" s="40"/>
      <c r="V410" s="40" t="e">
        <f>'Zestawienie podstawowe'!#REF!</f>
        <v>#REF!</v>
      </c>
    </row>
    <row r="411" spans="1:22" x14ac:dyDescent="0.35">
      <c r="A411" s="114" t="s">
        <v>2527</v>
      </c>
      <c r="B411" s="40"/>
      <c r="C411" s="40"/>
      <c r="D411" s="40"/>
      <c r="E411" s="40"/>
      <c r="F411" s="40"/>
      <c r="G411" s="40"/>
      <c r="H411" s="40"/>
      <c r="I411" s="40"/>
      <c r="J411" s="40" t="e">
        <f>'Zestawienie podstawowe'!#REF!</f>
        <v>#REF!</v>
      </c>
      <c r="K411" s="40"/>
      <c r="L411" s="40"/>
      <c r="M411" s="40"/>
      <c r="N411" s="40"/>
      <c r="O411" s="40"/>
      <c r="P411" s="40"/>
      <c r="Q411" s="40"/>
      <c r="R411" s="40" t="e">
        <f>'Zestawienie podstawowe'!#REF!</f>
        <v>#REF!</v>
      </c>
      <c r="S411" s="40"/>
      <c r="T411" s="40"/>
      <c r="U411" s="40"/>
      <c r="V411" s="40" t="e">
        <f>'Zestawienie podstawowe'!#REF!</f>
        <v>#REF!</v>
      </c>
    </row>
    <row r="412" spans="1:22" x14ac:dyDescent="0.35">
      <c r="A412" s="114" t="s">
        <v>2528</v>
      </c>
      <c r="B412" s="40"/>
      <c r="C412" s="40"/>
      <c r="D412" s="40"/>
      <c r="E412" s="40"/>
      <c r="F412" s="40"/>
      <c r="G412" s="40"/>
      <c r="H412" s="40"/>
      <c r="I412" s="40"/>
      <c r="J412" s="40" t="e">
        <f>'Zestawienie podstawowe'!#REF!</f>
        <v>#REF!</v>
      </c>
      <c r="K412" s="40"/>
      <c r="L412" s="40"/>
      <c r="M412" s="40"/>
      <c r="N412" s="40"/>
      <c r="O412" s="40"/>
      <c r="P412" s="40"/>
      <c r="Q412" s="40"/>
      <c r="R412" s="40" t="e">
        <f>'Zestawienie podstawowe'!#REF!</f>
        <v>#REF!</v>
      </c>
      <c r="S412" s="40"/>
      <c r="T412" s="40"/>
      <c r="U412" s="40"/>
      <c r="V412" s="40" t="e">
        <f>'Zestawienie podstawowe'!#REF!</f>
        <v>#REF!</v>
      </c>
    </row>
    <row r="413" spans="1:22" x14ac:dyDescent="0.35">
      <c r="A413" s="114" t="s">
        <v>2529</v>
      </c>
      <c r="B413" s="40"/>
      <c r="C413" s="40"/>
      <c r="D413" s="40"/>
      <c r="E413" s="40"/>
      <c r="F413" s="40"/>
      <c r="G413" s="40"/>
      <c r="H413" s="40"/>
      <c r="I413" s="40"/>
      <c r="J413" s="40" t="e">
        <f>'Zestawienie podstawowe'!#REF!</f>
        <v>#REF!</v>
      </c>
      <c r="K413" s="40"/>
      <c r="L413" s="40"/>
      <c r="M413" s="40"/>
      <c r="N413" s="40"/>
      <c r="O413" s="40"/>
      <c r="P413" s="40"/>
      <c r="Q413" s="40"/>
      <c r="R413" s="40" t="e">
        <f>'Zestawienie podstawowe'!#REF!</f>
        <v>#REF!</v>
      </c>
      <c r="S413" s="40"/>
      <c r="T413" s="40"/>
      <c r="U413" s="40"/>
      <c r="V413" s="40" t="e">
        <f>'Zestawienie podstawowe'!#REF!</f>
        <v>#REF!</v>
      </c>
    </row>
    <row r="414" spans="1:22" x14ac:dyDescent="0.35">
      <c r="A414" s="114" t="s">
        <v>2530</v>
      </c>
      <c r="B414" s="40"/>
      <c r="C414" s="40"/>
      <c r="D414" s="40"/>
      <c r="E414" s="40"/>
      <c r="F414" s="40"/>
      <c r="G414" s="40"/>
      <c r="H414" s="40"/>
      <c r="I414" s="40"/>
      <c r="J414" s="40" t="e">
        <f>'Zestawienie podstawowe'!#REF!</f>
        <v>#REF!</v>
      </c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 t="e">
        <f>'Zestawienie podstawowe'!#REF!</f>
        <v>#REF!</v>
      </c>
    </row>
    <row r="415" spans="1:22" x14ac:dyDescent="0.35">
      <c r="A415" s="114" t="s">
        <v>2531</v>
      </c>
      <c r="B415" s="40"/>
      <c r="C415" s="40"/>
      <c r="D415" s="40"/>
      <c r="E415" s="40"/>
      <c r="F415" s="40"/>
      <c r="G415" s="40"/>
      <c r="H415" s="40"/>
      <c r="I415" s="40"/>
      <c r="J415" s="40" t="e">
        <f>'Zestawienie podstawowe'!#REF!</f>
        <v>#REF!</v>
      </c>
      <c r="K415" s="40"/>
      <c r="L415" s="40" t="e">
        <f>'Zestawienie podstawowe'!#REF!</f>
        <v>#REF!</v>
      </c>
      <c r="M415" s="40"/>
      <c r="N415" s="40"/>
      <c r="O415" s="40"/>
      <c r="P415" s="40"/>
      <c r="Q415" s="40"/>
      <c r="R415" s="40" t="e">
        <f>'Zestawienie podstawowe'!#REF!</f>
        <v>#REF!</v>
      </c>
      <c r="S415" s="40"/>
      <c r="T415" s="40"/>
      <c r="U415" s="40"/>
      <c r="V415" s="40" t="e">
        <f>'Zestawienie podstawowe'!#REF!</f>
        <v>#REF!</v>
      </c>
    </row>
    <row r="416" spans="1:22" x14ac:dyDescent="0.35">
      <c r="A416" s="114" t="s">
        <v>2532</v>
      </c>
      <c r="B416" s="40"/>
      <c r="C416" s="40"/>
      <c r="D416" s="40"/>
      <c r="E416" s="40"/>
      <c r="F416" s="40"/>
      <c r="G416" s="40"/>
      <c r="H416" s="40"/>
      <c r="I416" s="40"/>
      <c r="J416" s="40" t="e">
        <f>'Zestawienie podstawowe'!#REF!</f>
        <v>#REF!</v>
      </c>
      <c r="K416" s="40"/>
      <c r="L416" s="40" t="e">
        <f>'Zestawienie podstawowe'!#REF!</f>
        <v>#REF!</v>
      </c>
      <c r="M416" s="40"/>
      <c r="N416" s="40"/>
      <c r="O416" s="40"/>
      <c r="P416" s="40"/>
      <c r="Q416" s="40"/>
      <c r="R416" s="40" t="e">
        <f>'Zestawienie podstawowe'!#REF!</f>
        <v>#REF!</v>
      </c>
      <c r="S416" s="40"/>
      <c r="T416" s="40"/>
      <c r="U416" s="40"/>
      <c r="V416" s="40" t="e">
        <f>'Zestawienie podstawowe'!#REF!</f>
        <v>#REF!</v>
      </c>
    </row>
    <row r="417" spans="1:22" x14ac:dyDescent="0.35">
      <c r="A417" s="114" t="s">
        <v>2533</v>
      </c>
      <c r="B417" s="40"/>
      <c r="C417" s="40"/>
      <c r="D417" s="40"/>
      <c r="E417" s="40"/>
      <c r="F417" s="40"/>
      <c r="G417" s="40"/>
      <c r="H417" s="40"/>
      <c r="I417" s="40"/>
      <c r="J417" s="40" t="e">
        <f>'Zestawienie podstawowe'!#REF!</f>
        <v>#REF!</v>
      </c>
      <c r="K417" s="40"/>
      <c r="L417" s="40"/>
      <c r="M417" s="40"/>
      <c r="N417" s="40"/>
      <c r="O417" s="40"/>
      <c r="P417" s="40"/>
      <c r="Q417" s="40"/>
      <c r="R417" s="40" t="e">
        <f>'Zestawienie podstawowe'!#REF!</f>
        <v>#REF!</v>
      </c>
      <c r="S417" s="40"/>
      <c r="T417" s="40"/>
      <c r="U417" s="40"/>
      <c r="V417" s="40" t="e">
        <f>'Zestawienie podstawowe'!#REF!</f>
        <v>#REF!</v>
      </c>
    </row>
    <row r="418" spans="1:22" x14ac:dyDescent="0.35">
      <c r="A418" s="114" t="s">
        <v>2534</v>
      </c>
      <c r="B418" s="40"/>
      <c r="C418" s="40"/>
      <c r="D418" s="40"/>
      <c r="E418" s="40"/>
      <c r="F418" s="40"/>
      <c r="G418" s="40"/>
      <c r="H418" s="40"/>
      <c r="I418" s="40"/>
      <c r="J418" s="40" t="e">
        <f>'Zestawienie podstawowe'!#REF!</f>
        <v>#REF!</v>
      </c>
      <c r="K418" s="40"/>
      <c r="L418" s="40"/>
      <c r="M418" s="40"/>
      <c r="N418" s="40"/>
      <c r="O418" s="40"/>
      <c r="P418" s="40"/>
      <c r="Q418" s="40"/>
      <c r="R418" s="40" t="e">
        <f>'Zestawienie podstawowe'!#REF!</f>
        <v>#REF!</v>
      </c>
      <c r="S418" s="40"/>
      <c r="T418" s="40"/>
      <c r="U418" s="40"/>
      <c r="V418" s="40" t="e">
        <f>'Zestawienie podstawowe'!#REF!</f>
        <v>#REF!</v>
      </c>
    </row>
    <row r="419" spans="1:22" x14ac:dyDescent="0.35">
      <c r="A419" s="114" t="s">
        <v>2535</v>
      </c>
      <c r="B419" s="40"/>
      <c r="C419" s="40"/>
      <c r="D419" s="40"/>
      <c r="E419" s="40"/>
      <c r="F419" s="40"/>
      <c r="G419" s="40"/>
      <c r="H419" s="40"/>
      <c r="I419" s="40"/>
      <c r="J419" s="40" t="e">
        <f>'Zestawienie podstawowe'!#REF!</f>
        <v>#REF!</v>
      </c>
      <c r="K419" s="40"/>
      <c r="L419" s="40"/>
      <c r="M419" s="40"/>
      <c r="N419" s="40"/>
      <c r="O419" s="40"/>
      <c r="P419" s="40"/>
      <c r="Q419" s="40"/>
      <c r="R419" s="40" t="e">
        <f>'Zestawienie podstawowe'!#REF!</f>
        <v>#REF!</v>
      </c>
      <c r="S419" s="40"/>
      <c r="T419" s="40"/>
      <c r="U419" s="40"/>
      <c r="V419" s="40" t="e">
        <f>'Zestawienie podstawowe'!#REF!</f>
        <v>#REF!</v>
      </c>
    </row>
    <row r="420" spans="1:22" x14ac:dyDescent="0.35">
      <c r="A420" s="114" t="s">
        <v>2536</v>
      </c>
      <c r="B420" s="40"/>
      <c r="C420" s="40"/>
      <c r="D420" s="40"/>
      <c r="E420" s="40"/>
      <c r="F420" s="40"/>
      <c r="G420" s="40"/>
      <c r="H420" s="40"/>
      <c r="I420" s="40"/>
      <c r="J420" s="40" t="e">
        <f>'Zestawienie podstawowe'!#REF!</f>
        <v>#REF!</v>
      </c>
      <c r="K420" s="40"/>
      <c r="L420" s="40"/>
      <c r="M420" s="40"/>
      <c r="N420" s="40"/>
      <c r="O420" s="40"/>
      <c r="P420" s="40"/>
      <c r="Q420" s="40"/>
      <c r="R420" s="40" t="e">
        <f>'Zestawienie podstawowe'!#REF!</f>
        <v>#REF!</v>
      </c>
      <c r="S420" s="40"/>
      <c r="T420" s="40"/>
      <c r="U420" s="40"/>
      <c r="V420" s="40" t="e">
        <f>'Zestawienie podstawowe'!#REF!</f>
        <v>#REF!</v>
      </c>
    </row>
    <row r="421" spans="1:22" x14ac:dyDescent="0.35">
      <c r="A421" s="114" t="s">
        <v>2537</v>
      </c>
      <c r="B421" s="40"/>
      <c r="C421" s="40"/>
      <c r="D421" s="40"/>
      <c r="E421" s="40"/>
      <c r="F421" s="40"/>
      <c r="G421" s="40"/>
      <c r="H421" s="40"/>
      <c r="I421" s="40"/>
      <c r="J421" s="40" t="e">
        <f>'Zestawienie podstawowe'!#REF!</f>
        <v>#REF!</v>
      </c>
      <c r="K421" s="40"/>
      <c r="L421" s="40"/>
      <c r="M421" s="40"/>
      <c r="N421" s="40"/>
      <c r="O421" s="40"/>
      <c r="P421" s="40"/>
      <c r="Q421" s="40"/>
      <c r="R421" s="40" t="e">
        <f>'Zestawienie podstawowe'!#REF!</f>
        <v>#REF!</v>
      </c>
      <c r="S421" s="40"/>
      <c r="T421" s="40"/>
      <c r="U421" s="40"/>
      <c r="V421" s="40" t="e">
        <f>'Zestawienie podstawowe'!#REF!</f>
        <v>#REF!</v>
      </c>
    </row>
    <row r="422" spans="1:22" x14ac:dyDescent="0.35">
      <c r="A422" s="114" t="s">
        <v>2538</v>
      </c>
      <c r="B422" s="40"/>
      <c r="C422" s="40"/>
      <c r="D422" s="40"/>
      <c r="E422" s="40"/>
      <c r="F422" s="40"/>
      <c r="G422" s="40"/>
      <c r="H422" s="40"/>
      <c r="I422" s="40"/>
      <c r="J422" s="40" t="e">
        <f>'Zestawienie podstawowe'!#REF!</f>
        <v>#REF!</v>
      </c>
      <c r="K422" s="40"/>
      <c r="L422" s="40"/>
      <c r="M422" s="40"/>
      <c r="N422" s="40"/>
      <c r="O422" s="40"/>
      <c r="P422" s="40"/>
      <c r="Q422" s="40"/>
      <c r="R422" s="40"/>
      <c r="S422" s="40" t="e">
        <f>'Zestawienie podstawowe'!#REF!</f>
        <v>#REF!</v>
      </c>
      <c r="T422" s="40"/>
      <c r="U422" s="40"/>
      <c r="V422" s="40" t="e">
        <f>'Zestawienie podstawowe'!#REF!</f>
        <v>#REF!</v>
      </c>
    </row>
    <row r="423" spans="1:22" x14ac:dyDescent="0.35">
      <c r="A423" s="114" t="s">
        <v>2539</v>
      </c>
      <c r="B423" s="40"/>
      <c r="C423" s="40"/>
      <c r="D423" s="40"/>
      <c r="E423" s="40"/>
      <c r="F423" s="40"/>
      <c r="G423" s="40"/>
      <c r="H423" s="40"/>
      <c r="I423" s="40"/>
      <c r="J423" s="40" t="e">
        <f>'Zestawienie podstawowe'!#REF!</f>
        <v>#REF!</v>
      </c>
      <c r="K423" s="40"/>
      <c r="L423" s="40"/>
      <c r="M423" s="40"/>
      <c r="N423" s="40"/>
      <c r="O423" s="40"/>
      <c r="P423" s="40"/>
      <c r="Q423" s="40"/>
      <c r="R423" s="40"/>
      <c r="S423" s="40" t="e">
        <f>'Zestawienie podstawowe'!#REF!</f>
        <v>#REF!</v>
      </c>
      <c r="T423" s="40"/>
      <c r="U423" s="40"/>
      <c r="V423" s="40" t="e">
        <f>'Zestawienie podstawowe'!#REF!</f>
        <v>#REF!</v>
      </c>
    </row>
    <row r="424" spans="1:22" x14ac:dyDescent="0.35">
      <c r="A424" s="114" t="s">
        <v>2540</v>
      </c>
      <c r="B424" s="40"/>
      <c r="C424" s="40"/>
      <c r="D424" s="40"/>
      <c r="E424" s="40"/>
      <c r="F424" s="40"/>
      <c r="G424" s="40"/>
      <c r="H424" s="40"/>
      <c r="I424" s="40"/>
      <c r="J424" s="40" t="e">
        <f>'Zestawienie podstawowe'!#REF!</f>
        <v>#REF!</v>
      </c>
      <c r="K424" s="40"/>
      <c r="L424" s="40"/>
      <c r="M424" s="40"/>
      <c r="N424" s="40"/>
      <c r="O424" s="40"/>
      <c r="P424" s="40"/>
      <c r="Q424" s="40"/>
      <c r="R424" s="40"/>
      <c r="S424" s="40" t="e">
        <f>'Zestawienie podstawowe'!#REF!</f>
        <v>#REF!</v>
      </c>
      <c r="T424" s="40"/>
      <c r="U424" s="40"/>
      <c r="V424" s="40" t="e">
        <f>'Zestawienie podstawowe'!#REF!</f>
        <v>#REF!</v>
      </c>
    </row>
    <row r="425" spans="1:22" x14ac:dyDescent="0.35">
      <c r="A425" s="114" t="s">
        <v>2541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 t="e">
        <f>'Zestawienie podstawowe'!#REF!</f>
        <v>#REF!</v>
      </c>
      <c r="T425" s="40"/>
      <c r="U425" s="40"/>
      <c r="V425" s="40" t="e">
        <f>'Zestawienie podstawowe'!#REF!</f>
        <v>#REF!</v>
      </c>
    </row>
    <row r="426" spans="1:22" x14ac:dyDescent="0.35">
      <c r="A426" s="114" t="s">
        <v>2542</v>
      </c>
      <c r="B426" s="40"/>
      <c r="C426" s="40"/>
      <c r="D426" s="40"/>
      <c r="E426" s="40"/>
      <c r="F426" s="40"/>
      <c r="G426" s="40"/>
      <c r="H426" s="40"/>
      <c r="I426" s="40"/>
      <c r="J426" s="40" t="e">
        <f>'Zestawienie podstawowe'!#REF!</f>
        <v>#REF!</v>
      </c>
      <c r="K426" s="40"/>
      <c r="L426" s="40"/>
      <c r="M426" s="40"/>
      <c r="N426" s="40"/>
      <c r="O426" s="40"/>
      <c r="P426" s="40"/>
      <c r="Q426" s="40"/>
      <c r="R426" s="40"/>
      <c r="S426" s="40" t="e">
        <f>'Zestawienie podstawowe'!#REF!</f>
        <v>#REF!</v>
      </c>
      <c r="T426" s="40"/>
      <c r="U426" s="40"/>
      <c r="V426" s="40" t="e">
        <f>'Zestawienie podstawowe'!#REF!</f>
        <v>#REF!</v>
      </c>
    </row>
    <row r="427" spans="1:22" x14ac:dyDescent="0.35">
      <c r="A427" s="114" t="s">
        <v>2543</v>
      </c>
      <c r="B427" s="40"/>
      <c r="C427" s="40"/>
      <c r="D427" s="40"/>
      <c r="E427" s="40"/>
      <c r="F427" s="40"/>
      <c r="G427" s="40"/>
      <c r="H427" s="40"/>
      <c r="I427" s="40"/>
      <c r="J427" s="40" t="e">
        <f>'Zestawienie podstawowe'!#REF!</f>
        <v>#REF!</v>
      </c>
      <c r="K427" s="40"/>
      <c r="L427" s="40"/>
      <c r="M427" s="40"/>
      <c r="N427" s="40"/>
      <c r="O427" s="40"/>
      <c r="P427" s="40"/>
      <c r="Q427" s="40"/>
      <c r="R427" s="40"/>
      <c r="S427" s="40" t="e">
        <f>'Zestawienie podstawowe'!#REF!</f>
        <v>#REF!</v>
      </c>
      <c r="T427" s="40"/>
      <c r="U427" s="40"/>
      <c r="V427" s="40" t="e">
        <f>'Zestawienie podstawowe'!#REF!</f>
        <v>#REF!</v>
      </c>
    </row>
    <row r="428" spans="1:22" x14ac:dyDescent="0.35">
      <c r="A428" s="114" t="s">
        <v>2544</v>
      </c>
      <c r="B428" s="40"/>
      <c r="C428" s="40"/>
      <c r="D428" s="40"/>
      <c r="E428" s="40"/>
      <c r="F428" s="40"/>
      <c r="G428" s="40"/>
      <c r="H428" s="40"/>
      <c r="I428" s="40"/>
      <c r="J428" s="40" t="e">
        <f>'Zestawienie podstawowe'!#REF!</f>
        <v>#REF!</v>
      </c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 t="e">
        <f>'Zestawienie podstawowe'!#REF!</f>
        <v>#REF!</v>
      </c>
    </row>
    <row r="429" spans="1:22" x14ac:dyDescent="0.35">
      <c r="A429" s="114" t="s">
        <v>2545</v>
      </c>
      <c r="B429" s="40"/>
      <c r="C429" s="40"/>
      <c r="D429" s="40"/>
      <c r="E429" s="40"/>
      <c r="F429" s="40"/>
      <c r="G429" s="40"/>
      <c r="H429" s="40"/>
      <c r="I429" s="40"/>
      <c r="J429" s="40" t="e">
        <f>'Zestawienie podstawowe'!#REF!</f>
        <v>#REF!</v>
      </c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 t="e">
        <f>'Zestawienie podstawowe'!#REF!</f>
        <v>#REF!</v>
      </c>
    </row>
    <row r="430" spans="1:22" x14ac:dyDescent="0.35">
      <c r="A430" s="114" t="s">
        <v>2546</v>
      </c>
      <c r="B430" s="40"/>
      <c r="C430" s="40"/>
      <c r="D430" s="40"/>
      <c r="E430" s="40"/>
      <c r="F430" s="40"/>
      <c r="G430" s="40"/>
      <c r="H430" s="40"/>
      <c r="I430" s="40"/>
      <c r="J430" s="40" t="e">
        <f>'Zestawienie podstawowe'!#REF!</f>
        <v>#REF!</v>
      </c>
      <c r="K430" s="40"/>
      <c r="L430" s="40"/>
      <c r="M430" s="40"/>
      <c r="N430" s="40"/>
      <c r="O430" s="40"/>
      <c r="P430" s="40"/>
      <c r="Q430" s="40"/>
      <c r="R430" s="40" t="e">
        <f>'Zestawienie podstawowe'!#REF!</f>
        <v>#REF!</v>
      </c>
      <c r="S430" s="40"/>
      <c r="T430" s="40"/>
      <c r="U430" s="40"/>
      <c r="V430" s="40" t="e">
        <f>'Zestawienie podstawowe'!#REF!</f>
        <v>#REF!</v>
      </c>
    </row>
    <row r="431" spans="1:22" x14ac:dyDescent="0.35">
      <c r="A431" s="114" t="s">
        <v>2547</v>
      </c>
      <c r="B431" s="40"/>
      <c r="C431" s="40"/>
      <c r="D431" s="40"/>
      <c r="E431" s="40"/>
      <c r="F431" s="40"/>
      <c r="G431" s="40"/>
      <c r="H431" s="40"/>
      <c r="I431" s="40"/>
      <c r="J431" s="40" t="e">
        <f>'Zestawienie podstawowe'!#REF!</f>
        <v>#REF!</v>
      </c>
      <c r="K431" s="40"/>
      <c r="L431" s="40"/>
      <c r="M431" s="40"/>
      <c r="N431" s="40"/>
      <c r="O431" s="40"/>
      <c r="P431" s="40"/>
      <c r="Q431" s="40"/>
      <c r="R431" s="40" t="e">
        <f>'Zestawienie podstawowe'!#REF!</f>
        <v>#REF!</v>
      </c>
      <c r="S431" s="40"/>
      <c r="T431" s="40"/>
      <c r="U431" s="40"/>
      <c r="V431" s="40" t="e">
        <f>'Zestawienie podstawowe'!#REF!</f>
        <v>#REF!</v>
      </c>
    </row>
    <row r="432" spans="1:22" x14ac:dyDescent="0.35">
      <c r="A432" s="114" t="s">
        <v>2548</v>
      </c>
      <c r="B432" s="40"/>
      <c r="C432" s="40"/>
      <c r="D432" s="40"/>
      <c r="E432" s="40"/>
      <c r="F432" s="40"/>
      <c r="G432" s="40"/>
      <c r="H432" s="40"/>
      <c r="I432" s="40"/>
      <c r="J432" s="40" t="e">
        <f>'Zestawienie podstawowe'!#REF!</f>
        <v>#REF!</v>
      </c>
      <c r="K432" s="40"/>
      <c r="L432" s="40"/>
      <c r="M432" s="40"/>
      <c r="N432" s="40"/>
      <c r="O432" s="40"/>
      <c r="P432" s="40"/>
      <c r="Q432" s="40"/>
      <c r="R432" s="40" t="e">
        <f>'Zestawienie podstawowe'!#REF!</f>
        <v>#REF!</v>
      </c>
      <c r="S432" s="40"/>
      <c r="T432" s="40"/>
      <c r="U432" s="40"/>
      <c r="V432" s="40" t="e">
        <f>'Zestawienie podstawowe'!#REF!</f>
        <v>#REF!</v>
      </c>
    </row>
    <row r="433" spans="1:22" x14ac:dyDescent="0.35">
      <c r="A433" s="114" t="s">
        <v>2549</v>
      </c>
      <c r="B433" s="40"/>
      <c r="C433" s="40"/>
      <c r="D433" s="40"/>
      <c r="E433" s="40"/>
      <c r="F433" s="40"/>
      <c r="G433" s="40"/>
      <c r="H433" s="40"/>
      <c r="I433" s="40"/>
      <c r="J433" s="40" t="e">
        <f>'Zestawienie podstawowe'!#REF!</f>
        <v>#REF!</v>
      </c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 t="e">
        <f>'Zestawienie podstawowe'!#REF!</f>
        <v>#REF!</v>
      </c>
    </row>
    <row r="434" spans="1:22" x14ac:dyDescent="0.35">
      <c r="A434" s="114" t="s">
        <v>2550</v>
      </c>
      <c r="B434" s="40"/>
      <c r="C434" s="40"/>
      <c r="D434" s="40"/>
      <c r="E434" s="40"/>
      <c r="F434" s="40"/>
      <c r="G434" s="40"/>
      <c r="H434" s="40"/>
      <c r="I434" s="40"/>
      <c r="J434" s="40" t="e">
        <f>'Zestawienie podstawowe'!#REF!</f>
        <v>#REF!</v>
      </c>
      <c r="K434" s="40"/>
      <c r="L434" s="40" t="e">
        <f>'Zestawienie podstawowe'!#REF!</f>
        <v>#REF!</v>
      </c>
      <c r="M434" s="40"/>
      <c r="N434" s="40"/>
      <c r="O434" s="40"/>
      <c r="P434" s="40"/>
      <c r="Q434" s="40"/>
      <c r="R434" s="40" t="e">
        <f>'Zestawienie podstawowe'!#REF!</f>
        <v>#REF!</v>
      </c>
      <c r="S434" s="40"/>
      <c r="T434" s="40"/>
      <c r="U434" s="40"/>
      <c r="V434" s="40" t="e">
        <f>'Zestawienie podstawowe'!#REF!</f>
        <v>#REF!</v>
      </c>
    </row>
    <row r="435" spans="1:22" x14ac:dyDescent="0.35">
      <c r="A435" s="114" t="s">
        <v>2551</v>
      </c>
      <c r="B435" s="40"/>
      <c r="C435" s="40"/>
      <c r="D435" s="40"/>
      <c r="E435" s="40"/>
      <c r="F435" s="40"/>
      <c r="G435" s="40"/>
      <c r="H435" s="40"/>
      <c r="I435" s="40"/>
      <c r="J435" s="40" t="e">
        <f>'Zestawienie podstawowe'!#REF!</f>
        <v>#REF!</v>
      </c>
      <c r="K435" s="40"/>
      <c r="L435" s="40" t="e">
        <f>'Zestawienie podstawowe'!#REF!</f>
        <v>#REF!</v>
      </c>
      <c r="M435" s="40"/>
      <c r="N435" s="40"/>
      <c r="O435" s="40"/>
      <c r="P435" s="40"/>
      <c r="Q435" s="40"/>
      <c r="R435" s="40" t="e">
        <f>'Zestawienie podstawowe'!#REF!</f>
        <v>#REF!</v>
      </c>
      <c r="S435" s="40"/>
      <c r="T435" s="40"/>
      <c r="U435" s="40"/>
      <c r="V435" s="40" t="e">
        <f>'Zestawienie podstawowe'!#REF!</f>
        <v>#REF!</v>
      </c>
    </row>
    <row r="436" spans="1:22" x14ac:dyDescent="0.35">
      <c r="A436" s="114" t="s">
        <v>2552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 t="e">
        <f>'Zestawienie podstawowe'!#REF!</f>
        <v>#REF!</v>
      </c>
      <c r="R436" s="40"/>
      <c r="S436" s="40"/>
      <c r="T436" s="40"/>
      <c r="U436" s="40"/>
      <c r="V436" s="40" t="e">
        <f>'Zestawienie podstawowe'!#REF!</f>
        <v>#REF!</v>
      </c>
    </row>
    <row r="437" spans="1:22" x14ac:dyDescent="0.35">
      <c r="A437" s="114" t="s">
        <v>2553</v>
      </c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 t="e">
        <f>'Zestawienie podstawowe'!#REF!</f>
        <v>#REF!</v>
      </c>
      <c r="R437" s="40"/>
      <c r="S437" s="40"/>
      <c r="T437" s="40"/>
      <c r="U437" s="40"/>
      <c r="V437" s="40" t="e">
        <f>'Zestawienie podstawowe'!#REF!</f>
        <v>#REF!</v>
      </c>
    </row>
    <row r="438" spans="1:22" x14ac:dyDescent="0.35">
      <c r="A438" s="114" t="s">
        <v>2554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 t="e">
        <f>'Zestawienie podstawowe'!#REF!</f>
        <v>#REF!</v>
      </c>
      <c r="R438" s="40"/>
      <c r="S438" s="40"/>
      <c r="T438" s="40"/>
      <c r="U438" s="40"/>
      <c r="V438" s="40" t="e">
        <f>'Zestawienie podstawowe'!#REF!</f>
        <v>#REF!</v>
      </c>
    </row>
    <row r="439" spans="1:22" x14ac:dyDescent="0.35">
      <c r="A439" s="114" t="s">
        <v>2555</v>
      </c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 t="e">
        <f>'Zestawienie podstawowe'!#REF!</f>
        <v>#REF!</v>
      </c>
      <c r="R439" s="40"/>
      <c r="S439" s="40"/>
      <c r="T439" s="40"/>
      <c r="U439" s="40"/>
      <c r="V439" s="40" t="e">
        <f>'Zestawienie podstawowe'!#REF!</f>
        <v>#REF!</v>
      </c>
    </row>
    <row r="440" spans="1:22" x14ac:dyDescent="0.35">
      <c r="A440" s="114" t="s">
        <v>2556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 t="e">
        <f>'Zestawienie podstawowe'!#REF!</f>
        <v>#REF!</v>
      </c>
      <c r="S440" s="40"/>
      <c r="T440" s="40"/>
      <c r="U440" s="40"/>
      <c r="V440" s="40" t="e">
        <f>'Zestawienie podstawowe'!#REF!</f>
        <v>#REF!</v>
      </c>
    </row>
    <row r="441" spans="1:22" x14ac:dyDescent="0.35">
      <c r="A441" s="114" t="s">
        <v>2557</v>
      </c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 t="e">
        <f>'Zestawienie podstawowe'!#REF!</f>
        <v>#REF!</v>
      </c>
      <c r="S441" s="40"/>
      <c r="T441" s="40"/>
      <c r="U441" s="40"/>
      <c r="V441" s="40" t="e">
        <f>'Zestawienie podstawowe'!#REF!</f>
        <v>#REF!</v>
      </c>
    </row>
    <row r="442" spans="1:22" x14ac:dyDescent="0.35">
      <c r="A442" s="114" t="s">
        <v>2558</v>
      </c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 t="e">
        <f>'Zestawienie podstawowe'!#REF!</f>
        <v>#REF!</v>
      </c>
      <c r="S442" s="40"/>
      <c r="T442" s="40"/>
      <c r="U442" s="40"/>
      <c r="V442" s="40" t="e">
        <f>'Zestawienie podstawowe'!#REF!</f>
        <v>#REF!</v>
      </c>
    </row>
    <row r="443" spans="1:22" x14ac:dyDescent="0.35">
      <c r="A443" s="114" t="s">
        <v>2559</v>
      </c>
      <c r="B443" s="40"/>
      <c r="C443" s="40"/>
      <c r="D443" s="40"/>
      <c r="E443" s="40"/>
      <c r="F443" s="40"/>
      <c r="G443" s="40"/>
      <c r="H443" s="40"/>
      <c r="I443" s="40"/>
      <c r="J443" s="40" t="e">
        <f>'Zestawienie podstawowe'!#REF!</f>
        <v>#REF!</v>
      </c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 t="e">
        <f>'Zestawienie podstawowe'!#REF!</f>
        <v>#REF!</v>
      </c>
    </row>
    <row r="444" spans="1:22" x14ac:dyDescent="0.35">
      <c r="A444" s="114" t="s">
        <v>2560</v>
      </c>
      <c r="B444" s="40"/>
      <c r="C444" s="40"/>
      <c r="D444" s="40"/>
      <c r="E444" s="40"/>
      <c r="F444" s="40"/>
      <c r="G444" s="40"/>
      <c r="H444" s="40"/>
      <c r="I444" s="40"/>
      <c r="J444" s="40" t="e">
        <f>'Zestawienie podstawowe'!#REF!</f>
        <v>#REF!</v>
      </c>
      <c r="K444" s="40"/>
      <c r="L444" s="40"/>
      <c r="M444" s="40"/>
      <c r="N444" s="40"/>
      <c r="O444" s="40"/>
      <c r="P444" s="40"/>
      <c r="Q444" s="40"/>
      <c r="R444" s="40" t="e">
        <f>'Zestawienie podstawowe'!#REF!</f>
        <v>#REF!</v>
      </c>
      <c r="S444" s="40"/>
      <c r="T444" s="40"/>
      <c r="U444" s="40"/>
      <c r="V444" s="40" t="e">
        <f>'Zestawienie podstawowe'!#REF!</f>
        <v>#REF!</v>
      </c>
    </row>
    <row r="445" spans="1:22" x14ac:dyDescent="0.35">
      <c r="A445" s="114" t="s">
        <v>2561</v>
      </c>
      <c r="B445" s="40"/>
      <c r="C445" s="40"/>
      <c r="D445" s="40"/>
      <c r="E445" s="40"/>
      <c r="F445" s="40"/>
      <c r="G445" s="40"/>
      <c r="H445" s="40"/>
      <c r="I445" s="40"/>
      <c r="J445" s="40" t="e">
        <f>'Zestawienie podstawowe'!#REF!</f>
        <v>#REF!</v>
      </c>
      <c r="K445" s="40"/>
      <c r="L445" s="40"/>
      <c r="M445" s="40"/>
      <c r="N445" s="40"/>
      <c r="O445" s="40"/>
      <c r="P445" s="40"/>
      <c r="Q445" s="40"/>
      <c r="R445" s="40" t="e">
        <f>'Zestawienie podstawowe'!#REF!</f>
        <v>#REF!</v>
      </c>
      <c r="S445" s="40"/>
      <c r="T445" s="40"/>
      <c r="U445" s="40"/>
      <c r="V445" s="40" t="e">
        <f>'Zestawienie podstawowe'!#REF!</f>
        <v>#REF!</v>
      </c>
    </row>
    <row r="446" spans="1:22" x14ac:dyDescent="0.35">
      <c r="A446" s="114" t="s">
        <v>2562</v>
      </c>
      <c r="B446" s="40"/>
      <c r="C446" s="40"/>
      <c r="D446" s="40"/>
      <c r="E446" s="40"/>
      <c r="F446" s="40"/>
      <c r="G446" s="40"/>
      <c r="H446" s="40"/>
      <c r="I446" s="40"/>
      <c r="J446" s="40" t="e">
        <f>'Zestawienie podstawowe'!#REF!</f>
        <v>#REF!</v>
      </c>
      <c r="K446" s="40"/>
      <c r="L446" s="40"/>
      <c r="M446" s="40"/>
      <c r="N446" s="40"/>
      <c r="O446" s="40"/>
      <c r="P446" s="40"/>
      <c r="Q446" s="40"/>
      <c r="R446" s="40" t="e">
        <f>'Zestawienie podstawowe'!#REF!</f>
        <v>#REF!</v>
      </c>
      <c r="S446" s="40"/>
      <c r="T446" s="40"/>
      <c r="U446" s="40"/>
      <c r="V446" s="40" t="e">
        <f>'Zestawienie podstawowe'!#REF!</f>
        <v>#REF!</v>
      </c>
    </row>
    <row r="447" spans="1:22" x14ac:dyDescent="0.35">
      <c r="A447" s="114" t="s">
        <v>2563</v>
      </c>
      <c r="B447" s="40"/>
      <c r="C447" s="40"/>
      <c r="D447" s="40"/>
      <c r="E447" s="40"/>
      <c r="F447" s="40"/>
      <c r="G447" s="40"/>
      <c r="H447" s="40"/>
      <c r="I447" s="40"/>
      <c r="J447" s="40" t="e">
        <f>'Zestawienie podstawowe'!#REF!</f>
        <v>#REF!</v>
      </c>
      <c r="K447" s="40"/>
      <c r="L447" s="40"/>
      <c r="M447" s="40"/>
      <c r="N447" s="40"/>
      <c r="O447" s="40"/>
      <c r="P447" s="40"/>
      <c r="Q447" s="40"/>
      <c r="R447" s="40" t="e">
        <f>'Zestawienie podstawowe'!#REF!</f>
        <v>#REF!</v>
      </c>
      <c r="S447" s="40"/>
      <c r="T447" s="40"/>
      <c r="U447" s="40"/>
      <c r="V447" s="40" t="e">
        <f>'Zestawienie podstawowe'!#REF!</f>
        <v>#REF!</v>
      </c>
    </row>
    <row r="448" spans="1:22" x14ac:dyDescent="0.35">
      <c r="A448" s="114" t="s">
        <v>2564</v>
      </c>
      <c r="B448" s="40"/>
      <c r="C448" s="40"/>
      <c r="D448" s="40"/>
      <c r="E448" s="40"/>
      <c r="F448" s="40"/>
      <c r="G448" s="40"/>
      <c r="H448" s="40"/>
      <c r="I448" s="40"/>
      <c r="J448" s="40" t="e">
        <f>'Zestawienie podstawowe'!#REF!</f>
        <v>#REF!</v>
      </c>
      <c r="K448" s="40"/>
      <c r="L448" s="40"/>
      <c r="M448" s="40"/>
      <c r="N448" s="40"/>
      <c r="O448" s="40"/>
      <c r="P448" s="40"/>
      <c r="Q448" s="40"/>
      <c r="R448" s="40" t="e">
        <f>'Zestawienie podstawowe'!#REF!</f>
        <v>#REF!</v>
      </c>
      <c r="S448" s="40"/>
      <c r="T448" s="40"/>
      <c r="U448" s="40"/>
      <c r="V448" s="40" t="e">
        <f>'Zestawienie podstawowe'!#REF!</f>
        <v>#REF!</v>
      </c>
    </row>
    <row r="449" spans="1:22" x14ac:dyDescent="0.35">
      <c r="A449" s="114" t="s">
        <v>2565</v>
      </c>
      <c r="B449" s="40"/>
      <c r="C449" s="40"/>
      <c r="D449" s="40"/>
      <c r="E449" s="40"/>
      <c r="F449" s="40"/>
      <c r="G449" s="40"/>
      <c r="H449" s="40"/>
      <c r="I449" s="40"/>
      <c r="J449" s="40" t="e">
        <f>'Zestawienie podstawowe'!#REF!</f>
        <v>#REF!</v>
      </c>
      <c r="K449" s="40"/>
      <c r="L449" s="40"/>
      <c r="M449" s="40"/>
      <c r="N449" s="40"/>
      <c r="O449" s="40"/>
      <c r="P449" s="40"/>
      <c r="Q449" s="40"/>
      <c r="R449" s="40" t="e">
        <f>'Zestawienie podstawowe'!#REF!</f>
        <v>#REF!</v>
      </c>
      <c r="S449" s="40"/>
      <c r="T449" s="40"/>
      <c r="U449" s="40"/>
      <c r="V449" s="40" t="e">
        <f>'Zestawienie podstawowe'!#REF!</f>
        <v>#REF!</v>
      </c>
    </row>
    <row r="450" spans="1:22" x14ac:dyDescent="0.35">
      <c r="A450" s="114" t="s">
        <v>2566</v>
      </c>
      <c r="B450" s="40"/>
      <c r="C450" s="40"/>
      <c r="D450" s="40"/>
      <c r="E450" s="40"/>
      <c r="F450" s="40"/>
      <c r="G450" s="40"/>
      <c r="H450" s="40"/>
      <c r="I450" s="40"/>
      <c r="J450" s="40" t="e">
        <f>'Zestawienie podstawowe'!#REF!</f>
        <v>#REF!</v>
      </c>
      <c r="K450" s="40"/>
      <c r="L450" s="40"/>
      <c r="M450" s="40"/>
      <c r="N450" s="40"/>
      <c r="O450" s="40"/>
      <c r="P450" s="40"/>
      <c r="Q450" s="40"/>
      <c r="R450" s="40" t="e">
        <f>'Zestawienie podstawowe'!#REF!</f>
        <v>#REF!</v>
      </c>
      <c r="S450" s="40"/>
      <c r="T450" s="40"/>
      <c r="U450" s="40"/>
      <c r="V450" s="40" t="e">
        <f>'Zestawienie podstawowe'!#REF!</f>
        <v>#REF!</v>
      </c>
    </row>
    <row r="451" spans="1:22" x14ac:dyDescent="0.35">
      <c r="A451" s="114" t="s">
        <v>2567</v>
      </c>
      <c r="B451" s="40"/>
      <c r="C451" s="40"/>
      <c r="D451" s="40"/>
      <c r="E451" s="40"/>
      <c r="F451" s="40"/>
      <c r="G451" s="40"/>
      <c r="H451" s="40"/>
      <c r="I451" s="40"/>
      <c r="J451" s="40" t="e">
        <f>'Zestawienie podstawowe'!#REF!</f>
        <v>#REF!</v>
      </c>
      <c r="K451" s="40"/>
      <c r="L451" s="40"/>
      <c r="M451" s="40"/>
      <c r="N451" s="40"/>
      <c r="O451" s="40"/>
      <c r="P451" s="40"/>
      <c r="Q451" s="40"/>
      <c r="R451" s="40" t="e">
        <f>'Zestawienie podstawowe'!#REF!</f>
        <v>#REF!</v>
      </c>
      <c r="S451" s="40"/>
      <c r="T451" s="40"/>
      <c r="U451" s="40"/>
      <c r="V451" s="40" t="e">
        <f>'Zestawienie podstawowe'!#REF!</f>
        <v>#REF!</v>
      </c>
    </row>
    <row r="452" spans="1:22" x14ac:dyDescent="0.35">
      <c r="A452" s="114" t="s">
        <v>2568</v>
      </c>
      <c r="B452" s="40"/>
      <c r="C452" s="40"/>
      <c r="D452" s="40"/>
      <c r="E452" s="40"/>
      <c r="F452" s="40"/>
      <c r="G452" s="40"/>
      <c r="H452" s="40"/>
      <c r="I452" s="40"/>
      <c r="J452" s="40" t="e">
        <f>'Zestawienie podstawowe'!#REF!</f>
        <v>#REF!</v>
      </c>
      <c r="K452" s="40"/>
      <c r="L452" s="40"/>
      <c r="M452" s="40"/>
      <c r="N452" s="40"/>
      <c r="O452" s="40"/>
      <c r="P452" s="40"/>
      <c r="Q452" s="40"/>
      <c r="R452" s="40" t="e">
        <f>'Zestawienie podstawowe'!#REF!</f>
        <v>#REF!</v>
      </c>
      <c r="S452" s="40"/>
      <c r="T452" s="40"/>
      <c r="U452" s="40"/>
      <c r="V452" s="40" t="e">
        <f>'Zestawienie podstawowe'!#REF!</f>
        <v>#REF!</v>
      </c>
    </row>
    <row r="453" spans="1:22" x14ac:dyDescent="0.35">
      <c r="A453" s="114" t="s">
        <v>2569</v>
      </c>
      <c r="B453" s="40"/>
      <c r="C453" s="40"/>
      <c r="D453" s="40"/>
      <c r="E453" s="40"/>
      <c r="F453" s="40"/>
      <c r="G453" s="40"/>
      <c r="H453" s="40"/>
      <c r="I453" s="40"/>
      <c r="J453" s="40" t="e">
        <f>'Zestawienie podstawowe'!#REF!</f>
        <v>#REF!</v>
      </c>
      <c r="K453" s="40"/>
      <c r="L453" s="40"/>
      <c r="M453" s="40"/>
      <c r="N453" s="40"/>
      <c r="O453" s="40"/>
      <c r="P453" s="40"/>
      <c r="Q453" s="40"/>
      <c r="R453" s="40" t="e">
        <f>'Zestawienie podstawowe'!#REF!</f>
        <v>#REF!</v>
      </c>
      <c r="S453" s="40"/>
      <c r="T453" s="40"/>
      <c r="U453" s="40"/>
      <c r="V453" s="40" t="e">
        <f>'Zestawienie podstawowe'!#REF!</f>
        <v>#REF!</v>
      </c>
    </row>
    <row r="454" spans="1:22" x14ac:dyDescent="0.35">
      <c r="A454" s="114" t="s">
        <v>2570</v>
      </c>
      <c r="B454" s="40"/>
      <c r="C454" s="40"/>
      <c r="D454" s="40"/>
      <c r="E454" s="40"/>
      <c r="F454" s="40"/>
      <c r="G454" s="40"/>
      <c r="H454" s="40"/>
      <c r="I454" s="40"/>
      <c r="J454" s="40" t="e">
        <f>'Zestawienie podstawowe'!#REF!</f>
        <v>#REF!</v>
      </c>
      <c r="K454" s="40"/>
      <c r="L454" s="40"/>
      <c r="M454" s="40"/>
      <c r="N454" s="40"/>
      <c r="O454" s="40"/>
      <c r="P454" s="40"/>
      <c r="Q454" s="40"/>
      <c r="R454" s="40" t="e">
        <f>'Zestawienie podstawowe'!#REF!</f>
        <v>#REF!</v>
      </c>
      <c r="S454" s="40"/>
      <c r="T454" s="40"/>
      <c r="U454" s="40"/>
      <c r="V454" s="40" t="e">
        <f>'Zestawienie podstawowe'!#REF!</f>
        <v>#REF!</v>
      </c>
    </row>
    <row r="455" spans="1:22" x14ac:dyDescent="0.35">
      <c r="A455" s="114" t="s">
        <v>2571</v>
      </c>
      <c r="B455" s="40"/>
      <c r="C455" s="40"/>
      <c r="D455" s="40"/>
      <c r="E455" s="40"/>
      <c r="F455" s="40"/>
      <c r="G455" s="40"/>
      <c r="H455" s="40"/>
      <c r="I455" s="40"/>
      <c r="J455" s="40" t="e">
        <f>'Zestawienie podstawowe'!#REF!</f>
        <v>#REF!</v>
      </c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 t="e">
        <f>'Zestawienie podstawowe'!#REF!</f>
        <v>#REF!</v>
      </c>
    </row>
    <row r="456" spans="1:22" x14ac:dyDescent="0.35">
      <c r="A456" s="114" t="s">
        <v>2572</v>
      </c>
      <c r="B456" s="40"/>
      <c r="C456" s="40"/>
      <c r="D456" s="40"/>
      <c r="E456" s="40"/>
      <c r="F456" s="40"/>
      <c r="G456" s="40"/>
      <c r="H456" s="40"/>
      <c r="I456" s="40"/>
      <c r="J456" s="40" t="e">
        <f>'Zestawienie podstawowe'!#REF!</f>
        <v>#REF!</v>
      </c>
      <c r="K456" s="40"/>
      <c r="L456" s="40"/>
      <c r="M456" s="40"/>
      <c r="N456" s="40"/>
      <c r="O456" s="40"/>
      <c r="P456" s="40"/>
      <c r="Q456" s="40"/>
      <c r="R456" s="40" t="e">
        <f>'Zestawienie podstawowe'!#REF!</f>
        <v>#REF!</v>
      </c>
      <c r="S456" s="40"/>
      <c r="T456" s="40"/>
      <c r="U456" s="40"/>
      <c r="V456" s="40" t="e">
        <f>'Zestawienie podstawowe'!#REF!</f>
        <v>#REF!</v>
      </c>
    </row>
    <row r="457" spans="1:22" x14ac:dyDescent="0.35">
      <c r="A457" s="114" t="s">
        <v>2573</v>
      </c>
      <c r="B457" s="40"/>
      <c r="C457" s="40"/>
      <c r="D457" s="40"/>
      <c r="E457" s="40"/>
      <c r="F457" s="40"/>
      <c r="G457" s="40"/>
      <c r="H457" s="40"/>
      <c r="I457" s="40"/>
      <c r="J457" s="40" t="e">
        <f>'Zestawienie podstawowe'!#REF!</f>
        <v>#REF!</v>
      </c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 t="e">
        <f>'Zestawienie podstawowe'!#REF!</f>
        <v>#REF!</v>
      </c>
    </row>
    <row r="458" spans="1:22" x14ac:dyDescent="0.35">
      <c r="A458" s="114" t="s">
        <v>2574</v>
      </c>
      <c r="B458" s="40"/>
      <c r="C458" s="40"/>
      <c r="D458" s="40"/>
      <c r="E458" s="40"/>
      <c r="F458" s="40"/>
      <c r="G458" s="40"/>
      <c r="H458" s="40"/>
      <c r="I458" s="40"/>
      <c r="J458" s="40" t="e">
        <f>'Zestawienie podstawowe'!#REF!</f>
        <v>#REF!</v>
      </c>
      <c r="K458" s="40"/>
      <c r="L458" s="40"/>
      <c r="M458" s="40"/>
      <c r="N458" s="40"/>
      <c r="O458" s="40"/>
      <c r="P458" s="40"/>
      <c r="Q458" s="40"/>
      <c r="R458" s="40" t="e">
        <f>'Zestawienie podstawowe'!#REF!</f>
        <v>#REF!</v>
      </c>
      <c r="S458" s="40"/>
      <c r="T458" s="40"/>
      <c r="U458" s="40"/>
      <c r="V458" s="40" t="e">
        <f>'Zestawienie podstawowe'!#REF!</f>
        <v>#REF!</v>
      </c>
    </row>
    <row r="459" spans="1:22" x14ac:dyDescent="0.35">
      <c r="A459" s="114" t="s">
        <v>2575</v>
      </c>
      <c r="B459" s="40"/>
      <c r="C459" s="40"/>
      <c r="D459" s="40"/>
      <c r="E459" s="40"/>
      <c r="F459" s="40"/>
      <c r="G459" s="40"/>
      <c r="H459" s="40"/>
      <c r="I459" s="40"/>
      <c r="J459" s="40" t="e">
        <f>'Zestawienie podstawowe'!#REF!</f>
        <v>#REF!</v>
      </c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 t="e">
        <f>'Zestawienie podstawowe'!#REF!</f>
        <v>#REF!</v>
      </c>
    </row>
    <row r="460" spans="1:22" x14ac:dyDescent="0.35">
      <c r="A460" s="114" t="s">
        <v>2576</v>
      </c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 t="e">
        <f>'Zestawienie podstawowe'!#REF!</f>
        <v>#REF!</v>
      </c>
    </row>
    <row r="461" spans="1:22" x14ac:dyDescent="0.35">
      <c r="A461" s="114" t="s">
        <v>2577</v>
      </c>
      <c r="B461" s="40"/>
      <c r="C461" s="40"/>
      <c r="D461" s="40"/>
      <c r="E461" s="40"/>
      <c r="F461" s="40"/>
      <c r="G461" s="40"/>
      <c r="H461" s="40"/>
      <c r="I461" s="40"/>
      <c r="J461" s="40" t="e">
        <f>'Zestawienie podstawowe'!#REF!</f>
        <v>#REF!</v>
      </c>
      <c r="K461" s="40"/>
      <c r="L461" s="40"/>
      <c r="M461" s="40"/>
      <c r="N461" s="40"/>
      <c r="O461" s="40"/>
      <c r="P461" s="40"/>
      <c r="Q461" s="40"/>
      <c r="R461" s="40" t="e">
        <f>'Zestawienie podstawowe'!#REF!</f>
        <v>#REF!</v>
      </c>
      <c r="S461" s="40"/>
      <c r="T461" s="40"/>
      <c r="U461" s="40"/>
      <c r="V461" s="40" t="e">
        <f>'Zestawienie podstawowe'!#REF!</f>
        <v>#REF!</v>
      </c>
    </row>
    <row r="462" spans="1:22" x14ac:dyDescent="0.35">
      <c r="A462" s="114" t="s">
        <v>2578</v>
      </c>
      <c r="B462" s="40"/>
      <c r="C462" s="40"/>
      <c r="D462" s="40"/>
      <c r="E462" s="40"/>
      <c r="F462" s="40"/>
      <c r="G462" s="40"/>
      <c r="H462" s="40"/>
      <c r="I462" s="40"/>
      <c r="J462" s="40" t="e">
        <f>'Zestawienie podstawowe'!#REF!</f>
        <v>#REF!</v>
      </c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 t="e">
        <f>'Zestawienie podstawowe'!#REF!</f>
        <v>#REF!</v>
      </c>
    </row>
    <row r="463" spans="1:22" x14ac:dyDescent="0.35">
      <c r="A463" s="114" t="s">
        <v>2579</v>
      </c>
      <c r="B463" s="40"/>
      <c r="C463" s="40"/>
      <c r="D463" s="40"/>
      <c r="E463" s="40"/>
      <c r="F463" s="40"/>
      <c r="G463" s="40"/>
      <c r="H463" s="40"/>
      <c r="I463" s="40"/>
      <c r="J463" s="40" t="e">
        <f>'Zestawienie podstawowe'!#REF!</f>
        <v>#REF!</v>
      </c>
      <c r="K463" s="40"/>
      <c r="L463" s="40"/>
      <c r="M463" s="40"/>
      <c r="N463" s="40"/>
      <c r="O463" s="40"/>
      <c r="P463" s="40"/>
      <c r="Q463" s="40"/>
      <c r="R463" s="40" t="e">
        <f>'Zestawienie podstawowe'!#REF!</f>
        <v>#REF!</v>
      </c>
      <c r="S463" s="40"/>
      <c r="T463" s="40"/>
      <c r="U463" s="40"/>
      <c r="V463" s="40" t="e">
        <f>'Zestawienie podstawowe'!#REF!</f>
        <v>#REF!</v>
      </c>
    </row>
    <row r="464" spans="1:22" x14ac:dyDescent="0.35">
      <c r="A464" s="114" t="s">
        <v>2580</v>
      </c>
      <c r="B464" s="40"/>
      <c r="C464" s="40"/>
      <c r="D464" s="40"/>
      <c r="E464" s="40"/>
      <c r="F464" s="40"/>
      <c r="G464" s="40"/>
      <c r="H464" s="40"/>
      <c r="I464" s="40"/>
      <c r="J464" s="40" t="e">
        <f>'Zestawienie podstawowe'!#REF!</f>
        <v>#REF!</v>
      </c>
      <c r="K464" s="40"/>
      <c r="L464" s="40"/>
      <c r="M464" s="40"/>
      <c r="N464" s="40"/>
      <c r="O464" s="40"/>
      <c r="P464" s="40"/>
      <c r="Q464" s="40"/>
      <c r="R464" s="40" t="e">
        <f>'Zestawienie podstawowe'!#REF!</f>
        <v>#REF!</v>
      </c>
      <c r="S464" s="40"/>
      <c r="T464" s="40"/>
      <c r="U464" s="40"/>
      <c r="V464" s="40" t="e">
        <f>'Zestawienie podstawowe'!#REF!</f>
        <v>#REF!</v>
      </c>
    </row>
    <row r="465" spans="1:22" x14ac:dyDescent="0.35">
      <c r="A465" s="114" t="s">
        <v>2581</v>
      </c>
      <c r="B465" s="40"/>
      <c r="C465" s="40"/>
      <c r="D465" s="40"/>
      <c r="E465" s="40"/>
      <c r="F465" s="40"/>
      <c r="G465" s="40"/>
      <c r="H465" s="40"/>
      <c r="I465" s="40"/>
      <c r="J465" s="40" t="e">
        <f>'Zestawienie podstawowe'!#REF!</f>
        <v>#REF!</v>
      </c>
      <c r="K465" s="40"/>
      <c r="L465" s="40"/>
      <c r="M465" s="40"/>
      <c r="N465" s="40"/>
      <c r="O465" s="40"/>
      <c r="P465" s="40"/>
      <c r="Q465" s="40"/>
      <c r="R465" s="40" t="e">
        <f>'Zestawienie podstawowe'!#REF!</f>
        <v>#REF!</v>
      </c>
      <c r="S465" s="40"/>
      <c r="T465" s="40"/>
      <c r="U465" s="40"/>
      <c r="V465" s="40" t="e">
        <f>'Zestawienie podstawowe'!#REF!</f>
        <v>#REF!</v>
      </c>
    </row>
    <row r="466" spans="1:22" x14ac:dyDescent="0.35">
      <c r="A466" s="114" t="s">
        <v>2582</v>
      </c>
      <c r="B466" s="40"/>
      <c r="C466" s="40"/>
      <c r="D466" s="40"/>
      <c r="E466" s="40"/>
      <c r="F466" s="40"/>
      <c r="G466" s="40"/>
      <c r="H466" s="40"/>
      <c r="I466" s="40"/>
      <c r="J466" s="40" t="e">
        <f>'Zestawienie podstawowe'!#REF!</f>
        <v>#REF!</v>
      </c>
      <c r="K466" s="40"/>
      <c r="L466" s="40"/>
      <c r="M466" s="40"/>
      <c r="N466" s="40"/>
      <c r="O466" s="40"/>
      <c r="P466" s="40"/>
      <c r="Q466" s="40"/>
      <c r="R466" s="40" t="e">
        <f>'Zestawienie podstawowe'!#REF!</f>
        <v>#REF!</v>
      </c>
      <c r="S466" s="40"/>
      <c r="T466" s="40"/>
      <c r="U466" s="40"/>
      <c r="V466" s="40" t="e">
        <f>'Zestawienie podstawowe'!#REF!</f>
        <v>#REF!</v>
      </c>
    </row>
    <row r="467" spans="1:22" x14ac:dyDescent="0.35">
      <c r="A467" s="114" t="s">
        <v>2583</v>
      </c>
      <c r="B467" s="40"/>
      <c r="C467" s="40"/>
      <c r="D467" s="40"/>
      <c r="E467" s="40"/>
      <c r="F467" s="40"/>
      <c r="G467" s="40"/>
      <c r="H467" s="40"/>
      <c r="I467" s="40"/>
      <c r="J467" s="40" t="e">
        <f>'Zestawienie podstawowe'!#REF!</f>
        <v>#REF!</v>
      </c>
      <c r="K467" s="40"/>
      <c r="L467" s="40"/>
      <c r="M467" s="40"/>
      <c r="N467" s="40"/>
      <c r="O467" s="40"/>
      <c r="P467" s="40"/>
      <c r="Q467" s="40"/>
      <c r="R467" s="40" t="e">
        <f>'Zestawienie podstawowe'!#REF!</f>
        <v>#REF!</v>
      </c>
      <c r="S467" s="40"/>
      <c r="T467" s="40"/>
      <c r="U467" s="40"/>
      <c r="V467" s="40" t="e">
        <f>'Zestawienie podstawowe'!#REF!</f>
        <v>#REF!</v>
      </c>
    </row>
    <row r="468" spans="1:22" x14ac:dyDescent="0.35">
      <c r="A468" s="114" t="s">
        <v>2584</v>
      </c>
      <c r="B468" s="40"/>
      <c r="C468" s="40"/>
      <c r="D468" s="40"/>
      <c r="E468" s="40"/>
      <c r="F468" s="40"/>
      <c r="G468" s="40" t="e">
        <f>'Zestawienie podstawowe'!#REF!</f>
        <v>#REF!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 t="e">
        <f>'Zestawienie podstawowe'!#REF!</f>
        <v>#REF!</v>
      </c>
    </row>
    <row r="469" spans="1:22" x14ac:dyDescent="0.35">
      <c r="A469" s="114" t="s">
        <v>2585</v>
      </c>
      <c r="B469" s="40"/>
      <c r="C469" s="40"/>
      <c r="D469" s="40"/>
      <c r="E469" s="40"/>
      <c r="F469" s="40"/>
      <c r="G469" s="40"/>
      <c r="H469" s="40" t="e">
        <f>'Zestawienie podstawowe'!#REF!</f>
        <v>#REF!</v>
      </c>
      <c r="I469" s="40"/>
      <c r="J469" s="40" t="e">
        <f>'Zestawienie podstawowe'!#REF!</f>
        <v>#REF!</v>
      </c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 t="e">
        <f>'Zestawienie podstawowe'!#REF!</f>
        <v>#REF!</v>
      </c>
    </row>
    <row r="470" spans="1:22" x14ac:dyDescent="0.35">
      <c r="A470" s="114" t="s">
        <v>2586</v>
      </c>
      <c r="B470" s="40"/>
      <c r="C470" s="40"/>
      <c r="D470" s="40"/>
      <c r="E470" s="40"/>
      <c r="F470" s="40"/>
      <c r="G470" s="40"/>
      <c r="H470" s="40"/>
      <c r="I470" s="40"/>
      <c r="J470" s="40" t="e">
        <f>'Zestawienie podstawowe'!#REF!</f>
        <v>#REF!</v>
      </c>
      <c r="K470" s="40"/>
      <c r="L470" s="40"/>
      <c r="M470" s="40"/>
      <c r="N470" s="40"/>
      <c r="O470" s="40"/>
      <c r="P470" s="40"/>
      <c r="Q470" s="40"/>
      <c r="R470" s="40" t="e">
        <f>'Zestawienie podstawowe'!#REF!</f>
        <v>#REF!</v>
      </c>
      <c r="S470" s="40"/>
      <c r="T470" s="40"/>
      <c r="U470" s="40"/>
      <c r="V470" s="40" t="e">
        <f>'Zestawienie podstawowe'!#REF!</f>
        <v>#REF!</v>
      </c>
    </row>
    <row r="471" spans="1:22" x14ac:dyDescent="0.35">
      <c r="A471" s="114" t="s">
        <v>2587</v>
      </c>
      <c r="B471" s="40"/>
      <c r="C471" s="40"/>
      <c r="D471" s="40"/>
      <c r="E471" s="40"/>
      <c r="F471" s="40"/>
      <c r="G471" s="40"/>
      <c r="H471" s="40"/>
      <c r="I471" s="40"/>
      <c r="J471" s="40" t="e">
        <f>'Zestawienie podstawowe'!#REF!</f>
        <v>#REF!</v>
      </c>
      <c r="K471" s="40"/>
      <c r="L471" s="40"/>
      <c r="M471" s="40"/>
      <c r="N471" s="40"/>
      <c r="O471" s="40"/>
      <c r="P471" s="40"/>
      <c r="Q471" s="40"/>
      <c r="R471" s="40" t="e">
        <f>'Zestawienie podstawowe'!#REF!</f>
        <v>#REF!</v>
      </c>
      <c r="S471" s="40"/>
      <c r="T471" s="40"/>
      <c r="U471" s="40"/>
      <c r="V471" s="40" t="e">
        <f>'Zestawienie podstawowe'!#REF!</f>
        <v>#REF!</v>
      </c>
    </row>
    <row r="472" spans="1:22" x14ac:dyDescent="0.35">
      <c r="A472" s="114" t="s">
        <v>2588</v>
      </c>
      <c r="B472" s="40"/>
      <c r="C472" s="40"/>
      <c r="D472" s="40"/>
      <c r="E472" s="40"/>
      <c r="F472" s="40"/>
      <c r="G472" s="40"/>
      <c r="H472" s="40"/>
      <c r="I472" s="40"/>
      <c r="J472" s="40" t="e">
        <f>'Zestawienie podstawowe'!#REF!</f>
        <v>#REF!</v>
      </c>
      <c r="K472" s="40"/>
      <c r="L472" s="40"/>
      <c r="M472" s="40"/>
      <c r="N472" s="40"/>
      <c r="O472" s="40"/>
      <c r="P472" s="40"/>
      <c r="Q472" s="40"/>
      <c r="R472" s="40" t="e">
        <f>'Zestawienie podstawowe'!#REF!</f>
        <v>#REF!</v>
      </c>
      <c r="S472" s="40"/>
      <c r="T472" s="40"/>
      <c r="U472" s="40"/>
      <c r="V472" s="40" t="e">
        <f>'Zestawienie podstawowe'!#REF!</f>
        <v>#REF!</v>
      </c>
    </row>
    <row r="473" spans="1:22" x14ac:dyDescent="0.35">
      <c r="A473" s="114" t="s">
        <v>2589</v>
      </c>
      <c r="B473" s="40"/>
      <c r="C473" s="40"/>
      <c r="D473" s="40"/>
      <c r="E473" s="40"/>
      <c r="F473" s="40"/>
      <c r="G473" s="40"/>
      <c r="H473" s="40"/>
      <c r="I473" s="40"/>
      <c r="J473" s="40" t="e">
        <f>'Zestawienie podstawowe'!#REF!</f>
        <v>#REF!</v>
      </c>
      <c r="K473" s="40"/>
      <c r="L473" s="40"/>
      <c r="M473" s="40"/>
      <c r="N473" s="40"/>
      <c r="O473" s="40"/>
      <c r="P473" s="40"/>
      <c r="Q473" s="40"/>
      <c r="R473" s="40" t="e">
        <f>'Zestawienie podstawowe'!#REF!</f>
        <v>#REF!</v>
      </c>
      <c r="S473" s="40"/>
      <c r="T473" s="40"/>
      <c r="U473" s="40"/>
      <c r="V473" s="40" t="e">
        <f>'Zestawienie podstawowe'!#REF!</f>
        <v>#REF!</v>
      </c>
    </row>
    <row r="474" spans="1:22" x14ac:dyDescent="0.35">
      <c r="A474" s="114" t="s">
        <v>2590</v>
      </c>
      <c r="B474" s="40"/>
      <c r="C474" s="40"/>
      <c r="D474" s="40"/>
      <c r="E474" s="40"/>
      <c r="F474" s="40"/>
      <c r="G474" s="40"/>
      <c r="H474" s="40"/>
      <c r="I474" s="40"/>
      <c r="J474" s="40" t="e">
        <f>'Zestawienie podstawowe'!#REF!</f>
        <v>#REF!</v>
      </c>
      <c r="K474" s="40"/>
      <c r="L474" s="40"/>
      <c r="M474" s="40"/>
      <c r="N474" s="40"/>
      <c r="O474" s="40"/>
      <c r="P474" s="40"/>
      <c r="Q474" s="40"/>
      <c r="R474" s="40" t="e">
        <f>'Zestawienie podstawowe'!#REF!</f>
        <v>#REF!</v>
      </c>
      <c r="S474" s="40"/>
      <c r="T474" s="40"/>
      <c r="U474" s="40"/>
      <c r="V474" s="40" t="e">
        <f>'Zestawienie podstawowe'!#REF!</f>
        <v>#REF!</v>
      </c>
    </row>
    <row r="475" spans="1:22" x14ac:dyDescent="0.35">
      <c r="A475" s="114" t="s">
        <v>2591</v>
      </c>
      <c r="B475" s="40"/>
      <c r="C475" s="40"/>
      <c r="D475" s="40"/>
      <c r="E475" s="40"/>
      <c r="F475" s="40"/>
      <c r="G475" s="40"/>
      <c r="H475" s="40"/>
      <c r="I475" s="40"/>
      <c r="J475" s="40" t="e">
        <f>'Zestawienie podstawowe'!#REF!</f>
        <v>#REF!</v>
      </c>
      <c r="K475" s="40"/>
      <c r="L475" s="40"/>
      <c r="M475" s="40"/>
      <c r="N475" s="40"/>
      <c r="O475" s="40"/>
      <c r="P475" s="40"/>
      <c r="Q475" s="40"/>
      <c r="R475" s="40" t="e">
        <f>'Zestawienie podstawowe'!#REF!</f>
        <v>#REF!</v>
      </c>
      <c r="S475" s="40"/>
      <c r="T475" s="40"/>
      <c r="U475" s="40"/>
      <c r="V475" s="40" t="e">
        <f>'Zestawienie podstawowe'!#REF!</f>
        <v>#REF!</v>
      </c>
    </row>
    <row r="476" spans="1:22" x14ac:dyDescent="0.35">
      <c r="A476" s="114" t="s">
        <v>2592</v>
      </c>
      <c r="B476" s="40"/>
      <c r="C476" s="40"/>
      <c r="D476" s="40"/>
      <c r="E476" s="40"/>
      <c r="F476" s="40"/>
      <c r="G476" s="40"/>
      <c r="H476" s="40"/>
      <c r="I476" s="40"/>
      <c r="J476" s="40" t="e">
        <f>'Zestawienie podstawowe'!#REF!</f>
        <v>#REF!</v>
      </c>
      <c r="K476" s="40"/>
      <c r="L476" s="40"/>
      <c r="M476" s="40"/>
      <c r="N476" s="40"/>
      <c r="O476" s="40"/>
      <c r="P476" s="40"/>
      <c r="Q476" s="40"/>
      <c r="R476" s="40" t="e">
        <f>'Zestawienie podstawowe'!#REF!</f>
        <v>#REF!</v>
      </c>
      <c r="S476" s="40"/>
      <c r="T476" s="40"/>
      <c r="U476" s="40"/>
      <c r="V476" s="40" t="e">
        <f>'Zestawienie podstawowe'!#REF!</f>
        <v>#REF!</v>
      </c>
    </row>
    <row r="477" spans="1:22" x14ac:dyDescent="0.35">
      <c r="A477" s="114" t="s">
        <v>2593</v>
      </c>
      <c r="B477" s="40"/>
      <c r="C477" s="40"/>
      <c r="D477" s="40"/>
      <c r="E477" s="40"/>
      <c r="F477" s="40"/>
      <c r="G477" s="40"/>
      <c r="H477" s="40"/>
      <c r="I477" s="40"/>
      <c r="J477" s="40" t="e">
        <f>'Zestawienie podstawowe'!#REF!</f>
        <v>#REF!</v>
      </c>
      <c r="K477" s="40"/>
      <c r="L477" s="40"/>
      <c r="M477" s="40"/>
      <c r="N477" s="40"/>
      <c r="O477" s="40"/>
      <c r="P477" s="40"/>
      <c r="Q477" s="40"/>
      <c r="R477" s="40" t="e">
        <f>'Zestawienie podstawowe'!#REF!</f>
        <v>#REF!</v>
      </c>
      <c r="S477" s="40"/>
      <c r="T477" s="40"/>
      <c r="U477" s="40"/>
      <c r="V477" s="40" t="e">
        <f>'Zestawienie podstawowe'!#REF!</f>
        <v>#REF!</v>
      </c>
    </row>
    <row r="478" spans="1:22" x14ac:dyDescent="0.35">
      <c r="A478" s="114" t="s">
        <v>2594</v>
      </c>
      <c r="B478" s="40"/>
      <c r="C478" s="40"/>
      <c r="D478" s="40"/>
      <c r="E478" s="40"/>
      <c r="F478" s="40"/>
      <c r="G478" s="40"/>
      <c r="H478" s="40"/>
      <c r="I478" s="40"/>
      <c r="J478" s="40" t="e">
        <f>'Zestawienie podstawowe'!#REF!</f>
        <v>#REF!</v>
      </c>
      <c r="K478" s="40"/>
      <c r="L478" s="40"/>
      <c r="M478" s="40"/>
      <c r="N478" s="40"/>
      <c r="O478" s="40"/>
      <c r="P478" s="40"/>
      <c r="Q478" s="40"/>
      <c r="R478" s="40" t="e">
        <f>'Zestawienie podstawowe'!#REF!</f>
        <v>#REF!</v>
      </c>
      <c r="S478" s="40"/>
      <c r="T478" s="40"/>
      <c r="U478" s="40"/>
      <c r="V478" s="40" t="e">
        <f>'Zestawienie podstawowe'!#REF!</f>
        <v>#REF!</v>
      </c>
    </row>
    <row r="479" spans="1:22" x14ac:dyDescent="0.35">
      <c r="A479" s="114" t="s">
        <v>2595</v>
      </c>
      <c r="B479" s="40"/>
      <c r="C479" s="40"/>
      <c r="D479" s="40"/>
      <c r="E479" s="40"/>
      <c r="F479" s="40"/>
      <c r="G479" s="40"/>
      <c r="H479" s="40"/>
      <c r="I479" s="40"/>
      <c r="J479" s="40" t="e">
        <f>'Zestawienie podstawowe'!#REF!</f>
        <v>#REF!</v>
      </c>
      <c r="K479" s="40"/>
      <c r="L479" s="40"/>
      <c r="M479" s="40"/>
      <c r="N479" s="40"/>
      <c r="O479" s="40"/>
      <c r="P479" s="40"/>
      <c r="Q479" s="40"/>
      <c r="R479" s="40" t="e">
        <f>'Zestawienie podstawowe'!#REF!</f>
        <v>#REF!</v>
      </c>
      <c r="S479" s="40"/>
      <c r="T479" s="40"/>
      <c r="U479" s="40" t="e">
        <f>'Zestawienie podstawowe'!#REF!</f>
        <v>#REF!</v>
      </c>
      <c r="V479" s="40" t="e">
        <f>'Zestawienie podstawowe'!#REF!</f>
        <v>#REF!</v>
      </c>
    </row>
    <row r="480" spans="1:22" x14ac:dyDescent="0.35">
      <c r="A480" s="114" t="s">
        <v>2596</v>
      </c>
      <c r="B480" s="40"/>
      <c r="C480" s="40"/>
      <c r="D480" s="40"/>
      <c r="E480" s="40"/>
      <c r="F480" s="40"/>
      <c r="G480" s="40"/>
      <c r="H480" s="40"/>
      <c r="I480" s="40"/>
      <c r="J480" s="40" t="e">
        <f>'Zestawienie podstawowe'!#REF!</f>
        <v>#REF!</v>
      </c>
      <c r="K480" s="40"/>
      <c r="L480" s="40"/>
      <c r="M480" s="40"/>
      <c r="N480" s="40"/>
      <c r="O480" s="40"/>
      <c r="P480" s="40"/>
      <c r="Q480" s="40"/>
      <c r="R480" s="40" t="e">
        <f>'Zestawienie podstawowe'!#REF!</f>
        <v>#REF!</v>
      </c>
      <c r="S480" s="40"/>
      <c r="T480" s="40"/>
      <c r="U480" s="40"/>
      <c r="V480" s="40" t="e">
        <f>'Zestawienie podstawowe'!#REF!</f>
        <v>#REF!</v>
      </c>
    </row>
    <row r="481" spans="1:22" x14ac:dyDescent="0.35">
      <c r="A481" s="114" t="s">
        <v>2597</v>
      </c>
      <c r="B481" s="40"/>
      <c r="C481" s="40"/>
      <c r="D481" s="40"/>
      <c r="E481" s="40"/>
      <c r="F481" s="40"/>
      <c r="G481" s="40"/>
      <c r="H481" s="40"/>
      <c r="I481" s="40"/>
      <c r="J481" s="40" t="e">
        <f>'Zestawienie podstawowe'!#REF!</f>
        <v>#REF!</v>
      </c>
      <c r="K481" s="40"/>
      <c r="L481" s="40"/>
      <c r="M481" s="40"/>
      <c r="N481" s="40"/>
      <c r="O481" s="40"/>
      <c r="P481" s="40"/>
      <c r="Q481" s="40" t="e">
        <f>'Zestawienie podstawowe'!#REF!</f>
        <v>#REF!</v>
      </c>
      <c r="R481" s="40" t="e">
        <f>'Zestawienie podstawowe'!#REF!</f>
        <v>#REF!</v>
      </c>
      <c r="S481" s="40"/>
      <c r="T481" s="40"/>
      <c r="U481" s="40"/>
      <c r="V481" s="40" t="e">
        <f>'Zestawienie podstawowe'!#REF!</f>
        <v>#REF!</v>
      </c>
    </row>
    <row r="482" spans="1:22" x14ac:dyDescent="0.35">
      <c r="A482" s="114" t="s">
        <v>2598</v>
      </c>
      <c r="B482" s="40"/>
      <c r="C482" s="40"/>
      <c r="D482" s="40"/>
      <c r="E482" s="40"/>
      <c r="F482" s="40"/>
      <c r="G482" s="40"/>
      <c r="H482" s="40"/>
      <c r="I482" s="40"/>
      <c r="J482" s="40" t="e">
        <f>'Zestawienie podstawowe'!#REF!</f>
        <v>#REF!</v>
      </c>
      <c r="K482" s="40"/>
      <c r="L482" s="40"/>
      <c r="M482" s="40"/>
      <c r="N482" s="40"/>
      <c r="O482" s="40"/>
      <c r="P482" s="40"/>
      <c r="Q482" s="40" t="e">
        <f>'Zestawienie podstawowe'!#REF!</f>
        <v>#REF!</v>
      </c>
      <c r="R482" s="40" t="e">
        <f>'Zestawienie podstawowe'!#REF!</f>
        <v>#REF!</v>
      </c>
      <c r="S482" s="40"/>
      <c r="T482" s="40"/>
      <c r="U482" s="40"/>
      <c r="V482" s="40" t="e">
        <f>'Zestawienie podstawowe'!#REF!</f>
        <v>#REF!</v>
      </c>
    </row>
    <row r="483" spans="1:22" x14ac:dyDescent="0.35">
      <c r="A483" s="114" t="s">
        <v>2599</v>
      </c>
      <c r="B483" s="40"/>
      <c r="C483" s="40"/>
      <c r="D483" s="40"/>
      <c r="E483" s="40"/>
      <c r="F483" s="40"/>
      <c r="G483" s="40"/>
      <c r="H483" s="40"/>
      <c r="I483" s="40"/>
      <c r="J483" s="40" t="e">
        <f>'Zestawienie podstawowe'!#REF!</f>
        <v>#REF!</v>
      </c>
      <c r="K483" s="40"/>
      <c r="L483" s="40"/>
      <c r="M483" s="40"/>
      <c r="N483" s="40"/>
      <c r="O483" s="40"/>
      <c r="P483" s="40"/>
      <c r="Q483" s="40" t="e">
        <f>'Zestawienie podstawowe'!#REF!</f>
        <v>#REF!</v>
      </c>
      <c r="R483" s="40" t="e">
        <f>'Zestawienie podstawowe'!#REF!</f>
        <v>#REF!</v>
      </c>
      <c r="S483" s="40"/>
      <c r="T483" s="40"/>
      <c r="U483" s="40"/>
      <c r="V483" s="40" t="e">
        <f>'Zestawienie podstawowe'!#REF!</f>
        <v>#REF!</v>
      </c>
    </row>
    <row r="484" spans="1:22" x14ac:dyDescent="0.35">
      <c r="A484" s="114" t="s">
        <v>2600</v>
      </c>
      <c r="B484" s="40"/>
      <c r="C484" s="40"/>
      <c r="D484" s="40"/>
      <c r="E484" s="40"/>
      <c r="F484" s="40"/>
      <c r="G484" s="40"/>
      <c r="H484" s="40"/>
      <c r="I484" s="40"/>
      <c r="J484" s="40" t="e">
        <f>'Zestawienie podstawowe'!#REF!</f>
        <v>#REF!</v>
      </c>
      <c r="K484" s="40"/>
      <c r="L484" s="40"/>
      <c r="M484" s="40"/>
      <c r="N484" s="40"/>
      <c r="O484" s="40"/>
      <c r="P484" s="40"/>
      <c r="Q484" s="40" t="e">
        <f>'Zestawienie podstawowe'!#REF!</f>
        <v>#REF!</v>
      </c>
      <c r="R484" s="40"/>
      <c r="S484" s="40"/>
      <c r="T484" s="40"/>
      <c r="U484" s="40"/>
      <c r="V484" s="40" t="e">
        <f>'Zestawienie podstawowe'!#REF!</f>
        <v>#REF!</v>
      </c>
    </row>
    <row r="485" spans="1:22" x14ac:dyDescent="0.35">
      <c r="A485" s="114" t="s">
        <v>2601</v>
      </c>
      <c r="B485" s="40"/>
      <c r="C485" s="40"/>
      <c r="D485" s="40"/>
      <c r="E485" s="40"/>
      <c r="F485" s="40"/>
      <c r="G485" s="40"/>
      <c r="H485" s="40"/>
      <c r="I485" s="40"/>
      <c r="J485" s="40" t="e">
        <f>'Zestawienie podstawowe'!#REF!</f>
        <v>#REF!</v>
      </c>
      <c r="K485" s="40"/>
      <c r="L485" s="40"/>
      <c r="M485" s="40"/>
      <c r="N485" s="40"/>
      <c r="O485" s="40"/>
      <c r="P485" s="40"/>
      <c r="Q485" s="40" t="e">
        <f>'Zestawienie podstawowe'!#REF!</f>
        <v>#REF!</v>
      </c>
      <c r="R485" s="40"/>
      <c r="S485" s="40"/>
      <c r="T485" s="40"/>
      <c r="U485" s="40"/>
      <c r="V485" s="40" t="e">
        <f>'Zestawienie podstawowe'!#REF!</f>
        <v>#REF!</v>
      </c>
    </row>
    <row r="486" spans="1:22" x14ac:dyDescent="0.35">
      <c r="A486" s="114" t="s">
        <v>2602</v>
      </c>
      <c r="B486" s="40"/>
      <c r="C486" s="40"/>
      <c r="D486" s="40"/>
      <c r="E486" s="40"/>
      <c r="F486" s="40"/>
      <c r="G486" s="40"/>
      <c r="H486" s="40"/>
      <c r="I486" s="40"/>
      <c r="J486" s="40" t="e">
        <f>'Zestawienie podstawowe'!#REF!</f>
        <v>#REF!</v>
      </c>
      <c r="K486" s="40"/>
      <c r="L486" s="40"/>
      <c r="M486" s="40"/>
      <c r="N486" s="40"/>
      <c r="O486" s="40"/>
      <c r="P486" s="40"/>
      <c r="Q486" s="40" t="e">
        <f>'Zestawienie podstawowe'!#REF!</f>
        <v>#REF!</v>
      </c>
      <c r="R486" s="40"/>
      <c r="S486" s="40"/>
      <c r="T486" s="40"/>
      <c r="U486" s="40"/>
      <c r="V486" s="40" t="e">
        <f>'Zestawienie podstawowe'!#REF!</f>
        <v>#REF!</v>
      </c>
    </row>
    <row r="487" spans="1:22" x14ac:dyDescent="0.35">
      <c r="A487" s="114" t="s">
        <v>2603</v>
      </c>
      <c r="B487" s="40"/>
      <c r="C487" s="40"/>
      <c r="D487" s="40"/>
      <c r="E487" s="40"/>
      <c r="F487" s="40"/>
      <c r="G487" s="40"/>
      <c r="H487" s="40"/>
      <c r="I487" s="40"/>
      <c r="J487" s="40" t="e">
        <f>'Zestawienie podstawowe'!#REF!</f>
        <v>#REF!</v>
      </c>
      <c r="K487" s="40"/>
      <c r="L487" s="40"/>
      <c r="M487" s="40"/>
      <c r="N487" s="40"/>
      <c r="O487" s="40"/>
      <c r="P487" s="40"/>
      <c r="Q487" s="40"/>
      <c r="R487" s="40" t="e">
        <f>'Zestawienie podstawowe'!#REF!</f>
        <v>#REF!</v>
      </c>
      <c r="S487" s="40"/>
      <c r="T487" s="40"/>
      <c r="U487" s="40"/>
      <c r="V487" s="40" t="e">
        <f>'Zestawienie podstawowe'!#REF!</f>
        <v>#REF!</v>
      </c>
    </row>
    <row r="488" spans="1:22" x14ac:dyDescent="0.35">
      <c r="A488" s="114" t="s">
        <v>2604</v>
      </c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 t="e">
        <f>'Zestawienie podstawowe'!#REF!</f>
        <v>#REF!</v>
      </c>
    </row>
    <row r="489" spans="1:22" x14ac:dyDescent="0.35">
      <c r="A489" s="114" t="s">
        <v>2605</v>
      </c>
      <c r="B489" s="40"/>
      <c r="C489" s="40"/>
      <c r="D489" s="40"/>
      <c r="E489" s="40"/>
      <c r="F489" s="40"/>
      <c r="G489" s="40"/>
      <c r="H489" s="40" t="e">
        <f>'Zestawienie podstawowe'!#REF!</f>
        <v>#REF!</v>
      </c>
      <c r="I489" s="40"/>
      <c r="J489" s="40" t="e">
        <f>'Zestawienie podstawowe'!#REF!</f>
        <v>#REF!</v>
      </c>
      <c r="K489" s="40"/>
      <c r="L489" s="40"/>
      <c r="M489" s="40"/>
      <c r="N489" s="40"/>
      <c r="O489" s="40"/>
      <c r="P489" s="40"/>
      <c r="Q489" s="40"/>
      <c r="R489" s="40" t="e">
        <f>'Zestawienie podstawowe'!#REF!</f>
        <v>#REF!</v>
      </c>
      <c r="S489" s="40"/>
      <c r="T489" s="40"/>
      <c r="U489" s="40"/>
      <c r="V489" s="40" t="e">
        <f>'Zestawienie podstawowe'!#REF!</f>
        <v>#REF!</v>
      </c>
    </row>
    <row r="490" spans="1:22" x14ac:dyDescent="0.35">
      <c r="A490" s="114" t="s">
        <v>2606</v>
      </c>
      <c r="B490" s="40"/>
      <c r="C490" s="40"/>
      <c r="D490" s="40"/>
      <c r="E490" s="40"/>
      <c r="F490" s="40"/>
      <c r="G490" s="40"/>
      <c r="H490" s="40"/>
      <c r="I490" s="40"/>
      <c r="J490" s="40" t="e">
        <f>'Zestawienie podstawowe'!#REF!</f>
        <v>#REF!</v>
      </c>
      <c r="K490" s="40"/>
      <c r="L490" s="40"/>
      <c r="M490" s="40"/>
      <c r="N490" s="40"/>
      <c r="O490" s="40"/>
      <c r="P490" s="40"/>
      <c r="Q490" s="40" t="e">
        <f>'Zestawienie podstawowe'!#REF!</f>
        <v>#REF!</v>
      </c>
      <c r="R490" s="40" t="e">
        <f>'Zestawienie podstawowe'!#REF!</f>
        <v>#REF!</v>
      </c>
      <c r="S490" s="40"/>
      <c r="T490" s="40"/>
      <c r="U490" s="40"/>
      <c r="V490" s="40" t="e">
        <f>'Zestawienie podstawowe'!#REF!</f>
        <v>#REF!</v>
      </c>
    </row>
    <row r="491" spans="1:22" x14ac:dyDescent="0.35">
      <c r="A491" s="114" t="s">
        <v>2607</v>
      </c>
      <c r="B491" s="40"/>
      <c r="C491" s="40"/>
      <c r="D491" s="40"/>
      <c r="E491" s="40"/>
      <c r="F491" s="40"/>
      <c r="G491" s="40"/>
      <c r="H491" s="40"/>
      <c r="I491" s="40"/>
      <c r="J491" s="40" t="e">
        <f>'Zestawienie podstawowe'!#REF!</f>
        <v>#REF!</v>
      </c>
      <c r="K491" s="40"/>
      <c r="L491" s="40"/>
      <c r="M491" s="40"/>
      <c r="N491" s="40"/>
      <c r="O491" s="40"/>
      <c r="P491" s="40"/>
      <c r="Q491" s="40" t="e">
        <f>'Zestawienie podstawowe'!#REF!</f>
        <v>#REF!</v>
      </c>
      <c r="R491" s="40" t="e">
        <f>'Zestawienie podstawowe'!#REF!</f>
        <v>#REF!</v>
      </c>
      <c r="S491" s="40"/>
      <c r="T491" s="40"/>
      <c r="U491" s="40"/>
      <c r="V491" s="40" t="e">
        <f>'Zestawienie podstawowe'!#REF!</f>
        <v>#REF!</v>
      </c>
    </row>
    <row r="492" spans="1:22" x14ac:dyDescent="0.35">
      <c r="A492" s="114" t="s">
        <v>2608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 t="e">
        <f>'Zestawienie podstawowe'!#REF!</f>
        <v>#REF!</v>
      </c>
      <c r="M492" s="40"/>
      <c r="N492" s="40"/>
      <c r="O492" s="40"/>
      <c r="P492" s="40"/>
      <c r="Q492" s="40"/>
      <c r="R492" s="40" t="e">
        <f>'Zestawienie podstawowe'!#REF!</f>
        <v>#REF!</v>
      </c>
      <c r="S492" s="40"/>
      <c r="T492" s="40"/>
      <c r="U492" s="40"/>
      <c r="V492" s="40" t="e">
        <f>'Zestawienie podstawowe'!#REF!</f>
        <v>#REF!</v>
      </c>
    </row>
    <row r="493" spans="1:22" x14ac:dyDescent="0.35">
      <c r="A493" s="114" t="s">
        <v>2609</v>
      </c>
      <c r="B493" s="40"/>
      <c r="C493" s="40"/>
      <c r="D493" s="40"/>
      <c r="E493" s="40" t="e">
        <f>'Zestawienie podstawowe'!#REF!</f>
        <v>#REF!</v>
      </c>
      <c r="F493" s="40"/>
      <c r="G493" s="40" t="e">
        <f>'Zestawienie podstawowe'!#REF!</f>
        <v>#REF!</v>
      </c>
      <c r="H493" s="40"/>
      <c r="I493" s="40"/>
      <c r="J493" s="40"/>
      <c r="K493" s="40"/>
      <c r="L493" s="40" t="e">
        <f>'Zestawienie podstawowe'!#REF!</f>
        <v>#REF!</v>
      </c>
      <c r="M493" s="40"/>
      <c r="N493" s="40"/>
      <c r="O493" s="40"/>
      <c r="P493" s="40"/>
      <c r="Q493" s="40"/>
      <c r="R493" s="40"/>
      <c r="S493" s="40"/>
      <c r="T493" s="40"/>
      <c r="U493" s="40"/>
      <c r="V493" s="40" t="e">
        <f>'Zestawienie podstawowe'!#REF!</f>
        <v>#REF!</v>
      </c>
    </row>
    <row r="494" spans="1:22" x14ac:dyDescent="0.35">
      <c r="A494" s="114" t="s">
        <v>2610</v>
      </c>
      <c r="B494" s="40"/>
      <c r="C494" s="40"/>
      <c r="D494" s="40"/>
      <c r="E494" s="40"/>
      <c r="F494" s="40"/>
      <c r="G494" s="40"/>
      <c r="H494" s="40"/>
      <c r="I494" s="40"/>
      <c r="J494" s="40" t="e">
        <f>'Zestawienie podstawowe'!#REF!</f>
        <v>#REF!</v>
      </c>
      <c r="K494" s="40"/>
      <c r="L494" s="40"/>
      <c r="M494" s="40"/>
      <c r="N494" s="40"/>
      <c r="O494" s="40"/>
      <c r="P494" s="40"/>
      <c r="Q494" s="40"/>
      <c r="R494" s="40" t="e">
        <f>'Zestawienie podstawowe'!#REF!</f>
        <v>#REF!</v>
      </c>
      <c r="S494" s="40"/>
      <c r="T494" s="40"/>
      <c r="U494" s="40"/>
      <c r="V494" s="40" t="e">
        <f>'Zestawienie podstawowe'!#REF!</f>
        <v>#REF!</v>
      </c>
    </row>
    <row r="495" spans="1:22" x14ac:dyDescent="0.35">
      <c r="A495" s="114" t="s">
        <v>2611</v>
      </c>
      <c r="B495" s="40"/>
      <c r="C495" s="40"/>
      <c r="D495" s="40"/>
      <c r="E495" s="40"/>
      <c r="F495" s="40"/>
      <c r="G495" s="40"/>
      <c r="H495" s="40"/>
      <c r="I495" s="40"/>
      <c r="J495" s="40" t="e">
        <f>'Zestawienie podstawowe'!#REF!</f>
        <v>#REF!</v>
      </c>
      <c r="K495" s="40"/>
      <c r="L495" s="40"/>
      <c r="M495" s="40"/>
      <c r="N495" s="40"/>
      <c r="O495" s="40"/>
      <c r="P495" s="40"/>
      <c r="Q495" s="40"/>
      <c r="R495" s="40" t="e">
        <f>'Zestawienie podstawowe'!#REF!</f>
        <v>#REF!</v>
      </c>
      <c r="S495" s="40"/>
      <c r="T495" s="40"/>
      <c r="U495" s="40"/>
      <c r="V495" s="40" t="e">
        <f>'Zestawienie podstawowe'!#REF!</f>
        <v>#REF!</v>
      </c>
    </row>
    <row r="496" spans="1:22" x14ac:dyDescent="0.35">
      <c r="A496" s="114" t="s">
        <v>2612</v>
      </c>
      <c r="B496" s="40"/>
      <c r="C496" s="40"/>
      <c r="D496" s="40"/>
      <c r="E496" s="40"/>
      <c r="F496" s="40"/>
      <c r="G496" s="40"/>
      <c r="H496" s="40"/>
      <c r="I496" s="40"/>
      <c r="J496" s="40" t="e">
        <f>'Zestawienie podstawowe'!#REF!</f>
        <v>#REF!</v>
      </c>
      <c r="K496" s="40"/>
      <c r="L496" s="40"/>
      <c r="M496" s="40"/>
      <c r="N496" s="40"/>
      <c r="O496" s="40"/>
      <c r="P496" s="40"/>
      <c r="Q496" s="40"/>
      <c r="R496" s="40" t="e">
        <f>'Zestawienie podstawowe'!#REF!</f>
        <v>#REF!</v>
      </c>
      <c r="S496" s="40"/>
      <c r="T496" s="40"/>
      <c r="U496" s="40"/>
      <c r="V496" s="40" t="e">
        <f>'Zestawienie podstawowe'!#REF!</f>
        <v>#REF!</v>
      </c>
    </row>
    <row r="497" spans="1:22" x14ac:dyDescent="0.35">
      <c r="A497" s="114" t="s">
        <v>2613</v>
      </c>
      <c r="B497" s="40"/>
      <c r="C497" s="40"/>
      <c r="D497" s="40"/>
      <c r="E497" s="40"/>
      <c r="F497" s="40"/>
      <c r="G497" s="40"/>
      <c r="H497" s="40"/>
      <c r="I497" s="40"/>
      <c r="J497" s="40" t="e">
        <f>'Zestawienie podstawowe'!#REF!</f>
        <v>#REF!</v>
      </c>
      <c r="K497" s="40"/>
      <c r="L497" s="40"/>
      <c r="M497" s="40"/>
      <c r="N497" s="40"/>
      <c r="O497" s="40"/>
      <c r="P497" s="40"/>
      <c r="Q497" s="40"/>
      <c r="R497" s="40" t="e">
        <f>'Zestawienie podstawowe'!#REF!</f>
        <v>#REF!</v>
      </c>
      <c r="S497" s="40"/>
      <c r="T497" s="40"/>
      <c r="U497" s="40"/>
      <c r="V497" s="40" t="e">
        <f>'Zestawienie podstawowe'!#REF!</f>
        <v>#REF!</v>
      </c>
    </row>
    <row r="498" spans="1:22" x14ac:dyDescent="0.35">
      <c r="A498" s="114" t="s">
        <v>2614</v>
      </c>
      <c r="B498" s="40"/>
      <c r="C498" s="40"/>
      <c r="D498" s="40"/>
      <c r="E498" s="40"/>
      <c r="F498" s="40"/>
      <c r="G498" s="40"/>
      <c r="H498" s="40"/>
      <c r="I498" s="40"/>
      <c r="J498" s="40" t="e">
        <f>'Zestawienie podstawowe'!#REF!</f>
        <v>#REF!</v>
      </c>
      <c r="K498" s="40"/>
      <c r="L498" s="40"/>
      <c r="M498" s="40"/>
      <c r="N498" s="40"/>
      <c r="O498" s="40"/>
      <c r="P498" s="40"/>
      <c r="Q498" s="40"/>
      <c r="R498" s="40" t="e">
        <f>'Zestawienie podstawowe'!#REF!</f>
        <v>#REF!</v>
      </c>
      <c r="S498" s="40"/>
      <c r="T498" s="40"/>
      <c r="U498" s="40"/>
      <c r="V498" s="40" t="e">
        <f>'Zestawienie podstawowe'!#REF!</f>
        <v>#REF!</v>
      </c>
    </row>
    <row r="499" spans="1:22" x14ac:dyDescent="0.35">
      <c r="A499" s="114" t="s">
        <v>2615</v>
      </c>
      <c r="B499" s="40"/>
      <c r="C499" s="40"/>
      <c r="D499" s="40"/>
      <c r="E499" s="40" t="e">
        <f>'Zestawienie podstawowe'!#REF!</f>
        <v>#REF!</v>
      </c>
      <c r="F499" s="40"/>
      <c r="G499" s="40"/>
      <c r="H499" s="40"/>
      <c r="I499" s="40"/>
      <c r="J499" s="40" t="e">
        <f>'Zestawienie podstawowe'!#REF!</f>
        <v>#REF!</v>
      </c>
      <c r="K499" s="40"/>
      <c r="L499" s="40" t="e">
        <f>'Zestawienie podstawowe'!#REF!</f>
        <v>#REF!</v>
      </c>
      <c r="M499" s="40"/>
      <c r="N499" s="40"/>
      <c r="O499" s="40"/>
      <c r="P499" s="40"/>
      <c r="Q499" s="40"/>
      <c r="R499" s="40" t="e">
        <f>'Zestawienie podstawowe'!#REF!</f>
        <v>#REF!</v>
      </c>
      <c r="S499" s="40"/>
      <c r="T499" s="40"/>
      <c r="U499" s="40"/>
      <c r="V499" s="40" t="e">
        <f>'Zestawienie podstawowe'!#REF!</f>
        <v>#REF!</v>
      </c>
    </row>
    <row r="500" spans="1:22" x14ac:dyDescent="0.35">
      <c r="A500" s="114" t="s">
        <v>2616</v>
      </c>
      <c r="B500" s="40"/>
      <c r="C500" s="40"/>
      <c r="D500" s="40"/>
      <c r="E500" s="40"/>
      <c r="F500" s="40"/>
      <c r="G500" s="40"/>
      <c r="H500" s="40"/>
      <c r="I500" s="40"/>
      <c r="J500" s="40" t="e">
        <f>'Zestawienie podstawowe'!#REF!</f>
        <v>#REF!</v>
      </c>
      <c r="K500" s="40"/>
      <c r="L500" s="40"/>
      <c r="M500" s="40"/>
      <c r="N500" s="40"/>
      <c r="O500" s="40"/>
      <c r="P500" s="40"/>
      <c r="Q500" s="40"/>
      <c r="R500" s="40" t="e">
        <f>'Zestawienie podstawowe'!#REF!</f>
        <v>#REF!</v>
      </c>
      <c r="S500" s="40"/>
      <c r="T500" s="40"/>
      <c r="U500" s="40"/>
      <c r="V500" s="40" t="e">
        <f>'Zestawienie podstawowe'!#REF!</f>
        <v>#REF!</v>
      </c>
    </row>
    <row r="501" spans="1:22" x14ac:dyDescent="0.35">
      <c r="A501" s="114" t="s">
        <v>2617</v>
      </c>
      <c r="B501" s="40"/>
      <c r="C501" s="40"/>
      <c r="D501" s="40"/>
      <c r="E501" s="40"/>
      <c r="F501" s="40"/>
      <c r="G501" s="40"/>
      <c r="H501" s="40"/>
      <c r="I501" s="40"/>
      <c r="J501" s="40" t="e">
        <f>'Zestawienie podstawowe'!#REF!</f>
        <v>#REF!</v>
      </c>
      <c r="K501" s="40"/>
      <c r="L501" s="40"/>
      <c r="M501" s="40"/>
      <c r="N501" s="40"/>
      <c r="O501" s="40"/>
      <c r="P501" s="40"/>
      <c r="Q501" s="40"/>
      <c r="R501" s="40" t="e">
        <f>'Zestawienie podstawowe'!#REF!</f>
        <v>#REF!</v>
      </c>
      <c r="S501" s="40"/>
      <c r="T501" s="40"/>
      <c r="U501" s="40"/>
      <c r="V501" s="40" t="e">
        <f>'Zestawienie podstawowe'!#REF!</f>
        <v>#REF!</v>
      </c>
    </row>
    <row r="502" spans="1:22" x14ac:dyDescent="0.35">
      <c r="A502" s="114" t="s">
        <v>2618</v>
      </c>
      <c r="B502" s="40"/>
      <c r="C502" s="40"/>
      <c r="D502" s="40"/>
      <c r="E502" s="40"/>
      <c r="F502" s="40"/>
      <c r="G502" s="40"/>
      <c r="H502" s="40"/>
      <c r="I502" s="40"/>
      <c r="J502" s="40" t="e">
        <f>'Zestawienie podstawowe'!#REF!</f>
        <v>#REF!</v>
      </c>
      <c r="K502" s="40"/>
      <c r="L502" s="40"/>
      <c r="M502" s="40"/>
      <c r="N502" s="40"/>
      <c r="O502" s="40"/>
      <c r="P502" s="40"/>
      <c r="Q502" s="40"/>
      <c r="R502" s="40" t="e">
        <f>'Zestawienie podstawowe'!#REF!</f>
        <v>#REF!</v>
      </c>
      <c r="S502" s="40"/>
      <c r="T502" s="40"/>
      <c r="U502" s="40"/>
      <c r="V502" s="40" t="e">
        <f>'Zestawienie podstawowe'!#REF!</f>
        <v>#REF!</v>
      </c>
    </row>
    <row r="503" spans="1:22" x14ac:dyDescent="0.35">
      <c r="A503" s="114" t="s">
        <v>2619</v>
      </c>
      <c r="B503" s="40"/>
      <c r="C503" s="40"/>
      <c r="D503" s="40"/>
      <c r="E503" s="40"/>
      <c r="F503" s="40"/>
      <c r="G503" s="40"/>
      <c r="H503" s="40"/>
      <c r="I503" s="40"/>
      <c r="J503" s="40" t="e">
        <f>'Zestawienie podstawowe'!#REF!</f>
        <v>#REF!</v>
      </c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 t="e">
        <f>'Zestawienie podstawowe'!#REF!</f>
        <v>#REF!</v>
      </c>
    </row>
    <row r="504" spans="1:22" x14ac:dyDescent="0.35">
      <c r="A504" s="114" t="s">
        <v>2620</v>
      </c>
      <c r="B504" s="40"/>
      <c r="C504" s="40"/>
      <c r="D504" s="40"/>
      <c r="E504" s="40"/>
      <c r="F504" s="40"/>
      <c r="G504" s="40"/>
      <c r="H504" s="40"/>
      <c r="I504" s="40"/>
      <c r="J504" s="40" t="e">
        <f>'Zestawienie podstawowe'!#REF!</f>
        <v>#REF!</v>
      </c>
      <c r="K504" s="40"/>
      <c r="L504" s="40"/>
      <c r="M504" s="40"/>
      <c r="N504" s="40"/>
      <c r="O504" s="40"/>
      <c r="P504" s="40"/>
      <c r="Q504" s="40"/>
      <c r="R504" s="40" t="e">
        <f>'Zestawienie podstawowe'!#REF!</f>
        <v>#REF!</v>
      </c>
      <c r="S504" s="40" t="e">
        <f>'Zestawienie podstawowe'!#REF!</f>
        <v>#REF!</v>
      </c>
      <c r="T504" s="40"/>
      <c r="U504" s="40"/>
      <c r="V504" s="40" t="e">
        <f>'Zestawienie podstawowe'!#REF!</f>
        <v>#REF!</v>
      </c>
    </row>
    <row r="505" spans="1:22" x14ac:dyDescent="0.35">
      <c r="A505" s="114" t="s">
        <v>2621</v>
      </c>
      <c r="B505" s="40"/>
      <c r="C505" s="40"/>
      <c r="D505" s="40"/>
      <c r="E505" s="40"/>
      <c r="F505" s="40"/>
      <c r="G505" s="40"/>
      <c r="H505" s="40"/>
      <c r="I505" s="40"/>
      <c r="J505" s="40" t="e">
        <f>'Zestawienie podstawowe'!#REF!</f>
        <v>#REF!</v>
      </c>
      <c r="K505" s="40"/>
      <c r="L505" s="40"/>
      <c r="M505" s="40"/>
      <c r="N505" s="40"/>
      <c r="O505" s="40"/>
      <c r="P505" s="40"/>
      <c r="Q505" s="40"/>
      <c r="R505" s="40" t="e">
        <f>'Zestawienie podstawowe'!#REF!</f>
        <v>#REF!</v>
      </c>
      <c r="S505" s="40"/>
      <c r="T505" s="40"/>
      <c r="U505" s="40"/>
      <c r="V505" s="40" t="e">
        <f>'Zestawienie podstawowe'!#REF!</f>
        <v>#REF!</v>
      </c>
    </row>
    <row r="506" spans="1:22" x14ac:dyDescent="0.35">
      <c r="A506" s="114" t="s">
        <v>2622</v>
      </c>
      <c r="B506" s="40"/>
      <c r="C506" s="40"/>
      <c r="D506" s="40"/>
      <c r="E506" s="40"/>
      <c r="F506" s="40"/>
      <c r="G506" s="40"/>
      <c r="H506" s="40"/>
      <c r="I506" s="40"/>
      <c r="J506" s="40" t="e">
        <f>'Zestawienie podstawowe'!#REF!</f>
        <v>#REF!</v>
      </c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 t="e">
        <f>'Zestawienie podstawowe'!#REF!</f>
        <v>#REF!</v>
      </c>
    </row>
    <row r="507" spans="1:22" x14ac:dyDescent="0.35">
      <c r="A507" s="114" t="s">
        <v>2623</v>
      </c>
      <c r="B507" s="40"/>
      <c r="C507" s="40"/>
      <c r="D507" s="40"/>
      <c r="E507" s="40"/>
      <c r="F507" s="40"/>
      <c r="G507" s="40"/>
      <c r="H507" s="40"/>
      <c r="I507" s="40"/>
      <c r="J507" s="40" t="e">
        <f>'Zestawienie podstawowe'!#REF!</f>
        <v>#REF!</v>
      </c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 t="e">
        <f>'Zestawienie podstawowe'!#REF!</f>
        <v>#REF!</v>
      </c>
    </row>
    <row r="508" spans="1:22" x14ac:dyDescent="0.35">
      <c r="A508" s="114" t="s">
        <v>2624</v>
      </c>
      <c r="B508" s="40"/>
      <c r="C508" s="40"/>
      <c r="D508" s="40"/>
      <c r="E508" s="40"/>
      <c r="F508" s="40"/>
      <c r="G508" s="40"/>
      <c r="H508" s="40"/>
      <c r="I508" s="40"/>
      <c r="J508" s="40" t="e">
        <f>'Zestawienie podstawowe'!#REF!</f>
        <v>#REF!</v>
      </c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 t="e">
        <f>'Zestawienie podstawowe'!#REF!</f>
        <v>#REF!</v>
      </c>
    </row>
    <row r="509" spans="1:22" x14ac:dyDescent="0.35">
      <c r="A509" s="114" t="s">
        <v>2625</v>
      </c>
      <c r="B509" s="40"/>
      <c r="C509" s="40"/>
      <c r="D509" s="40"/>
      <c r="E509" s="40"/>
      <c r="F509" s="40"/>
      <c r="G509" s="40"/>
      <c r="H509" s="40"/>
      <c r="I509" s="40"/>
      <c r="J509" s="40" t="e">
        <f>'Zestawienie podstawowe'!#REF!</f>
        <v>#REF!</v>
      </c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 t="e">
        <f>'Zestawienie podstawowe'!#REF!</f>
        <v>#REF!</v>
      </c>
    </row>
    <row r="510" spans="1:22" x14ac:dyDescent="0.35">
      <c r="A510" s="114" t="s">
        <v>2626</v>
      </c>
      <c r="B510" s="40"/>
      <c r="C510" s="40"/>
      <c r="D510" s="40"/>
      <c r="E510" s="40"/>
      <c r="F510" s="40"/>
      <c r="G510" s="40"/>
      <c r="H510" s="40"/>
      <c r="I510" s="40"/>
      <c r="J510" s="40" t="e">
        <f>'Zestawienie podstawowe'!#REF!</f>
        <v>#REF!</v>
      </c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 t="e">
        <f>'Zestawienie podstawowe'!#REF!</f>
        <v>#REF!</v>
      </c>
    </row>
    <row r="511" spans="1:22" x14ac:dyDescent="0.35">
      <c r="A511" s="114" t="s">
        <v>2627</v>
      </c>
      <c r="B511" s="40"/>
      <c r="C511" s="40"/>
      <c r="D511" s="40"/>
      <c r="E511" s="40"/>
      <c r="F511" s="40"/>
      <c r="G511" s="40"/>
      <c r="H511" s="40"/>
      <c r="I511" s="40"/>
      <c r="J511" s="40" t="e">
        <f>'Zestawienie podstawowe'!#REF!</f>
        <v>#REF!</v>
      </c>
      <c r="K511" s="40"/>
      <c r="L511" s="40"/>
      <c r="M511" s="40"/>
      <c r="N511" s="40"/>
      <c r="O511" s="40"/>
      <c r="P511" s="40"/>
      <c r="Q511" s="40"/>
      <c r="R511" s="40" t="e">
        <f>'Zestawienie podstawowe'!#REF!</f>
        <v>#REF!</v>
      </c>
      <c r="S511" s="40"/>
      <c r="T511" s="40"/>
      <c r="U511" s="40"/>
      <c r="V511" s="40" t="e">
        <f>'Zestawienie podstawowe'!#REF!</f>
        <v>#REF!</v>
      </c>
    </row>
    <row r="512" spans="1:22" x14ac:dyDescent="0.35">
      <c r="A512" s="114" t="s">
        <v>2628</v>
      </c>
      <c r="B512" s="40"/>
      <c r="C512" s="40"/>
      <c r="D512" s="40"/>
      <c r="E512" s="40"/>
      <c r="F512" s="40"/>
      <c r="G512" s="40"/>
      <c r="H512" s="40"/>
      <c r="I512" s="40"/>
      <c r="J512" s="40" t="e">
        <f>'Zestawienie podstawowe'!#REF!</f>
        <v>#REF!</v>
      </c>
      <c r="K512" s="40"/>
      <c r="L512" s="40"/>
      <c r="M512" s="40"/>
      <c r="N512" s="40"/>
      <c r="O512" s="40"/>
      <c r="P512" s="40"/>
      <c r="Q512" s="40"/>
      <c r="R512" s="40" t="e">
        <f>'Zestawienie podstawowe'!#REF!</f>
        <v>#REF!</v>
      </c>
      <c r="S512" s="40"/>
      <c r="T512" s="40"/>
      <c r="U512" s="40"/>
      <c r="V512" s="40" t="e">
        <f>'Zestawienie podstawowe'!#REF!</f>
        <v>#REF!</v>
      </c>
    </row>
    <row r="513" spans="1:22" x14ac:dyDescent="0.35">
      <c r="A513" s="114" t="s">
        <v>2629</v>
      </c>
      <c r="B513" s="40"/>
      <c r="C513" s="40"/>
      <c r="D513" s="40"/>
      <c r="E513" s="40"/>
      <c r="F513" s="40"/>
      <c r="G513" s="40"/>
      <c r="H513" s="40"/>
      <c r="I513" s="40"/>
      <c r="J513" s="40" t="e">
        <f>'Zestawienie podstawowe'!#REF!</f>
        <v>#REF!</v>
      </c>
      <c r="K513" s="40"/>
      <c r="L513" s="40"/>
      <c r="M513" s="40"/>
      <c r="N513" s="40"/>
      <c r="O513" s="40"/>
      <c r="P513" s="40"/>
      <c r="Q513" s="40"/>
      <c r="R513" s="40" t="e">
        <f>'Zestawienie podstawowe'!#REF!</f>
        <v>#REF!</v>
      </c>
      <c r="S513" s="40"/>
      <c r="T513" s="40"/>
      <c r="U513" s="40"/>
      <c r="V513" s="40" t="e">
        <f>'Zestawienie podstawowe'!#REF!</f>
        <v>#REF!</v>
      </c>
    </row>
    <row r="514" spans="1:22" x14ac:dyDescent="0.35">
      <c r="A514" s="114" t="s">
        <v>2630</v>
      </c>
      <c r="B514" s="40"/>
      <c r="C514" s="40"/>
      <c r="D514" s="40"/>
      <c r="E514" s="40"/>
      <c r="F514" s="40"/>
      <c r="G514" s="40"/>
      <c r="H514" s="40"/>
      <c r="I514" s="40"/>
      <c r="J514" s="40" t="e">
        <f>'Zestawienie podstawowe'!#REF!</f>
        <v>#REF!</v>
      </c>
      <c r="K514" s="40"/>
      <c r="L514" s="40"/>
      <c r="M514" s="40"/>
      <c r="N514" s="40"/>
      <c r="O514" s="40"/>
      <c r="P514" s="40"/>
      <c r="Q514" s="40"/>
      <c r="R514" s="40" t="e">
        <f>'Zestawienie podstawowe'!#REF!</f>
        <v>#REF!</v>
      </c>
      <c r="S514" s="40"/>
      <c r="T514" s="40"/>
      <c r="U514" s="40"/>
      <c r="V514" s="40" t="e">
        <f>'Zestawienie podstawowe'!#REF!</f>
        <v>#REF!</v>
      </c>
    </row>
    <row r="515" spans="1:22" x14ac:dyDescent="0.35">
      <c r="A515" s="114" t="s">
        <v>2631</v>
      </c>
      <c r="B515" s="40"/>
      <c r="C515" s="40"/>
      <c r="D515" s="40"/>
      <c r="E515" s="40"/>
      <c r="F515" s="40"/>
      <c r="G515" s="40"/>
      <c r="H515" s="40"/>
      <c r="I515" s="40"/>
      <c r="J515" s="40" t="e">
        <f>'Zestawienie podstawowe'!#REF!</f>
        <v>#REF!</v>
      </c>
      <c r="K515" s="40"/>
      <c r="L515" s="40"/>
      <c r="M515" s="40"/>
      <c r="N515" s="40"/>
      <c r="O515" s="40"/>
      <c r="P515" s="40"/>
      <c r="Q515" s="40"/>
      <c r="R515" s="40" t="e">
        <f>'Zestawienie podstawowe'!#REF!</f>
        <v>#REF!</v>
      </c>
      <c r="S515" s="40"/>
      <c r="T515" s="40"/>
      <c r="U515" s="40"/>
      <c r="V515" s="40" t="e">
        <f>'Zestawienie podstawowe'!#REF!</f>
        <v>#REF!</v>
      </c>
    </row>
    <row r="516" spans="1:22" x14ac:dyDescent="0.35">
      <c r="A516" s="114" t="s">
        <v>2632</v>
      </c>
      <c r="B516" s="40"/>
      <c r="C516" s="40"/>
      <c r="D516" s="40"/>
      <c r="E516" s="40"/>
      <c r="F516" s="40"/>
      <c r="G516" s="40"/>
      <c r="H516" s="40" t="e">
        <f>'Zestawienie podstawowe'!#REF!</f>
        <v>#REF!</v>
      </c>
      <c r="I516" s="40"/>
      <c r="J516" s="40"/>
      <c r="K516" s="40" t="e">
        <f>'Zestawienie podstawowe'!#REF!</f>
        <v>#REF!</v>
      </c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 t="e">
        <f>'Zestawienie podstawowe'!#REF!</f>
        <v>#REF!</v>
      </c>
    </row>
    <row r="517" spans="1:22" x14ac:dyDescent="0.35">
      <c r="A517" s="114" t="s">
        <v>2633</v>
      </c>
      <c r="B517" s="40"/>
      <c r="C517" s="40" t="e">
        <f>'Zestawienie podstawowe'!#REF!</f>
        <v>#REF!</v>
      </c>
      <c r="D517" s="40"/>
      <c r="E517" s="40"/>
      <c r="F517" s="40"/>
      <c r="G517" s="40"/>
      <c r="H517" s="40"/>
      <c r="I517" s="40"/>
      <c r="J517" s="40" t="e">
        <f>'Zestawienie podstawowe'!#REF!</f>
        <v>#REF!</v>
      </c>
      <c r="K517" s="40"/>
      <c r="L517" s="40"/>
      <c r="M517" s="40"/>
      <c r="N517" s="40"/>
      <c r="O517" s="40"/>
      <c r="P517" s="40"/>
      <c r="Q517" s="40"/>
      <c r="R517" s="40" t="e">
        <f>'Zestawienie podstawowe'!#REF!</f>
        <v>#REF!</v>
      </c>
      <c r="S517" s="40"/>
      <c r="T517" s="40"/>
      <c r="U517" s="40"/>
      <c r="V517" s="40" t="e">
        <f>'Zestawienie podstawowe'!#REF!</f>
        <v>#REF!</v>
      </c>
    </row>
    <row r="518" spans="1:22" x14ac:dyDescent="0.35">
      <c r="A518" s="114" t="s">
        <v>2634</v>
      </c>
      <c r="B518" s="40"/>
      <c r="C518" s="40" t="e">
        <f>'Zestawienie podstawowe'!#REF!</f>
        <v>#REF!</v>
      </c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 t="e">
        <f>'Zestawienie podstawowe'!#REF!</f>
        <v>#REF!</v>
      </c>
      <c r="S518" s="40"/>
      <c r="T518" s="40"/>
      <c r="U518" s="40"/>
      <c r="V518" s="40" t="e">
        <f>'Zestawienie podstawowe'!#REF!</f>
        <v>#REF!</v>
      </c>
    </row>
    <row r="519" spans="1:22" x14ac:dyDescent="0.35">
      <c r="A519" s="114" t="s">
        <v>2635</v>
      </c>
      <c r="B519" s="40"/>
      <c r="C519" s="40"/>
      <c r="D519" s="40"/>
      <c r="E519" s="40"/>
      <c r="F519" s="40"/>
      <c r="G519" s="40"/>
      <c r="H519" s="40"/>
      <c r="I519" s="40"/>
      <c r="J519" s="40" t="e">
        <f>'Zestawienie podstawowe'!#REF!</f>
        <v>#REF!</v>
      </c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 t="e">
        <f>'Zestawienie podstawowe'!#REF!</f>
        <v>#REF!</v>
      </c>
    </row>
    <row r="520" spans="1:22" x14ac:dyDescent="0.35">
      <c r="A520" s="114" t="s">
        <v>2636</v>
      </c>
      <c r="B520" s="40"/>
      <c r="C520" s="40"/>
      <c r="D520" s="40"/>
      <c r="E520" s="40"/>
      <c r="F520" s="40"/>
      <c r="G520" s="40"/>
      <c r="H520" s="40"/>
      <c r="I520" s="40"/>
      <c r="J520" s="40" t="e">
        <f>'Zestawienie podstawowe'!#REF!</f>
        <v>#REF!</v>
      </c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 t="e">
        <f>'Zestawienie podstawowe'!#REF!</f>
        <v>#REF!</v>
      </c>
    </row>
    <row r="521" spans="1:22" x14ac:dyDescent="0.35">
      <c r="A521" s="114" t="s">
        <v>2637</v>
      </c>
      <c r="B521" s="40"/>
      <c r="C521" s="40"/>
      <c r="D521" s="40"/>
      <c r="E521" s="40"/>
      <c r="F521" s="40"/>
      <c r="G521" s="40"/>
      <c r="H521" s="40"/>
      <c r="I521" s="40"/>
      <c r="J521" s="40" t="e">
        <f>'Zestawienie podstawowe'!#REF!</f>
        <v>#REF!</v>
      </c>
      <c r="K521" s="40"/>
      <c r="L521" s="40"/>
      <c r="M521" s="40"/>
      <c r="N521" s="40"/>
      <c r="O521" s="40"/>
      <c r="P521" s="40"/>
      <c r="Q521" s="40"/>
      <c r="R521" s="40" t="e">
        <f>'Zestawienie podstawowe'!#REF!</f>
        <v>#REF!</v>
      </c>
      <c r="S521" s="40"/>
      <c r="T521" s="40"/>
      <c r="U521" s="40"/>
      <c r="V521" s="40" t="e">
        <f>'Zestawienie podstawowe'!#REF!</f>
        <v>#REF!</v>
      </c>
    </row>
    <row r="522" spans="1:22" x14ac:dyDescent="0.35">
      <c r="A522" s="114" t="s">
        <v>2638</v>
      </c>
      <c r="B522" s="40"/>
      <c r="C522" s="40"/>
      <c r="D522" s="40"/>
      <c r="E522" s="40"/>
      <c r="F522" s="40"/>
      <c r="G522" s="40"/>
      <c r="H522" s="40"/>
      <c r="I522" s="40"/>
      <c r="J522" s="40" t="e">
        <f>'Zestawienie podstawowe'!#REF!</f>
        <v>#REF!</v>
      </c>
      <c r="K522" s="40"/>
      <c r="L522" s="40"/>
      <c r="M522" s="40"/>
      <c r="N522" s="40"/>
      <c r="O522" s="40"/>
      <c r="P522" s="40"/>
      <c r="Q522" s="40"/>
      <c r="R522" s="40" t="e">
        <f>'Zestawienie podstawowe'!#REF!</f>
        <v>#REF!</v>
      </c>
      <c r="S522" s="40"/>
      <c r="T522" s="40"/>
      <c r="U522" s="40"/>
      <c r="V522" s="40" t="e">
        <f>'Zestawienie podstawowe'!#REF!</f>
        <v>#REF!</v>
      </c>
    </row>
    <row r="523" spans="1:22" x14ac:dyDescent="0.35">
      <c r="A523" s="114" t="s">
        <v>2639</v>
      </c>
      <c r="B523" s="40"/>
      <c r="C523" s="40"/>
      <c r="D523" s="40"/>
      <c r="E523" s="40"/>
      <c r="F523" s="40"/>
      <c r="G523" s="40"/>
      <c r="H523" s="40"/>
      <c r="I523" s="40"/>
      <c r="J523" s="40" t="e">
        <f>'Zestawienie podstawowe'!#REF!</f>
        <v>#REF!</v>
      </c>
      <c r="K523" s="40"/>
      <c r="L523" s="40"/>
      <c r="M523" s="40"/>
      <c r="N523" s="40"/>
      <c r="O523" s="40"/>
      <c r="P523" s="40"/>
      <c r="Q523" s="40"/>
      <c r="R523" s="40" t="e">
        <f>'Zestawienie podstawowe'!#REF!</f>
        <v>#REF!</v>
      </c>
      <c r="S523" s="40"/>
      <c r="T523" s="40"/>
      <c r="U523" s="40"/>
      <c r="V523" s="40" t="e">
        <f>'Zestawienie podstawowe'!#REF!</f>
        <v>#REF!</v>
      </c>
    </row>
    <row r="524" spans="1:22" x14ac:dyDescent="0.35">
      <c r="A524" s="114" t="s">
        <v>2640</v>
      </c>
      <c r="B524" s="40"/>
      <c r="C524" s="40"/>
      <c r="D524" s="40"/>
      <c r="E524" s="40"/>
      <c r="F524" s="40"/>
      <c r="G524" s="40"/>
      <c r="H524" s="40"/>
      <c r="I524" s="40"/>
      <c r="J524" s="40" t="e">
        <f>'Zestawienie podstawowe'!#REF!</f>
        <v>#REF!</v>
      </c>
      <c r="K524" s="40"/>
      <c r="L524" s="40" t="e">
        <f>'Zestawienie podstawowe'!#REF!</f>
        <v>#REF!</v>
      </c>
      <c r="M524" s="40"/>
      <c r="N524" s="40"/>
      <c r="O524" s="40"/>
      <c r="P524" s="40"/>
      <c r="Q524" s="40"/>
      <c r="R524" s="40" t="e">
        <f>'Zestawienie podstawowe'!#REF!</f>
        <v>#REF!</v>
      </c>
      <c r="S524" s="40"/>
      <c r="T524" s="40"/>
      <c r="U524" s="40" t="e">
        <f>'Zestawienie podstawowe'!#REF!</f>
        <v>#REF!</v>
      </c>
      <c r="V524" s="40" t="e">
        <f>'Zestawienie podstawowe'!#REF!</f>
        <v>#REF!</v>
      </c>
    </row>
    <row r="525" spans="1:22" x14ac:dyDescent="0.35">
      <c r="A525" s="114" t="s">
        <v>2641</v>
      </c>
      <c r="B525" s="40"/>
      <c r="C525" s="40"/>
      <c r="D525" s="40"/>
      <c r="E525" s="40"/>
      <c r="F525" s="40"/>
      <c r="G525" s="40"/>
      <c r="H525" s="40"/>
      <c r="I525" s="40"/>
      <c r="J525" s="40" t="e">
        <f>'Zestawienie podstawowe'!#REF!</f>
        <v>#REF!</v>
      </c>
      <c r="K525" s="40"/>
      <c r="L525" s="40" t="e">
        <f>'Zestawienie podstawowe'!#REF!</f>
        <v>#REF!</v>
      </c>
      <c r="M525" s="40"/>
      <c r="N525" s="40"/>
      <c r="O525" s="40"/>
      <c r="P525" s="40"/>
      <c r="Q525" s="40"/>
      <c r="R525" s="40" t="e">
        <f>'Zestawienie podstawowe'!#REF!</f>
        <v>#REF!</v>
      </c>
      <c r="S525" s="40"/>
      <c r="T525" s="40"/>
      <c r="U525" s="40" t="e">
        <f>'Zestawienie podstawowe'!#REF!</f>
        <v>#REF!</v>
      </c>
      <c r="V525" s="40" t="e">
        <f>'Zestawienie podstawowe'!#REF!</f>
        <v>#REF!</v>
      </c>
    </row>
    <row r="526" spans="1:22" x14ac:dyDescent="0.35">
      <c r="A526" s="114" t="s">
        <v>2642</v>
      </c>
      <c r="B526" s="40"/>
      <c r="C526" s="40"/>
      <c r="D526" s="40"/>
      <c r="E526" s="40"/>
      <c r="F526" s="40"/>
      <c r="G526" s="40"/>
      <c r="H526" s="40"/>
      <c r="I526" s="40"/>
      <c r="J526" s="40" t="e">
        <f>'Zestawienie podstawowe'!#REF!</f>
        <v>#REF!</v>
      </c>
      <c r="K526" s="40"/>
      <c r="L526" s="40"/>
      <c r="M526" s="40"/>
      <c r="N526" s="40"/>
      <c r="O526" s="40"/>
      <c r="P526" s="40"/>
      <c r="Q526" s="40"/>
      <c r="R526" s="40" t="e">
        <f>'Zestawienie podstawowe'!#REF!</f>
        <v>#REF!</v>
      </c>
      <c r="S526" s="40"/>
      <c r="T526" s="40"/>
      <c r="U526" s="40"/>
      <c r="V526" s="40" t="e">
        <f>'Zestawienie podstawowe'!#REF!</f>
        <v>#REF!</v>
      </c>
    </row>
    <row r="527" spans="1:22" x14ac:dyDescent="0.35">
      <c r="A527" s="114" t="s">
        <v>2643</v>
      </c>
      <c r="B527" s="40"/>
      <c r="C527" s="40"/>
      <c r="D527" s="40"/>
      <c r="E527" s="40"/>
      <c r="F527" s="40"/>
      <c r="G527" s="40"/>
      <c r="H527" s="40"/>
      <c r="I527" s="40"/>
      <c r="J527" s="40" t="e">
        <f>'Zestawienie podstawowe'!#REF!</f>
        <v>#REF!</v>
      </c>
      <c r="K527" s="40"/>
      <c r="L527" s="40"/>
      <c r="M527" s="40"/>
      <c r="N527" s="40"/>
      <c r="O527" s="40"/>
      <c r="P527" s="40"/>
      <c r="Q527" s="40"/>
      <c r="R527" s="40" t="e">
        <f>'Zestawienie podstawowe'!#REF!</f>
        <v>#REF!</v>
      </c>
      <c r="S527" s="40"/>
      <c r="T527" s="40"/>
      <c r="U527" s="40"/>
      <c r="V527" s="40" t="e">
        <f>'Zestawienie podstawowe'!#REF!</f>
        <v>#REF!</v>
      </c>
    </row>
    <row r="528" spans="1:22" x14ac:dyDescent="0.35">
      <c r="A528" s="114" t="s">
        <v>2644</v>
      </c>
      <c r="B528" s="40"/>
      <c r="C528" s="40"/>
      <c r="D528" s="40"/>
      <c r="E528" s="40"/>
      <c r="F528" s="40"/>
      <c r="G528" s="40"/>
      <c r="H528" s="40"/>
      <c r="I528" s="40"/>
      <c r="J528" s="40" t="e">
        <f>'Zestawienie podstawowe'!#REF!</f>
        <v>#REF!</v>
      </c>
      <c r="K528" s="40"/>
      <c r="L528" s="40"/>
      <c r="M528" s="40"/>
      <c r="N528" s="40"/>
      <c r="O528" s="40"/>
      <c r="P528" s="40"/>
      <c r="Q528" s="40"/>
      <c r="R528" s="40" t="e">
        <f>'Zestawienie podstawowe'!#REF!</f>
        <v>#REF!</v>
      </c>
      <c r="S528" s="40"/>
      <c r="T528" s="40"/>
      <c r="U528" s="40"/>
      <c r="V528" s="40" t="e">
        <f>'Zestawienie podstawowe'!#REF!</f>
        <v>#REF!</v>
      </c>
    </row>
    <row r="529" spans="1:22" x14ac:dyDescent="0.35">
      <c r="A529" s="114" t="s">
        <v>2645</v>
      </c>
      <c r="B529" s="40"/>
      <c r="C529" s="40"/>
      <c r="D529" s="40"/>
      <c r="E529" s="40"/>
      <c r="F529" s="40"/>
      <c r="G529" s="40"/>
      <c r="H529" s="40"/>
      <c r="I529" s="40"/>
      <c r="J529" s="40" t="e">
        <f>'Zestawienie podstawowe'!#REF!</f>
        <v>#REF!</v>
      </c>
      <c r="K529" s="40"/>
      <c r="L529" s="40"/>
      <c r="M529" s="40"/>
      <c r="N529" s="40"/>
      <c r="O529" s="40"/>
      <c r="P529" s="40"/>
      <c r="Q529" s="40"/>
      <c r="R529" s="40" t="e">
        <f>'Zestawienie podstawowe'!#REF!</f>
        <v>#REF!</v>
      </c>
      <c r="S529" s="40"/>
      <c r="T529" s="40"/>
      <c r="U529" s="40"/>
      <c r="V529" s="40" t="e">
        <f>'Zestawienie podstawowe'!#REF!</f>
        <v>#REF!</v>
      </c>
    </row>
    <row r="530" spans="1:22" x14ac:dyDescent="0.35">
      <c r="A530" s="114" t="s">
        <v>2646</v>
      </c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 t="e">
        <f>'Zestawienie podstawowe'!#REF!</f>
        <v>#REF!</v>
      </c>
      <c r="S530" s="40"/>
      <c r="T530" s="40"/>
      <c r="U530" s="40"/>
      <c r="V530" s="40" t="e">
        <f>'Zestawienie podstawowe'!#REF!</f>
        <v>#REF!</v>
      </c>
    </row>
    <row r="531" spans="1:22" x14ac:dyDescent="0.35">
      <c r="A531" s="114" t="s">
        <v>2647</v>
      </c>
      <c r="B531" s="40"/>
      <c r="C531" s="40"/>
      <c r="D531" s="40"/>
      <c r="E531" s="40"/>
      <c r="F531" s="40"/>
      <c r="G531" s="40"/>
      <c r="H531" s="40"/>
      <c r="I531" s="40"/>
      <c r="J531" s="40" t="e">
        <f>'Zestawienie podstawowe'!#REF!</f>
        <v>#REF!</v>
      </c>
      <c r="K531" s="40"/>
      <c r="L531" s="40"/>
      <c r="M531" s="40"/>
      <c r="N531" s="40"/>
      <c r="O531" s="40"/>
      <c r="P531" s="40"/>
      <c r="Q531" s="40"/>
      <c r="R531" s="40" t="e">
        <f>'Zestawienie podstawowe'!#REF!</f>
        <v>#REF!</v>
      </c>
      <c r="S531" s="40"/>
      <c r="T531" s="40"/>
      <c r="U531" s="40"/>
      <c r="V531" s="40" t="e">
        <f>'Zestawienie podstawowe'!#REF!</f>
        <v>#REF!</v>
      </c>
    </row>
    <row r="532" spans="1:22" x14ac:dyDescent="0.35">
      <c r="A532" s="114" t="s">
        <v>2648</v>
      </c>
      <c r="B532" s="40"/>
      <c r="C532" s="40"/>
      <c r="D532" s="40"/>
      <c r="E532" s="40"/>
      <c r="F532" s="40"/>
      <c r="G532" s="40"/>
      <c r="H532" s="40"/>
      <c r="I532" s="40"/>
      <c r="J532" s="40" t="e">
        <f>'Zestawienie podstawowe'!#REF!</f>
        <v>#REF!</v>
      </c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 t="e">
        <f>'Zestawienie podstawowe'!#REF!</f>
        <v>#REF!</v>
      </c>
    </row>
    <row r="533" spans="1:22" x14ac:dyDescent="0.35">
      <c r="A533" s="114" t="s">
        <v>2649</v>
      </c>
      <c r="B533" s="40"/>
      <c r="C533" s="40"/>
      <c r="D533" s="40"/>
      <c r="E533" s="40"/>
      <c r="F533" s="40"/>
      <c r="G533" s="40"/>
      <c r="H533" s="40"/>
      <c r="I533" s="40"/>
      <c r="J533" s="40" t="e">
        <f>'Zestawienie podstawowe'!#REF!</f>
        <v>#REF!</v>
      </c>
      <c r="K533" s="40"/>
      <c r="L533" s="40"/>
      <c r="M533" s="40"/>
      <c r="N533" s="40"/>
      <c r="O533" s="40"/>
      <c r="P533" s="40"/>
      <c r="Q533" s="40"/>
      <c r="R533" s="40" t="e">
        <f>'Zestawienie podstawowe'!#REF!</f>
        <v>#REF!</v>
      </c>
      <c r="S533" s="40"/>
      <c r="T533" s="40"/>
      <c r="U533" s="40"/>
      <c r="V533" s="40" t="e">
        <f>'Zestawienie podstawowe'!#REF!</f>
        <v>#REF!</v>
      </c>
    </row>
    <row r="534" spans="1:22" x14ac:dyDescent="0.35">
      <c r="A534" s="114" t="s">
        <v>2650</v>
      </c>
      <c r="B534" s="40"/>
      <c r="C534" s="40"/>
      <c r="D534" s="40"/>
      <c r="E534" s="40"/>
      <c r="F534" s="40"/>
      <c r="G534" s="40"/>
      <c r="H534" s="40"/>
      <c r="I534" s="40"/>
      <c r="J534" s="40" t="e">
        <f>'Zestawienie podstawowe'!#REF!</f>
        <v>#REF!</v>
      </c>
      <c r="K534" s="40"/>
      <c r="L534" s="40"/>
      <c r="M534" s="40"/>
      <c r="N534" s="40"/>
      <c r="O534" s="40"/>
      <c r="P534" s="40"/>
      <c r="Q534" s="40"/>
      <c r="R534" s="40" t="e">
        <f>'Zestawienie podstawowe'!#REF!</f>
        <v>#REF!</v>
      </c>
      <c r="S534" s="40"/>
      <c r="T534" s="40"/>
      <c r="U534" s="40"/>
      <c r="V534" s="40" t="e">
        <f>'Zestawienie podstawowe'!#REF!</f>
        <v>#REF!</v>
      </c>
    </row>
    <row r="535" spans="1:22" x14ac:dyDescent="0.35">
      <c r="A535" s="114" t="s">
        <v>2651</v>
      </c>
      <c r="B535" s="40"/>
      <c r="C535" s="40"/>
      <c r="D535" s="40"/>
      <c r="E535" s="40"/>
      <c r="F535" s="40"/>
      <c r="G535" s="40"/>
      <c r="H535" s="40"/>
      <c r="I535" s="40"/>
      <c r="J535" s="40" t="e">
        <f>'Zestawienie podstawowe'!#REF!</f>
        <v>#REF!</v>
      </c>
      <c r="K535" s="40"/>
      <c r="L535" s="40"/>
      <c r="M535" s="40"/>
      <c r="N535" s="40"/>
      <c r="O535" s="40"/>
      <c r="P535" s="40"/>
      <c r="Q535" s="40"/>
      <c r="R535" s="40" t="e">
        <f>'Zestawienie podstawowe'!#REF!</f>
        <v>#REF!</v>
      </c>
      <c r="S535" s="40"/>
      <c r="T535" s="40"/>
      <c r="U535" s="40"/>
      <c r="V535" s="40" t="e">
        <f>'Zestawienie podstawowe'!#REF!</f>
        <v>#REF!</v>
      </c>
    </row>
    <row r="536" spans="1:22" x14ac:dyDescent="0.35">
      <c r="A536" s="114" t="s">
        <v>2652</v>
      </c>
      <c r="B536" s="40"/>
      <c r="C536" s="40"/>
      <c r="D536" s="40"/>
      <c r="E536" s="40"/>
      <c r="F536" s="40"/>
      <c r="G536" s="40"/>
      <c r="H536" s="40"/>
      <c r="I536" s="40"/>
      <c r="J536" s="40" t="e">
        <f>'Zestawienie podstawowe'!#REF!</f>
        <v>#REF!</v>
      </c>
      <c r="K536" s="40"/>
      <c r="L536" s="40"/>
      <c r="M536" s="40"/>
      <c r="N536" s="40"/>
      <c r="O536" s="40"/>
      <c r="P536" s="40"/>
      <c r="Q536" s="40"/>
      <c r="R536" s="40" t="e">
        <f>'Zestawienie podstawowe'!#REF!</f>
        <v>#REF!</v>
      </c>
      <c r="S536" s="40"/>
      <c r="T536" s="40"/>
      <c r="U536" s="40"/>
      <c r="V536" s="40" t="e">
        <f>'Zestawienie podstawowe'!#REF!</f>
        <v>#REF!</v>
      </c>
    </row>
    <row r="537" spans="1:22" x14ac:dyDescent="0.35">
      <c r="A537" s="114" t="s">
        <v>2653</v>
      </c>
      <c r="B537" s="40"/>
      <c r="C537" s="40"/>
      <c r="D537" s="40"/>
      <c r="E537" s="40"/>
      <c r="F537" s="40"/>
      <c r="G537" s="40"/>
      <c r="H537" s="40"/>
      <c r="I537" s="40"/>
      <c r="J537" s="40" t="e">
        <f>'Zestawienie podstawowe'!#REF!</f>
        <v>#REF!</v>
      </c>
      <c r="K537" s="40"/>
      <c r="L537" s="40"/>
      <c r="M537" s="40"/>
      <c r="N537" s="40"/>
      <c r="O537" s="40"/>
      <c r="P537" s="40"/>
      <c r="Q537" s="40"/>
      <c r="R537" s="40" t="e">
        <f>'Zestawienie podstawowe'!#REF!</f>
        <v>#REF!</v>
      </c>
      <c r="S537" s="40"/>
      <c r="T537" s="40"/>
      <c r="U537" s="40"/>
      <c r="V537" s="40" t="e">
        <f>'Zestawienie podstawowe'!#REF!</f>
        <v>#REF!</v>
      </c>
    </row>
    <row r="538" spans="1:22" x14ac:dyDescent="0.35">
      <c r="A538" s="114" t="s">
        <v>2654</v>
      </c>
      <c r="B538" s="40"/>
      <c r="C538" s="40"/>
      <c r="D538" s="40"/>
      <c r="E538" s="40"/>
      <c r="F538" s="40"/>
      <c r="G538" s="40"/>
      <c r="H538" s="40"/>
      <c r="I538" s="40"/>
      <c r="J538" s="40" t="e">
        <f>'Zestawienie podstawowe'!#REF!</f>
        <v>#REF!</v>
      </c>
      <c r="K538" s="40"/>
      <c r="L538" s="40"/>
      <c r="M538" s="40"/>
      <c r="N538" s="40"/>
      <c r="O538" s="40"/>
      <c r="P538" s="40"/>
      <c r="Q538" s="40"/>
      <c r="R538" s="40" t="e">
        <f>'Zestawienie podstawowe'!#REF!</f>
        <v>#REF!</v>
      </c>
      <c r="S538" s="40"/>
      <c r="T538" s="40" t="e">
        <f>'Zestawienie podstawowe'!#REF!</f>
        <v>#REF!</v>
      </c>
      <c r="U538" s="40"/>
      <c r="V538" s="40" t="e">
        <f>'Zestawienie podstawowe'!#REF!</f>
        <v>#REF!</v>
      </c>
    </row>
    <row r="539" spans="1:22" x14ac:dyDescent="0.35">
      <c r="A539" s="114" t="s">
        <v>2655</v>
      </c>
      <c r="B539" s="40"/>
      <c r="C539" s="40"/>
      <c r="D539" s="40"/>
      <c r="E539" s="40"/>
      <c r="F539" s="40"/>
      <c r="G539" s="40"/>
      <c r="H539" s="40"/>
      <c r="I539" s="40"/>
      <c r="J539" s="40" t="e">
        <f>'Zestawienie podstawowe'!#REF!</f>
        <v>#REF!</v>
      </c>
      <c r="K539" s="40"/>
      <c r="L539" s="40"/>
      <c r="M539" s="40"/>
      <c r="N539" s="40"/>
      <c r="O539" s="40"/>
      <c r="P539" s="40"/>
      <c r="Q539" s="40"/>
      <c r="R539" s="40" t="e">
        <f>'Zestawienie podstawowe'!#REF!</f>
        <v>#REF!</v>
      </c>
      <c r="S539" s="40"/>
      <c r="T539" s="40" t="e">
        <f>'Zestawienie podstawowe'!#REF!</f>
        <v>#REF!</v>
      </c>
      <c r="U539" s="40"/>
      <c r="V539" s="40" t="e">
        <f>'Zestawienie podstawowe'!#REF!</f>
        <v>#REF!</v>
      </c>
    </row>
    <row r="540" spans="1:22" x14ac:dyDescent="0.35">
      <c r="A540" s="114" t="s">
        <v>2656</v>
      </c>
      <c r="B540" s="40"/>
      <c r="C540" s="40"/>
      <c r="D540" s="40"/>
      <c r="E540" s="40"/>
      <c r="F540" s="40"/>
      <c r="G540" s="40"/>
      <c r="H540" s="40"/>
      <c r="I540" s="40"/>
      <c r="J540" s="40" t="e">
        <f>'Zestawienie podstawowe'!#REF!</f>
        <v>#REF!</v>
      </c>
      <c r="K540" s="40"/>
      <c r="L540" s="40"/>
      <c r="M540" s="40"/>
      <c r="N540" s="40"/>
      <c r="O540" s="40"/>
      <c r="P540" s="40"/>
      <c r="Q540" s="40"/>
      <c r="R540" s="40" t="e">
        <f>'Zestawienie podstawowe'!#REF!</f>
        <v>#REF!</v>
      </c>
      <c r="S540" s="40"/>
      <c r="T540" s="40"/>
      <c r="U540" s="40"/>
      <c r="V540" s="40" t="e">
        <f>'Zestawienie podstawowe'!#REF!</f>
        <v>#REF!</v>
      </c>
    </row>
    <row r="541" spans="1:22" x14ac:dyDescent="0.35">
      <c r="A541" s="114" t="s">
        <v>2657</v>
      </c>
      <c r="B541" s="40"/>
      <c r="C541" s="40"/>
      <c r="D541" s="40"/>
      <c r="E541" s="40"/>
      <c r="F541" s="40"/>
      <c r="G541" s="40"/>
      <c r="H541" s="40"/>
      <c r="I541" s="40"/>
      <c r="J541" s="40" t="e">
        <f>'Zestawienie podstawowe'!#REF!</f>
        <v>#REF!</v>
      </c>
      <c r="K541" s="40"/>
      <c r="L541" s="40"/>
      <c r="M541" s="40"/>
      <c r="N541" s="40"/>
      <c r="O541" s="40"/>
      <c r="P541" s="40"/>
      <c r="Q541" s="40"/>
      <c r="R541" s="40" t="e">
        <f>'Zestawienie podstawowe'!#REF!</f>
        <v>#REF!</v>
      </c>
      <c r="S541" s="40" t="e">
        <f>'Zestawienie podstawowe'!#REF!</f>
        <v>#REF!</v>
      </c>
      <c r="T541" s="40"/>
      <c r="U541" s="40"/>
      <c r="V541" s="40" t="e">
        <f>'Zestawienie podstawowe'!#REF!</f>
        <v>#REF!</v>
      </c>
    </row>
    <row r="542" spans="1:22" x14ac:dyDescent="0.35">
      <c r="A542" s="114" t="s">
        <v>2658</v>
      </c>
      <c r="B542" s="40"/>
      <c r="C542" s="40"/>
      <c r="D542" s="40"/>
      <c r="E542" s="40"/>
      <c r="F542" s="40"/>
      <c r="G542" s="40"/>
      <c r="H542" s="40"/>
      <c r="I542" s="40"/>
      <c r="J542" s="40" t="e">
        <f>'Zestawienie podstawowe'!#REF!</f>
        <v>#REF!</v>
      </c>
      <c r="K542" s="40"/>
      <c r="L542" s="40"/>
      <c r="M542" s="40"/>
      <c r="N542" s="40"/>
      <c r="O542" s="40"/>
      <c r="P542" s="40"/>
      <c r="Q542" s="40"/>
      <c r="R542" s="40" t="e">
        <f>'Zestawienie podstawowe'!#REF!</f>
        <v>#REF!</v>
      </c>
      <c r="S542" s="40" t="e">
        <f>'Zestawienie podstawowe'!#REF!</f>
        <v>#REF!</v>
      </c>
      <c r="T542" s="40"/>
      <c r="U542" s="40"/>
      <c r="V542" s="40" t="e">
        <f>'Zestawienie podstawowe'!#REF!</f>
        <v>#REF!</v>
      </c>
    </row>
    <row r="543" spans="1:22" x14ac:dyDescent="0.35">
      <c r="A543" s="114" t="s">
        <v>2659</v>
      </c>
      <c r="B543" s="40"/>
      <c r="C543" s="40"/>
      <c r="D543" s="40"/>
      <c r="E543" s="40"/>
      <c r="F543" s="40"/>
      <c r="G543" s="40"/>
      <c r="H543" s="40"/>
      <c r="I543" s="40"/>
      <c r="J543" s="40" t="e">
        <f>'Zestawienie podstawowe'!#REF!</f>
        <v>#REF!</v>
      </c>
      <c r="K543" s="40"/>
      <c r="L543" s="40"/>
      <c r="M543" s="40"/>
      <c r="N543" s="40"/>
      <c r="O543" s="40"/>
      <c r="P543" s="40"/>
      <c r="Q543" s="40"/>
      <c r="R543" s="40" t="e">
        <f>'Zestawienie podstawowe'!#REF!</f>
        <v>#REF!</v>
      </c>
      <c r="S543" s="40" t="e">
        <f>'Zestawienie podstawowe'!#REF!</f>
        <v>#REF!</v>
      </c>
      <c r="T543" s="40"/>
      <c r="U543" s="40"/>
      <c r="V543" s="40" t="e">
        <f>'Zestawienie podstawowe'!#REF!</f>
        <v>#REF!</v>
      </c>
    </row>
    <row r="544" spans="1:22" x14ac:dyDescent="0.35">
      <c r="A544" s="114" t="s">
        <v>2660</v>
      </c>
      <c r="B544" s="40"/>
      <c r="C544" s="40"/>
      <c r="D544" s="40"/>
      <c r="E544" s="40"/>
      <c r="F544" s="40"/>
      <c r="G544" s="40"/>
      <c r="H544" s="40"/>
      <c r="I544" s="40"/>
      <c r="J544" s="40" t="e">
        <f>'Zestawienie podstawowe'!#REF!</f>
        <v>#REF!</v>
      </c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 t="e">
        <f>'Zestawienie podstawowe'!#REF!</f>
        <v>#REF!</v>
      </c>
    </row>
    <row r="545" spans="1:22" x14ac:dyDescent="0.35">
      <c r="A545" s="114" t="s">
        <v>2661</v>
      </c>
      <c r="B545" s="40"/>
      <c r="C545" s="40"/>
      <c r="D545" s="40"/>
      <c r="E545" s="40"/>
      <c r="F545" s="40"/>
      <c r="G545" s="40"/>
      <c r="H545" s="40"/>
      <c r="I545" s="40"/>
      <c r="J545" s="40" t="e">
        <f>'Zestawienie podstawowe'!#REF!</f>
        <v>#REF!</v>
      </c>
      <c r="K545" s="40"/>
      <c r="L545" s="40"/>
      <c r="M545" s="40"/>
      <c r="N545" s="40"/>
      <c r="O545" s="40"/>
      <c r="P545" s="40"/>
      <c r="Q545" s="40"/>
      <c r="R545" s="40" t="e">
        <f>'Zestawienie podstawowe'!#REF!</f>
        <v>#REF!</v>
      </c>
      <c r="S545" s="40"/>
      <c r="T545" s="40"/>
      <c r="U545" s="40"/>
      <c r="V545" s="40" t="e">
        <f>'Zestawienie podstawowe'!#REF!</f>
        <v>#REF!</v>
      </c>
    </row>
    <row r="546" spans="1:22" x14ac:dyDescent="0.35">
      <c r="A546" s="114" t="s">
        <v>2662</v>
      </c>
      <c r="B546" s="40"/>
      <c r="C546" s="40"/>
      <c r="D546" s="40"/>
      <c r="E546" s="40"/>
      <c r="F546" s="40"/>
      <c r="G546" s="40"/>
      <c r="H546" s="40"/>
      <c r="I546" s="40"/>
      <c r="J546" s="40" t="e">
        <f>'Zestawienie podstawowe'!#REF!</f>
        <v>#REF!</v>
      </c>
      <c r="K546" s="40"/>
      <c r="L546" s="40"/>
      <c r="M546" s="40"/>
      <c r="N546" s="40"/>
      <c r="O546" s="40"/>
      <c r="P546" s="40"/>
      <c r="Q546" s="40"/>
      <c r="R546" s="40" t="e">
        <f>'Zestawienie podstawowe'!#REF!</f>
        <v>#REF!</v>
      </c>
      <c r="S546" s="40"/>
      <c r="T546" s="40"/>
      <c r="U546" s="40"/>
      <c r="V546" s="40" t="e">
        <f>'Zestawienie podstawowe'!#REF!</f>
        <v>#REF!</v>
      </c>
    </row>
    <row r="547" spans="1:22" x14ac:dyDescent="0.35">
      <c r="A547" s="114" t="s">
        <v>2663</v>
      </c>
      <c r="B547" s="40"/>
      <c r="C547" s="40"/>
      <c r="D547" s="40"/>
      <c r="E547" s="40"/>
      <c r="F547" s="40"/>
      <c r="G547" s="40"/>
      <c r="H547" s="40"/>
      <c r="I547" s="40"/>
      <c r="J547" s="40" t="e">
        <f>'Zestawienie podstawowe'!#REF!</f>
        <v>#REF!</v>
      </c>
      <c r="K547" s="40"/>
      <c r="L547" s="40"/>
      <c r="M547" s="40"/>
      <c r="N547" s="40"/>
      <c r="O547" s="40"/>
      <c r="P547" s="40"/>
      <c r="Q547" s="40"/>
      <c r="R547" s="40" t="e">
        <f>'Zestawienie podstawowe'!#REF!</f>
        <v>#REF!</v>
      </c>
      <c r="S547" s="40"/>
      <c r="T547" s="40"/>
      <c r="U547" s="40"/>
      <c r="V547" s="40" t="e">
        <f>'Zestawienie podstawowe'!#REF!</f>
        <v>#REF!</v>
      </c>
    </row>
    <row r="548" spans="1:22" x14ac:dyDescent="0.35">
      <c r="A548" s="114" t="s">
        <v>2664</v>
      </c>
      <c r="B548" s="40"/>
      <c r="C548" s="40"/>
      <c r="D548" s="40"/>
      <c r="E548" s="40"/>
      <c r="F548" s="40"/>
      <c r="G548" s="40"/>
      <c r="H548" s="40"/>
      <c r="I548" s="40"/>
      <c r="J548" s="40" t="e">
        <f>'Zestawienie podstawowe'!#REF!</f>
        <v>#REF!</v>
      </c>
      <c r="K548" s="40"/>
      <c r="L548" s="40"/>
      <c r="M548" s="40"/>
      <c r="N548" s="40"/>
      <c r="O548" s="40"/>
      <c r="P548" s="40"/>
      <c r="Q548" s="40"/>
      <c r="R548" s="40" t="e">
        <f>'Zestawienie podstawowe'!#REF!</f>
        <v>#REF!</v>
      </c>
      <c r="S548" s="40"/>
      <c r="T548" s="40"/>
      <c r="U548" s="40"/>
      <c r="V548" s="40" t="e">
        <f>'Zestawienie podstawowe'!#REF!</f>
        <v>#REF!</v>
      </c>
    </row>
    <row r="549" spans="1:22" x14ac:dyDescent="0.35">
      <c r="A549" s="114" t="s">
        <v>2665</v>
      </c>
      <c r="B549" s="40"/>
      <c r="C549" s="40"/>
      <c r="D549" s="40"/>
      <c r="E549" s="40"/>
      <c r="F549" s="40"/>
      <c r="G549" s="40"/>
      <c r="H549" s="40"/>
      <c r="I549" s="40"/>
      <c r="J549" s="40" t="e">
        <f>'Zestawienie podstawowe'!#REF!</f>
        <v>#REF!</v>
      </c>
      <c r="K549" s="40"/>
      <c r="L549" s="40"/>
      <c r="M549" s="40"/>
      <c r="N549" s="40"/>
      <c r="O549" s="40"/>
      <c r="P549" s="40"/>
      <c r="Q549" s="40"/>
      <c r="R549" s="40" t="e">
        <f>'Zestawienie podstawowe'!#REF!</f>
        <v>#REF!</v>
      </c>
      <c r="S549" s="40"/>
      <c r="T549" s="40"/>
      <c r="U549" s="40"/>
      <c r="V549" s="40" t="e">
        <f>'Zestawienie podstawowe'!#REF!</f>
        <v>#REF!</v>
      </c>
    </row>
    <row r="550" spans="1:22" x14ac:dyDescent="0.35">
      <c r="A550" s="114" t="s">
        <v>2666</v>
      </c>
      <c r="B550" s="40"/>
      <c r="C550" s="40"/>
      <c r="D550" s="40"/>
      <c r="E550" s="40"/>
      <c r="F550" s="40"/>
      <c r="G550" s="40"/>
      <c r="H550" s="40"/>
      <c r="I550" s="40"/>
      <c r="J550" s="40" t="e">
        <f>'Zestawienie podstawowe'!#REF!</f>
        <v>#REF!</v>
      </c>
      <c r="K550" s="40"/>
      <c r="L550" s="40"/>
      <c r="M550" s="40"/>
      <c r="N550" s="40"/>
      <c r="O550" s="40"/>
      <c r="P550" s="40"/>
      <c r="Q550" s="40"/>
      <c r="R550" s="40" t="e">
        <f>'Zestawienie podstawowe'!#REF!</f>
        <v>#REF!</v>
      </c>
      <c r="S550" s="40"/>
      <c r="T550" s="40"/>
      <c r="U550" s="40"/>
      <c r="V550" s="40" t="e">
        <f>'Zestawienie podstawowe'!#REF!</f>
        <v>#REF!</v>
      </c>
    </row>
    <row r="551" spans="1:22" x14ac:dyDescent="0.35">
      <c r="A551" s="114" t="s">
        <v>2667</v>
      </c>
      <c r="B551" s="40"/>
      <c r="C551" s="40"/>
      <c r="D551" s="40"/>
      <c r="E551" s="40"/>
      <c r="F551" s="40"/>
      <c r="G551" s="40"/>
      <c r="H551" s="40"/>
      <c r="I551" s="40"/>
      <c r="J551" s="40" t="e">
        <f>'Zestawienie podstawowe'!#REF!</f>
        <v>#REF!</v>
      </c>
      <c r="K551" s="40"/>
      <c r="L551" s="40"/>
      <c r="M551" s="40"/>
      <c r="N551" s="40"/>
      <c r="O551" s="40"/>
      <c r="P551" s="40"/>
      <c r="Q551" s="40"/>
      <c r="R551" s="40" t="e">
        <f>'Zestawienie podstawowe'!#REF!</f>
        <v>#REF!</v>
      </c>
      <c r="S551" s="40"/>
      <c r="T551" s="40"/>
      <c r="U551" s="40"/>
      <c r="V551" s="40" t="e">
        <f>'Zestawienie podstawowe'!#REF!</f>
        <v>#REF!</v>
      </c>
    </row>
    <row r="552" spans="1:22" x14ac:dyDescent="0.35">
      <c r="A552" s="114" t="s">
        <v>2668</v>
      </c>
      <c r="B552" s="40"/>
      <c r="C552" s="40"/>
      <c r="D552" s="40"/>
      <c r="E552" s="40"/>
      <c r="F552" s="40"/>
      <c r="G552" s="40"/>
      <c r="H552" s="40"/>
      <c r="I552" s="40"/>
      <c r="J552" s="40" t="e">
        <f>'Zestawienie podstawowe'!#REF!</f>
        <v>#REF!</v>
      </c>
      <c r="K552" s="40"/>
      <c r="L552" s="40"/>
      <c r="M552" s="40"/>
      <c r="N552" s="40"/>
      <c r="O552" s="40"/>
      <c r="P552" s="40"/>
      <c r="Q552" s="40"/>
      <c r="R552" s="40" t="e">
        <f>'Zestawienie podstawowe'!#REF!</f>
        <v>#REF!</v>
      </c>
      <c r="S552" s="40"/>
      <c r="T552" s="40"/>
      <c r="U552" s="40"/>
      <c r="V552" s="40" t="e">
        <f>'Zestawienie podstawowe'!#REF!</f>
        <v>#REF!</v>
      </c>
    </row>
    <row r="553" spans="1:22" x14ac:dyDescent="0.35">
      <c r="A553" s="114" t="s">
        <v>2669</v>
      </c>
      <c r="B553" s="40"/>
      <c r="C553" s="40"/>
      <c r="D553" s="40"/>
      <c r="E553" s="40"/>
      <c r="F553" s="40"/>
      <c r="G553" s="40"/>
      <c r="H553" s="40"/>
      <c r="I553" s="40"/>
      <c r="J553" s="40" t="e">
        <f>'Zestawienie podstawowe'!#REF!</f>
        <v>#REF!</v>
      </c>
      <c r="K553" s="40"/>
      <c r="L553" s="40"/>
      <c r="M553" s="40"/>
      <c r="N553" s="40"/>
      <c r="O553" s="40"/>
      <c r="P553" s="40"/>
      <c r="Q553" s="40"/>
      <c r="R553" s="40" t="e">
        <f>'Zestawienie podstawowe'!#REF!</f>
        <v>#REF!</v>
      </c>
      <c r="S553" s="40"/>
      <c r="T553" s="40"/>
      <c r="U553" s="40"/>
      <c r="V553" s="40" t="e">
        <f>'Zestawienie podstawowe'!#REF!</f>
        <v>#REF!</v>
      </c>
    </row>
    <row r="554" spans="1:22" x14ac:dyDescent="0.35">
      <c r="A554" s="114" t="s">
        <v>2670</v>
      </c>
      <c r="B554" s="40"/>
      <c r="C554" s="40"/>
      <c r="D554" s="40"/>
      <c r="E554" s="40"/>
      <c r="F554" s="40"/>
      <c r="G554" s="40"/>
      <c r="H554" s="40"/>
      <c r="I554" s="40"/>
      <c r="J554" s="40" t="e">
        <f>'Zestawienie podstawowe'!#REF!</f>
        <v>#REF!</v>
      </c>
      <c r="K554" s="40"/>
      <c r="L554" s="40"/>
      <c r="M554" s="40"/>
      <c r="N554" s="40"/>
      <c r="O554" s="40"/>
      <c r="P554" s="40"/>
      <c r="Q554" s="40"/>
      <c r="R554" s="40" t="e">
        <f>'Zestawienie podstawowe'!#REF!</f>
        <v>#REF!</v>
      </c>
      <c r="S554" s="40"/>
      <c r="T554" s="40"/>
      <c r="U554" s="40"/>
      <c r="V554" s="40" t="e">
        <f>'Zestawienie podstawowe'!#REF!</f>
        <v>#REF!</v>
      </c>
    </row>
    <row r="555" spans="1:22" x14ac:dyDescent="0.35">
      <c r="A555" s="114" t="s">
        <v>2671</v>
      </c>
      <c r="B555" s="40"/>
      <c r="C555" s="40"/>
      <c r="D555" s="40"/>
      <c r="E555" s="40"/>
      <c r="F555" s="40"/>
      <c r="G555" s="40"/>
      <c r="H555" s="40"/>
      <c r="I555" s="40"/>
      <c r="J555" s="40" t="e">
        <f>'Zestawienie podstawowe'!#REF!</f>
        <v>#REF!</v>
      </c>
      <c r="K555" s="40"/>
      <c r="L555" s="40"/>
      <c r="M555" s="40"/>
      <c r="N555" s="40"/>
      <c r="O555" s="40"/>
      <c r="P555" s="40"/>
      <c r="Q555" s="40"/>
      <c r="R555" s="40" t="e">
        <f>'Zestawienie podstawowe'!#REF!</f>
        <v>#REF!</v>
      </c>
      <c r="S555" s="40"/>
      <c r="T555" s="40"/>
      <c r="U555" s="40"/>
      <c r="V555" s="40" t="e">
        <f>'Zestawienie podstawowe'!#REF!</f>
        <v>#REF!</v>
      </c>
    </row>
    <row r="556" spans="1:22" x14ac:dyDescent="0.35">
      <c r="A556" s="114" t="s">
        <v>2672</v>
      </c>
      <c r="B556" s="40"/>
      <c r="C556" s="40"/>
      <c r="D556" s="40"/>
      <c r="E556" s="40"/>
      <c r="F556" s="40"/>
      <c r="G556" s="40"/>
      <c r="H556" s="40"/>
      <c r="I556" s="40"/>
      <c r="J556" s="40" t="e">
        <f>'Zestawienie podstawowe'!#REF!</f>
        <v>#REF!</v>
      </c>
      <c r="K556" s="40"/>
      <c r="L556" s="40"/>
      <c r="M556" s="40"/>
      <c r="N556" s="40"/>
      <c r="O556" s="40"/>
      <c r="P556" s="40"/>
      <c r="Q556" s="40"/>
      <c r="R556" s="40" t="e">
        <f>'Zestawienie podstawowe'!#REF!</f>
        <v>#REF!</v>
      </c>
      <c r="S556" s="40"/>
      <c r="T556" s="40"/>
      <c r="U556" s="40"/>
      <c r="V556" s="40" t="e">
        <f>'Zestawienie podstawowe'!#REF!</f>
        <v>#REF!</v>
      </c>
    </row>
    <row r="557" spans="1:22" x14ac:dyDescent="0.35">
      <c r="A557" s="114" t="s">
        <v>2673</v>
      </c>
      <c r="B557" s="40"/>
      <c r="C557" s="40"/>
      <c r="D557" s="40"/>
      <c r="E557" s="40"/>
      <c r="F557" s="40"/>
      <c r="G557" s="40"/>
      <c r="H557" s="40"/>
      <c r="I557" s="40"/>
      <c r="J557" s="40" t="e">
        <f>'Zestawienie podstawowe'!#REF!</f>
        <v>#REF!</v>
      </c>
      <c r="K557" s="40"/>
      <c r="L557" s="40"/>
      <c r="M557" s="40"/>
      <c r="N557" s="40"/>
      <c r="O557" s="40"/>
      <c r="P557" s="40"/>
      <c r="Q557" s="40"/>
      <c r="R557" s="40" t="e">
        <f>'Zestawienie podstawowe'!#REF!</f>
        <v>#REF!</v>
      </c>
      <c r="S557" s="40"/>
      <c r="T557" s="40"/>
      <c r="U557" s="40"/>
      <c r="V557" s="40" t="e">
        <f>'Zestawienie podstawowe'!#REF!</f>
        <v>#REF!</v>
      </c>
    </row>
    <row r="558" spans="1:22" x14ac:dyDescent="0.35">
      <c r="A558" s="114" t="s">
        <v>2674</v>
      </c>
      <c r="B558" s="40"/>
      <c r="C558" s="40"/>
      <c r="D558" s="40"/>
      <c r="E558" s="40"/>
      <c r="F558" s="40"/>
      <c r="G558" s="40"/>
      <c r="H558" s="40"/>
      <c r="I558" s="40"/>
      <c r="J558" s="40" t="e">
        <f>'Zestawienie podstawowe'!#REF!</f>
        <v>#REF!</v>
      </c>
      <c r="K558" s="40"/>
      <c r="L558" s="40"/>
      <c r="M558" s="40"/>
      <c r="N558" s="40"/>
      <c r="O558" s="40"/>
      <c r="P558" s="40"/>
      <c r="Q558" s="40"/>
      <c r="R558" s="40" t="e">
        <f>'Zestawienie podstawowe'!#REF!</f>
        <v>#REF!</v>
      </c>
      <c r="S558" s="40"/>
      <c r="T558" s="40"/>
      <c r="U558" s="40"/>
      <c r="V558" s="40" t="e">
        <f>'Zestawienie podstawowe'!#REF!</f>
        <v>#REF!</v>
      </c>
    </row>
    <row r="559" spans="1:22" x14ac:dyDescent="0.35">
      <c r="A559" s="114" t="s">
        <v>2675</v>
      </c>
      <c r="B559" s="40"/>
      <c r="C559" s="40"/>
      <c r="D559" s="40"/>
      <c r="E559" s="40"/>
      <c r="F559" s="40"/>
      <c r="G559" s="40"/>
      <c r="H559" s="40"/>
      <c r="I559" s="40"/>
      <c r="J559" s="40" t="e">
        <f>'Zestawienie podstawowe'!#REF!</f>
        <v>#REF!</v>
      </c>
      <c r="K559" s="40"/>
      <c r="L559" s="40"/>
      <c r="M559" s="40"/>
      <c r="N559" s="40"/>
      <c r="O559" s="40"/>
      <c r="P559" s="40"/>
      <c r="Q559" s="40"/>
      <c r="R559" s="40" t="e">
        <f>'Zestawienie podstawowe'!#REF!</f>
        <v>#REF!</v>
      </c>
      <c r="S559" s="40"/>
      <c r="T559" s="40"/>
      <c r="U559" s="40"/>
      <c r="V559" s="40" t="e">
        <f>'Zestawienie podstawowe'!#REF!</f>
        <v>#REF!</v>
      </c>
    </row>
    <row r="560" spans="1:22" x14ac:dyDescent="0.35">
      <c r="A560" s="114" t="s">
        <v>2676</v>
      </c>
      <c r="B560" s="40"/>
      <c r="C560" s="40"/>
      <c r="D560" s="40"/>
      <c r="E560" s="40"/>
      <c r="F560" s="40"/>
      <c r="G560" s="40"/>
      <c r="H560" s="40"/>
      <c r="I560" s="40"/>
      <c r="J560" s="40" t="e">
        <f>'Zestawienie podstawowe'!#REF!</f>
        <v>#REF!</v>
      </c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 t="e">
        <f>'Zestawienie podstawowe'!#REF!</f>
        <v>#REF!</v>
      </c>
      <c r="V560" s="40" t="e">
        <f>'Zestawienie podstawowe'!#REF!</f>
        <v>#REF!</v>
      </c>
    </row>
    <row r="561" spans="1:22" x14ac:dyDescent="0.35">
      <c r="A561" s="114" t="s">
        <v>2677</v>
      </c>
      <c r="B561" s="40"/>
      <c r="C561" s="40"/>
      <c r="D561" s="40"/>
      <c r="E561" s="40"/>
      <c r="F561" s="40"/>
      <c r="G561" s="40"/>
      <c r="H561" s="40"/>
      <c r="I561" s="40"/>
      <c r="J561" s="40" t="e">
        <f>'Zestawienie podstawowe'!#REF!</f>
        <v>#REF!</v>
      </c>
      <c r="K561" s="40"/>
      <c r="L561" s="40"/>
      <c r="M561" s="40"/>
      <c r="N561" s="40"/>
      <c r="O561" s="40"/>
      <c r="P561" s="40"/>
      <c r="Q561" s="40"/>
      <c r="R561" s="40" t="e">
        <f>'Zestawienie podstawowe'!#REF!</f>
        <v>#REF!</v>
      </c>
      <c r="S561" s="40"/>
      <c r="T561" s="40"/>
      <c r="U561" s="40"/>
      <c r="V561" s="40" t="e">
        <f>'Zestawienie podstawowe'!#REF!</f>
        <v>#REF!</v>
      </c>
    </row>
    <row r="562" spans="1:22" x14ac:dyDescent="0.35">
      <c r="A562" s="114" t="s">
        <v>2678</v>
      </c>
      <c r="B562" s="40"/>
      <c r="C562" s="40"/>
      <c r="D562" s="40"/>
      <c r="E562" s="40"/>
      <c r="F562" s="40"/>
      <c r="G562" s="40"/>
      <c r="H562" s="40"/>
      <c r="I562" s="40"/>
      <c r="J562" s="40" t="e">
        <f>'Zestawienie podstawowe'!#REF!</f>
        <v>#REF!</v>
      </c>
      <c r="K562" s="40"/>
      <c r="L562" s="40"/>
      <c r="M562" s="40"/>
      <c r="N562" s="40"/>
      <c r="O562" s="40"/>
      <c r="P562" s="40"/>
      <c r="Q562" s="40"/>
      <c r="R562" s="40" t="e">
        <f>'Zestawienie podstawowe'!#REF!</f>
        <v>#REF!</v>
      </c>
      <c r="S562" s="40"/>
      <c r="T562" s="40"/>
      <c r="U562" s="40"/>
      <c r="V562" s="40" t="e">
        <f>'Zestawienie podstawowe'!#REF!</f>
        <v>#REF!</v>
      </c>
    </row>
    <row r="563" spans="1:22" x14ac:dyDescent="0.35">
      <c r="A563" s="114" t="s">
        <v>2679</v>
      </c>
      <c r="B563" s="40"/>
      <c r="C563" s="40"/>
      <c r="D563" s="40"/>
      <c r="E563" s="40"/>
      <c r="F563" s="40"/>
      <c r="G563" s="40"/>
      <c r="H563" s="40"/>
      <c r="I563" s="40"/>
      <c r="J563" s="40" t="e">
        <f>'Zestawienie podstawowe'!#REF!</f>
        <v>#REF!</v>
      </c>
      <c r="K563" s="40"/>
      <c r="L563" s="40"/>
      <c r="M563" s="40"/>
      <c r="N563" s="40"/>
      <c r="O563" s="40"/>
      <c r="P563" s="40"/>
      <c r="Q563" s="40"/>
      <c r="R563" s="40" t="e">
        <f>'Zestawienie podstawowe'!#REF!</f>
        <v>#REF!</v>
      </c>
      <c r="S563" s="40"/>
      <c r="T563" s="40"/>
      <c r="U563" s="40"/>
      <c r="V563" s="40" t="e">
        <f>'Zestawienie podstawowe'!#REF!</f>
        <v>#REF!</v>
      </c>
    </row>
    <row r="564" spans="1:22" x14ac:dyDescent="0.35">
      <c r="A564" s="114" t="s">
        <v>2680</v>
      </c>
      <c r="B564" s="40"/>
      <c r="C564" s="40"/>
      <c r="D564" s="40"/>
      <c r="E564" s="40"/>
      <c r="F564" s="40"/>
      <c r="G564" s="40"/>
      <c r="H564" s="40"/>
      <c r="I564" s="40"/>
      <c r="J564" s="40" t="e">
        <f>'Zestawienie podstawowe'!#REF!</f>
        <v>#REF!</v>
      </c>
      <c r="K564" s="40"/>
      <c r="L564" s="40"/>
      <c r="M564" s="40"/>
      <c r="N564" s="40"/>
      <c r="O564" s="40"/>
      <c r="P564" s="40"/>
      <c r="Q564" s="40"/>
      <c r="R564" s="40" t="e">
        <f>'Zestawienie podstawowe'!#REF!</f>
        <v>#REF!</v>
      </c>
      <c r="S564" s="40"/>
      <c r="T564" s="40"/>
      <c r="U564" s="40"/>
      <c r="V564" s="40" t="e">
        <f>'Zestawienie podstawowe'!#REF!</f>
        <v>#REF!</v>
      </c>
    </row>
    <row r="565" spans="1:22" x14ac:dyDescent="0.35">
      <c r="A565" s="114" t="s">
        <v>2681</v>
      </c>
      <c r="B565" s="40"/>
      <c r="C565" s="40"/>
      <c r="D565" s="40"/>
      <c r="E565" s="40"/>
      <c r="F565" s="40"/>
      <c r="G565" s="40"/>
      <c r="H565" s="40"/>
      <c r="I565" s="40"/>
      <c r="J565" s="40" t="e">
        <f>'Zestawienie podstawowe'!#REF!</f>
        <v>#REF!</v>
      </c>
      <c r="K565" s="40"/>
      <c r="L565" s="40"/>
      <c r="M565" s="40"/>
      <c r="N565" s="40"/>
      <c r="O565" s="40"/>
      <c r="P565" s="40"/>
      <c r="Q565" s="40"/>
      <c r="R565" s="40" t="e">
        <f>'Zestawienie podstawowe'!#REF!</f>
        <v>#REF!</v>
      </c>
      <c r="S565" s="40"/>
      <c r="T565" s="40"/>
      <c r="U565" s="40"/>
      <c r="V565" s="40" t="e">
        <f>'Zestawienie podstawowe'!#REF!</f>
        <v>#REF!</v>
      </c>
    </row>
    <row r="566" spans="1:22" x14ac:dyDescent="0.35">
      <c r="A566" s="114" t="s">
        <v>2682</v>
      </c>
      <c r="B566" s="40"/>
      <c r="C566" s="40"/>
      <c r="D566" s="40"/>
      <c r="E566" s="40"/>
      <c r="F566" s="40"/>
      <c r="G566" s="40"/>
      <c r="H566" s="40"/>
      <c r="I566" s="40"/>
      <c r="J566" s="40" t="e">
        <f>'Zestawienie podstawowe'!#REF!</f>
        <v>#REF!</v>
      </c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 t="e">
        <f>'Zestawienie podstawowe'!#REF!</f>
        <v>#REF!</v>
      </c>
    </row>
    <row r="567" spans="1:22" x14ac:dyDescent="0.35">
      <c r="A567" s="114" t="s">
        <v>2683</v>
      </c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 t="e">
        <f>'Zestawienie podstawowe'!#REF!</f>
        <v>#REF!</v>
      </c>
    </row>
    <row r="568" spans="1:22" x14ac:dyDescent="0.35">
      <c r="A568" s="114" t="s">
        <v>2684</v>
      </c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 t="e">
        <f>'Zestawienie podstawowe'!#REF!</f>
        <v>#REF!</v>
      </c>
    </row>
    <row r="569" spans="1:22" x14ac:dyDescent="0.35">
      <c r="A569" s="114" t="s">
        <v>2685</v>
      </c>
      <c r="B569" s="40"/>
      <c r="C569" s="40"/>
      <c r="D569" s="40"/>
      <c r="E569" s="40"/>
      <c r="F569" s="40"/>
      <c r="G569" s="40"/>
      <c r="H569" s="40"/>
      <c r="I569" s="40"/>
      <c r="J569" s="40" t="e">
        <f>'Zestawienie podstawowe'!#REF!</f>
        <v>#REF!</v>
      </c>
      <c r="K569" s="40"/>
      <c r="L569" s="40"/>
      <c r="M569" s="40"/>
      <c r="N569" s="40"/>
      <c r="O569" s="40"/>
      <c r="P569" s="40"/>
      <c r="Q569" s="40"/>
      <c r="R569" s="40" t="e">
        <f>'Zestawienie podstawowe'!#REF!</f>
        <v>#REF!</v>
      </c>
      <c r="S569" s="40"/>
      <c r="T569" s="40"/>
      <c r="U569" s="40"/>
      <c r="V569" s="40" t="e">
        <f>'Zestawienie podstawowe'!#REF!</f>
        <v>#REF!</v>
      </c>
    </row>
    <row r="570" spans="1:22" x14ac:dyDescent="0.35">
      <c r="A570" s="114" t="s">
        <v>2686</v>
      </c>
      <c r="B570" s="40"/>
      <c r="C570" s="40"/>
      <c r="D570" s="40"/>
      <c r="E570" s="40"/>
      <c r="F570" s="40"/>
      <c r="G570" s="40"/>
      <c r="H570" s="40"/>
      <c r="I570" s="40"/>
      <c r="J570" s="40" t="e">
        <f>'Zestawienie podstawowe'!#REF!</f>
        <v>#REF!</v>
      </c>
      <c r="K570" s="40"/>
      <c r="L570" s="40"/>
      <c r="M570" s="40"/>
      <c r="N570" s="40"/>
      <c r="O570" s="40"/>
      <c r="P570" s="40"/>
      <c r="Q570" s="40"/>
      <c r="R570" s="40" t="e">
        <f>'Zestawienie podstawowe'!#REF!</f>
        <v>#REF!</v>
      </c>
      <c r="S570" s="40"/>
      <c r="T570" s="40"/>
      <c r="U570" s="40"/>
      <c r="V570" s="40" t="e">
        <f>'Zestawienie podstawowe'!#REF!</f>
        <v>#REF!</v>
      </c>
    </row>
    <row r="571" spans="1:22" x14ac:dyDescent="0.35">
      <c r="A571" s="114" t="s">
        <v>2687</v>
      </c>
      <c r="B571" s="40"/>
      <c r="C571" s="40"/>
      <c r="D571" s="40"/>
      <c r="E571" s="40"/>
      <c r="F571" s="40"/>
      <c r="G571" s="40"/>
      <c r="H571" s="40"/>
      <c r="I571" s="40"/>
      <c r="J571" s="40" t="e">
        <f>'Zestawienie podstawowe'!#REF!</f>
        <v>#REF!</v>
      </c>
      <c r="K571" s="40"/>
      <c r="L571" s="40"/>
      <c r="M571" s="40"/>
      <c r="N571" s="40"/>
      <c r="O571" s="40"/>
      <c r="P571" s="40"/>
      <c r="Q571" s="40"/>
      <c r="R571" s="40" t="e">
        <f>'Zestawienie podstawowe'!#REF!</f>
        <v>#REF!</v>
      </c>
      <c r="S571" s="40"/>
      <c r="T571" s="40"/>
      <c r="U571" s="40"/>
      <c r="V571" s="40" t="e">
        <f>'Zestawienie podstawowe'!#REF!</f>
        <v>#REF!</v>
      </c>
    </row>
    <row r="572" spans="1:22" x14ac:dyDescent="0.35">
      <c r="A572" s="114" t="s">
        <v>2688</v>
      </c>
      <c r="B572" s="40"/>
      <c r="C572" s="40"/>
      <c r="D572" s="40"/>
      <c r="E572" s="40"/>
      <c r="F572" s="40"/>
      <c r="G572" s="40"/>
      <c r="H572" s="40"/>
      <c r="I572" s="40"/>
      <c r="J572" s="40" t="e">
        <f>'Zestawienie podstawowe'!#REF!</f>
        <v>#REF!</v>
      </c>
      <c r="K572" s="40"/>
      <c r="L572" s="40"/>
      <c r="M572" s="40"/>
      <c r="N572" s="40"/>
      <c r="O572" s="40"/>
      <c r="P572" s="40"/>
      <c r="Q572" s="40"/>
      <c r="R572" s="40" t="e">
        <f>'Zestawienie podstawowe'!#REF!</f>
        <v>#REF!</v>
      </c>
      <c r="S572" s="40"/>
      <c r="T572" s="40"/>
      <c r="U572" s="40"/>
      <c r="V572" s="40" t="e">
        <f>'Zestawienie podstawowe'!#REF!</f>
        <v>#REF!</v>
      </c>
    </row>
    <row r="573" spans="1:22" x14ac:dyDescent="0.35">
      <c r="A573" s="114" t="s">
        <v>2689</v>
      </c>
      <c r="B573" s="40"/>
      <c r="C573" s="40"/>
      <c r="D573" s="40"/>
      <c r="E573" s="40"/>
      <c r="F573" s="40"/>
      <c r="G573" s="40"/>
      <c r="H573" s="40"/>
      <c r="I573" s="40"/>
      <c r="J573" s="40" t="e">
        <f>'Zestawienie podstawowe'!#REF!</f>
        <v>#REF!</v>
      </c>
      <c r="K573" s="40"/>
      <c r="L573" s="40"/>
      <c r="M573" s="40"/>
      <c r="N573" s="40"/>
      <c r="O573" s="40"/>
      <c r="P573" s="40"/>
      <c r="Q573" s="40"/>
      <c r="R573" s="40" t="e">
        <f>'Zestawienie podstawowe'!#REF!</f>
        <v>#REF!</v>
      </c>
      <c r="S573" s="40"/>
      <c r="T573" s="40"/>
      <c r="U573" s="40"/>
      <c r="V573" s="40" t="e">
        <f>'Zestawienie podstawowe'!#REF!</f>
        <v>#REF!</v>
      </c>
    </row>
    <row r="574" spans="1:22" x14ac:dyDescent="0.35">
      <c r="A574" s="114" t="s">
        <v>2690</v>
      </c>
      <c r="B574" s="40"/>
      <c r="C574" s="40"/>
      <c r="D574" s="40"/>
      <c r="E574" s="40"/>
      <c r="F574" s="40"/>
      <c r="G574" s="40"/>
      <c r="H574" s="40"/>
      <c r="I574" s="40"/>
      <c r="J574" s="40" t="e">
        <f>'Zestawienie podstawowe'!#REF!</f>
        <v>#REF!</v>
      </c>
      <c r="K574" s="40"/>
      <c r="L574" s="40"/>
      <c r="M574" s="40"/>
      <c r="N574" s="40"/>
      <c r="O574" s="40"/>
      <c r="P574" s="40"/>
      <c r="Q574" s="40"/>
      <c r="R574" s="40" t="e">
        <f>'Zestawienie podstawowe'!#REF!</f>
        <v>#REF!</v>
      </c>
      <c r="S574" s="40"/>
      <c r="T574" s="40"/>
      <c r="U574" s="40"/>
      <c r="V574" s="40" t="e">
        <f>'Zestawienie podstawowe'!#REF!</f>
        <v>#REF!</v>
      </c>
    </row>
    <row r="575" spans="1:22" x14ac:dyDescent="0.35">
      <c r="A575" s="114" t="s">
        <v>2691</v>
      </c>
      <c r="B575" s="40"/>
      <c r="C575" s="40"/>
      <c r="D575" s="40"/>
      <c r="E575" s="40"/>
      <c r="F575" s="40"/>
      <c r="G575" s="40"/>
      <c r="H575" s="40"/>
      <c r="I575" s="40"/>
      <c r="J575" s="40" t="e">
        <f>'Zestawienie podstawowe'!#REF!</f>
        <v>#REF!</v>
      </c>
      <c r="K575" s="40"/>
      <c r="L575" s="40"/>
      <c r="M575" s="40"/>
      <c r="N575" s="40"/>
      <c r="O575" s="40"/>
      <c r="P575" s="40"/>
      <c r="Q575" s="40"/>
      <c r="R575" s="40" t="e">
        <f>'Zestawienie podstawowe'!#REF!</f>
        <v>#REF!</v>
      </c>
      <c r="S575" s="40"/>
      <c r="T575" s="40"/>
      <c r="U575" s="40"/>
      <c r="V575" s="40" t="e">
        <f>'Zestawienie podstawowe'!#REF!</f>
        <v>#REF!</v>
      </c>
    </row>
    <row r="576" spans="1:22" x14ac:dyDescent="0.35">
      <c r="A576" s="114" t="s">
        <v>2692</v>
      </c>
      <c r="B576" s="40"/>
      <c r="C576" s="40"/>
      <c r="D576" s="40"/>
      <c r="E576" s="40"/>
      <c r="F576" s="40"/>
      <c r="G576" s="40"/>
      <c r="H576" s="40"/>
      <c r="I576" s="40"/>
      <c r="J576" s="40" t="e">
        <f>'Zestawienie podstawowe'!#REF!</f>
        <v>#REF!</v>
      </c>
      <c r="K576" s="40"/>
      <c r="L576" s="40"/>
      <c r="M576" s="40"/>
      <c r="N576" s="40"/>
      <c r="O576" s="40"/>
      <c r="P576" s="40"/>
      <c r="Q576" s="40"/>
      <c r="R576" s="40" t="e">
        <f>'Zestawienie podstawowe'!#REF!</f>
        <v>#REF!</v>
      </c>
      <c r="S576" s="40"/>
      <c r="T576" s="40"/>
      <c r="U576" s="40"/>
      <c r="V576" s="40" t="e">
        <f>'Zestawienie podstawowe'!#REF!</f>
        <v>#REF!</v>
      </c>
    </row>
    <row r="577" spans="1:22" x14ac:dyDescent="0.35">
      <c r="A577" s="114" t="s">
        <v>2693</v>
      </c>
      <c r="B577" s="40"/>
      <c r="C577" s="40"/>
      <c r="D577" s="40"/>
      <c r="E577" s="40"/>
      <c r="F577" s="40"/>
      <c r="G577" s="40"/>
      <c r="H577" s="40"/>
      <c r="I577" s="40"/>
      <c r="J577" s="40" t="e">
        <f>'Zestawienie podstawowe'!#REF!</f>
        <v>#REF!</v>
      </c>
      <c r="K577" s="40"/>
      <c r="L577" s="40"/>
      <c r="M577" s="40"/>
      <c r="N577" s="40"/>
      <c r="O577" s="40"/>
      <c r="P577" s="40"/>
      <c r="Q577" s="40"/>
      <c r="R577" s="40" t="e">
        <f>'Zestawienie podstawowe'!#REF!</f>
        <v>#REF!</v>
      </c>
      <c r="S577" s="40"/>
      <c r="T577" s="40"/>
      <c r="U577" s="40"/>
      <c r="V577" s="40" t="e">
        <f>'Zestawienie podstawowe'!#REF!</f>
        <v>#REF!</v>
      </c>
    </row>
    <row r="578" spans="1:22" x14ac:dyDescent="0.35">
      <c r="A578" s="114" t="s">
        <v>2694</v>
      </c>
      <c r="B578" s="40"/>
      <c r="C578" s="40"/>
      <c r="D578" s="40"/>
      <c r="E578" s="40"/>
      <c r="F578" s="40"/>
      <c r="G578" s="40"/>
      <c r="H578" s="40"/>
      <c r="I578" s="40"/>
      <c r="J578" s="40" t="e">
        <f>'Zestawienie podstawowe'!#REF!</f>
        <v>#REF!</v>
      </c>
      <c r="K578" s="40"/>
      <c r="L578" s="40"/>
      <c r="M578" s="40"/>
      <c r="N578" s="40"/>
      <c r="O578" s="40"/>
      <c r="P578" s="40"/>
      <c r="Q578" s="40"/>
      <c r="R578" s="40" t="e">
        <f>'Zestawienie podstawowe'!#REF!</f>
        <v>#REF!</v>
      </c>
      <c r="S578" s="40"/>
      <c r="T578" s="40"/>
      <c r="U578" s="40"/>
      <c r="V578" s="40" t="e">
        <f>'Zestawienie podstawowe'!#REF!</f>
        <v>#REF!</v>
      </c>
    </row>
    <row r="579" spans="1:22" x14ac:dyDescent="0.35">
      <c r="A579" s="114" t="s">
        <v>2695</v>
      </c>
      <c r="B579" s="40"/>
      <c r="C579" s="40"/>
      <c r="D579" s="40"/>
      <c r="E579" s="40"/>
      <c r="F579" s="40"/>
      <c r="G579" s="40"/>
      <c r="H579" s="40"/>
      <c r="I579" s="40"/>
      <c r="J579" s="40" t="e">
        <f>'Zestawienie podstawowe'!#REF!</f>
        <v>#REF!</v>
      </c>
      <c r="K579" s="40"/>
      <c r="L579" s="40"/>
      <c r="M579" s="40"/>
      <c r="N579" s="40"/>
      <c r="O579" s="40"/>
      <c r="P579" s="40"/>
      <c r="Q579" s="40"/>
      <c r="R579" s="40" t="e">
        <f>'Zestawienie podstawowe'!#REF!</f>
        <v>#REF!</v>
      </c>
      <c r="S579" s="40"/>
      <c r="T579" s="40"/>
      <c r="U579" s="40"/>
      <c r="V579" s="40" t="e">
        <f>'Zestawienie podstawowe'!#REF!</f>
        <v>#REF!</v>
      </c>
    </row>
    <row r="580" spans="1:22" x14ac:dyDescent="0.35">
      <c r="A580" s="114" t="s">
        <v>2696</v>
      </c>
      <c r="B580" s="40"/>
      <c r="C580" s="40"/>
      <c r="D580" s="40"/>
      <c r="E580" s="40"/>
      <c r="F580" s="40"/>
      <c r="G580" s="40"/>
      <c r="H580" s="40"/>
      <c r="I580" s="40"/>
      <c r="J580" s="40" t="e">
        <f>'Zestawienie podstawowe'!#REF!</f>
        <v>#REF!</v>
      </c>
      <c r="K580" s="40"/>
      <c r="L580" s="40" t="e">
        <f>'Zestawienie podstawowe'!#REF!</f>
        <v>#REF!</v>
      </c>
      <c r="M580" s="40"/>
      <c r="N580" s="40"/>
      <c r="O580" s="40"/>
      <c r="P580" s="40"/>
      <c r="Q580" s="40"/>
      <c r="R580" s="40" t="e">
        <f>'Zestawienie podstawowe'!#REF!</f>
        <v>#REF!</v>
      </c>
      <c r="S580" s="40"/>
      <c r="T580" s="40"/>
      <c r="U580" s="40"/>
      <c r="V580" s="40" t="e">
        <f>'Zestawienie podstawowe'!#REF!</f>
        <v>#REF!</v>
      </c>
    </row>
    <row r="581" spans="1:22" x14ac:dyDescent="0.35">
      <c r="A581" s="114" t="s">
        <v>2697</v>
      </c>
      <c r="B581" s="40"/>
      <c r="C581" s="40"/>
      <c r="D581" s="40"/>
      <c r="E581" s="40"/>
      <c r="F581" s="40"/>
      <c r="G581" s="40"/>
      <c r="H581" s="40"/>
      <c r="I581" s="40"/>
      <c r="J581" s="40" t="e">
        <f>'Zestawienie podstawowe'!#REF!</f>
        <v>#REF!</v>
      </c>
      <c r="K581" s="40"/>
      <c r="L581" s="40"/>
      <c r="M581" s="40"/>
      <c r="N581" s="40"/>
      <c r="O581" s="40"/>
      <c r="P581" s="40"/>
      <c r="Q581" s="40"/>
      <c r="R581" s="40" t="e">
        <f>'Zestawienie podstawowe'!#REF!</f>
        <v>#REF!</v>
      </c>
      <c r="S581" s="40"/>
      <c r="T581" s="40"/>
      <c r="U581" s="40"/>
      <c r="V581" s="40" t="e">
        <f>'Zestawienie podstawowe'!#REF!</f>
        <v>#REF!</v>
      </c>
    </row>
    <row r="582" spans="1:22" x14ac:dyDescent="0.35">
      <c r="A582" s="114" t="s">
        <v>2698</v>
      </c>
      <c r="B582" s="40"/>
      <c r="C582" s="40"/>
      <c r="D582" s="40"/>
      <c r="E582" s="40"/>
      <c r="F582" s="40"/>
      <c r="G582" s="40"/>
      <c r="H582" s="40"/>
      <c r="I582" s="40"/>
      <c r="J582" s="40" t="e">
        <f>'Zestawienie podstawowe'!#REF!</f>
        <v>#REF!</v>
      </c>
      <c r="K582" s="40"/>
      <c r="L582" s="40" t="e">
        <f>'Zestawienie podstawowe'!#REF!</f>
        <v>#REF!</v>
      </c>
      <c r="M582" s="40"/>
      <c r="N582" s="40"/>
      <c r="O582" s="40"/>
      <c r="P582" s="40"/>
      <c r="Q582" s="40"/>
      <c r="R582" s="40" t="e">
        <f>'Zestawienie podstawowe'!#REF!</f>
        <v>#REF!</v>
      </c>
      <c r="S582" s="40"/>
      <c r="T582" s="40"/>
      <c r="U582" s="40"/>
      <c r="V582" s="40" t="e">
        <f>'Zestawienie podstawowe'!#REF!</f>
        <v>#REF!</v>
      </c>
    </row>
    <row r="583" spans="1:22" x14ac:dyDescent="0.35">
      <c r="A583" s="114" t="s">
        <v>2699</v>
      </c>
      <c r="B583" s="40"/>
      <c r="C583" s="40"/>
      <c r="D583" s="40"/>
      <c r="E583" s="40"/>
      <c r="F583" s="40"/>
      <c r="G583" s="40"/>
      <c r="H583" s="40"/>
      <c r="I583" s="40"/>
      <c r="J583" s="40" t="e">
        <f>'Zestawienie podstawowe'!#REF!</f>
        <v>#REF!</v>
      </c>
      <c r="K583" s="40"/>
      <c r="L583" s="40"/>
      <c r="M583" s="40"/>
      <c r="N583" s="40"/>
      <c r="O583" s="40"/>
      <c r="P583" s="40"/>
      <c r="Q583" s="40"/>
      <c r="R583" s="40" t="e">
        <f>'Zestawienie podstawowe'!#REF!</f>
        <v>#REF!</v>
      </c>
      <c r="S583" s="40"/>
      <c r="T583" s="40"/>
      <c r="U583" s="40"/>
      <c r="V583" s="40" t="e">
        <f>'Zestawienie podstawowe'!#REF!</f>
        <v>#REF!</v>
      </c>
    </row>
    <row r="584" spans="1:22" x14ac:dyDescent="0.35">
      <c r="A584" s="114" t="s">
        <v>2700</v>
      </c>
      <c r="B584" s="40"/>
      <c r="C584" s="40"/>
      <c r="D584" s="40"/>
      <c r="E584" s="40"/>
      <c r="F584" s="40"/>
      <c r="G584" s="40"/>
      <c r="H584" s="40"/>
      <c r="I584" s="40"/>
      <c r="J584" s="40" t="e">
        <f>'Zestawienie podstawowe'!#REF!</f>
        <v>#REF!</v>
      </c>
      <c r="K584" s="40"/>
      <c r="L584" s="40"/>
      <c r="M584" s="40"/>
      <c r="N584" s="40"/>
      <c r="O584" s="40"/>
      <c r="P584" s="40"/>
      <c r="Q584" s="40"/>
      <c r="R584" s="40" t="e">
        <f>'Zestawienie podstawowe'!#REF!</f>
        <v>#REF!</v>
      </c>
      <c r="S584" s="40"/>
      <c r="T584" s="40"/>
      <c r="U584" s="40"/>
      <c r="V584" s="40" t="e">
        <f>'Zestawienie podstawowe'!#REF!</f>
        <v>#REF!</v>
      </c>
    </row>
    <row r="585" spans="1:22" x14ac:dyDescent="0.35">
      <c r="A585" s="114" t="s">
        <v>2701</v>
      </c>
      <c r="B585" s="40"/>
      <c r="C585" s="40"/>
      <c r="D585" s="40"/>
      <c r="E585" s="40"/>
      <c r="F585" s="40"/>
      <c r="G585" s="40"/>
      <c r="H585" s="40"/>
      <c r="I585" s="40"/>
      <c r="J585" s="40" t="e">
        <f>'Zestawienie podstawowe'!#REF!</f>
        <v>#REF!</v>
      </c>
      <c r="K585" s="40"/>
      <c r="L585" s="40"/>
      <c r="M585" s="40"/>
      <c r="N585" s="40"/>
      <c r="O585" s="40"/>
      <c r="P585" s="40"/>
      <c r="Q585" s="40"/>
      <c r="R585" s="40" t="e">
        <f>'Zestawienie podstawowe'!#REF!</f>
        <v>#REF!</v>
      </c>
      <c r="S585" s="40"/>
      <c r="T585" s="40"/>
      <c r="U585" s="40"/>
      <c r="V585" s="40" t="e">
        <f>'Zestawienie podstawowe'!#REF!</f>
        <v>#REF!</v>
      </c>
    </row>
    <row r="586" spans="1:22" x14ac:dyDescent="0.35">
      <c r="A586" s="114" t="s">
        <v>2702</v>
      </c>
      <c r="B586" s="40"/>
      <c r="C586" s="40"/>
      <c r="D586" s="40"/>
      <c r="E586" s="40"/>
      <c r="F586" s="40"/>
      <c r="G586" s="40"/>
      <c r="H586" s="40"/>
      <c r="I586" s="40"/>
      <c r="J586" s="40" t="e">
        <f>'Zestawienie podstawowe'!#REF!</f>
        <v>#REF!</v>
      </c>
      <c r="K586" s="40"/>
      <c r="L586" s="40"/>
      <c r="M586" s="40"/>
      <c r="N586" s="40"/>
      <c r="O586" s="40"/>
      <c r="P586" s="40"/>
      <c r="Q586" s="40"/>
      <c r="R586" s="40" t="e">
        <f>'Zestawienie podstawowe'!#REF!</f>
        <v>#REF!</v>
      </c>
      <c r="S586" s="40"/>
      <c r="T586" s="40"/>
      <c r="U586" s="40"/>
      <c r="V586" s="40" t="e">
        <f>'Zestawienie podstawowe'!#REF!</f>
        <v>#REF!</v>
      </c>
    </row>
    <row r="587" spans="1:22" x14ac:dyDescent="0.35">
      <c r="A587" s="114" t="s">
        <v>2703</v>
      </c>
      <c r="B587" s="40"/>
      <c r="C587" s="40"/>
      <c r="D587" s="40"/>
      <c r="E587" s="40"/>
      <c r="F587" s="40"/>
      <c r="G587" s="40"/>
      <c r="H587" s="40"/>
      <c r="I587" s="40"/>
      <c r="J587" s="40" t="e">
        <f>'Zestawienie podstawowe'!#REF!</f>
        <v>#REF!</v>
      </c>
      <c r="K587" s="40"/>
      <c r="L587" s="40"/>
      <c r="M587" s="40"/>
      <c r="N587" s="40"/>
      <c r="O587" s="40"/>
      <c r="P587" s="40"/>
      <c r="Q587" s="40"/>
      <c r="R587" s="40" t="e">
        <f>'Zestawienie podstawowe'!#REF!</f>
        <v>#REF!</v>
      </c>
      <c r="S587" s="40"/>
      <c r="T587" s="40"/>
      <c r="U587" s="40"/>
      <c r="V587" s="40" t="e">
        <f>'Zestawienie podstawowe'!#REF!</f>
        <v>#REF!</v>
      </c>
    </row>
    <row r="588" spans="1:22" x14ac:dyDescent="0.35">
      <c r="A588" s="114" t="s">
        <v>2704</v>
      </c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 t="e">
        <f>'Zestawienie podstawowe'!#REF!</f>
        <v>#REF!</v>
      </c>
    </row>
    <row r="589" spans="1:22" x14ac:dyDescent="0.35">
      <c r="A589" s="114" t="s">
        <v>2705</v>
      </c>
      <c r="B589" s="40"/>
      <c r="C589" s="40"/>
      <c r="D589" s="40"/>
      <c r="E589" s="40"/>
      <c r="F589" s="40"/>
      <c r="G589" s="40"/>
      <c r="H589" s="40"/>
      <c r="I589" s="40"/>
      <c r="J589" s="40" t="e">
        <f>'Zestawienie podstawowe'!#REF!</f>
        <v>#REF!</v>
      </c>
      <c r="K589" s="40"/>
      <c r="L589" s="40"/>
      <c r="M589" s="40"/>
      <c r="N589" s="40"/>
      <c r="O589" s="40"/>
      <c r="P589" s="40"/>
      <c r="Q589" s="40"/>
      <c r="R589" s="40" t="e">
        <f>'Zestawienie podstawowe'!#REF!</f>
        <v>#REF!</v>
      </c>
      <c r="S589" s="40"/>
      <c r="T589" s="40"/>
      <c r="U589" s="40"/>
      <c r="V589" s="40" t="e">
        <f>'Zestawienie podstawowe'!#REF!</f>
        <v>#REF!</v>
      </c>
    </row>
    <row r="590" spans="1:22" x14ac:dyDescent="0.35">
      <c r="A590" s="114" t="s">
        <v>2706</v>
      </c>
      <c r="B590" s="40"/>
      <c r="C590" s="40"/>
      <c r="D590" s="40"/>
      <c r="E590" s="40"/>
      <c r="F590" s="40"/>
      <c r="G590" s="40"/>
      <c r="H590" s="40"/>
      <c r="I590" s="40"/>
      <c r="J590" s="40" t="e">
        <f>'Zestawienie podstawowe'!#REF!</f>
        <v>#REF!</v>
      </c>
      <c r="K590" s="40"/>
      <c r="L590" s="40" t="e">
        <f>'Zestawienie podstawowe'!#REF!</f>
        <v>#REF!</v>
      </c>
      <c r="M590" s="40"/>
      <c r="N590" s="40"/>
      <c r="O590" s="40"/>
      <c r="P590" s="40"/>
      <c r="Q590" s="40"/>
      <c r="R590" s="40" t="e">
        <f>'Zestawienie podstawowe'!#REF!</f>
        <v>#REF!</v>
      </c>
      <c r="S590" s="40"/>
      <c r="T590" s="40"/>
      <c r="U590" s="40"/>
      <c r="V590" s="40" t="e">
        <f>'Zestawienie podstawowe'!#REF!</f>
        <v>#REF!</v>
      </c>
    </row>
    <row r="591" spans="1:22" x14ac:dyDescent="0.35">
      <c r="A591" s="114" t="s">
        <v>2707</v>
      </c>
      <c r="B591" s="40"/>
      <c r="C591" s="40"/>
      <c r="D591" s="40"/>
      <c r="E591" s="40"/>
      <c r="F591" s="40"/>
      <c r="G591" s="40"/>
      <c r="H591" s="40"/>
      <c r="I591" s="40"/>
      <c r="J591" s="40" t="e">
        <f>'Zestawienie podstawowe'!#REF!</f>
        <v>#REF!</v>
      </c>
      <c r="K591" s="40"/>
      <c r="L591" s="40"/>
      <c r="M591" s="40"/>
      <c r="N591" s="40"/>
      <c r="O591" s="40"/>
      <c r="P591" s="40"/>
      <c r="Q591" s="40"/>
      <c r="R591" s="40" t="e">
        <f>'Zestawienie podstawowe'!#REF!</f>
        <v>#REF!</v>
      </c>
      <c r="S591" s="40"/>
      <c r="T591" s="40"/>
      <c r="U591" s="40"/>
      <c r="V591" s="40" t="e">
        <f>'Zestawienie podstawowe'!#REF!</f>
        <v>#REF!</v>
      </c>
    </row>
    <row r="592" spans="1:22" x14ac:dyDescent="0.35">
      <c r="A592" s="114" t="s">
        <v>2708</v>
      </c>
      <c r="B592" s="40"/>
      <c r="C592" s="40"/>
      <c r="D592" s="40"/>
      <c r="E592" s="40"/>
      <c r="F592" s="40"/>
      <c r="G592" s="40"/>
      <c r="H592" s="40"/>
      <c r="I592" s="40"/>
      <c r="J592" s="40" t="e">
        <f>'Zestawienie podstawowe'!#REF!</f>
        <v>#REF!</v>
      </c>
      <c r="K592" s="40"/>
      <c r="L592" s="40"/>
      <c r="M592" s="40"/>
      <c r="N592" s="40"/>
      <c r="O592" s="40"/>
      <c r="P592" s="40"/>
      <c r="Q592" s="40"/>
      <c r="R592" s="40" t="e">
        <f>'Zestawienie podstawowe'!#REF!</f>
        <v>#REF!</v>
      </c>
      <c r="S592" s="40"/>
      <c r="T592" s="40"/>
      <c r="U592" s="40"/>
      <c r="V592" s="40" t="e">
        <f>'Zestawienie podstawowe'!#REF!</f>
        <v>#REF!</v>
      </c>
    </row>
    <row r="593" spans="1:22" x14ac:dyDescent="0.35">
      <c r="A593" s="114" t="s">
        <v>2709</v>
      </c>
      <c r="B593" s="40"/>
      <c r="C593" s="40"/>
      <c r="D593" s="40"/>
      <c r="E593" s="40"/>
      <c r="F593" s="40"/>
      <c r="G593" s="40"/>
      <c r="H593" s="40"/>
      <c r="I593" s="40"/>
      <c r="J593" s="40" t="e">
        <f>'Zestawienie podstawowe'!#REF!</f>
        <v>#REF!</v>
      </c>
      <c r="K593" s="40"/>
      <c r="L593" s="40"/>
      <c r="M593" s="40"/>
      <c r="N593" s="40"/>
      <c r="O593" s="40"/>
      <c r="P593" s="40"/>
      <c r="Q593" s="40"/>
      <c r="R593" s="40" t="e">
        <f>'Zestawienie podstawowe'!#REF!</f>
        <v>#REF!</v>
      </c>
      <c r="S593" s="40"/>
      <c r="T593" s="40"/>
      <c r="U593" s="40"/>
      <c r="V593" s="40" t="e">
        <f>'Zestawienie podstawowe'!#REF!</f>
        <v>#REF!</v>
      </c>
    </row>
    <row r="594" spans="1:22" x14ac:dyDescent="0.35">
      <c r="A594" s="114" t="s">
        <v>2710</v>
      </c>
      <c r="B594" s="40"/>
      <c r="C594" s="40"/>
      <c r="D594" s="40"/>
      <c r="E594" s="40"/>
      <c r="F594" s="40"/>
      <c r="G594" s="40"/>
      <c r="H594" s="40"/>
      <c r="I594" s="40"/>
      <c r="J594" s="40" t="e">
        <f>'Zestawienie podstawowe'!#REF!</f>
        <v>#REF!</v>
      </c>
      <c r="K594" s="40"/>
      <c r="L594" s="40"/>
      <c r="M594" s="40"/>
      <c r="N594" s="40"/>
      <c r="O594" s="40"/>
      <c r="P594" s="40"/>
      <c r="Q594" s="40"/>
      <c r="R594" s="40" t="e">
        <f>'Zestawienie podstawowe'!#REF!</f>
        <v>#REF!</v>
      </c>
      <c r="S594" s="40"/>
      <c r="T594" s="40"/>
      <c r="U594" s="40"/>
      <c r="V594" s="40" t="e">
        <f>'Zestawienie podstawowe'!#REF!</f>
        <v>#REF!</v>
      </c>
    </row>
    <row r="595" spans="1:22" x14ac:dyDescent="0.35">
      <c r="A595" s="114" t="s">
        <v>2711</v>
      </c>
      <c r="B595" s="40"/>
      <c r="C595" s="40"/>
      <c r="D595" s="40"/>
      <c r="E595" s="40"/>
      <c r="F595" s="40"/>
      <c r="G595" s="40"/>
      <c r="H595" s="40"/>
      <c r="I595" s="40"/>
      <c r="J595" s="40" t="e">
        <f>'Zestawienie podstawowe'!#REF!</f>
        <v>#REF!</v>
      </c>
      <c r="K595" s="40"/>
      <c r="L595" s="40"/>
      <c r="M595" s="40"/>
      <c r="N595" s="40"/>
      <c r="O595" s="40"/>
      <c r="P595" s="40"/>
      <c r="Q595" s="40"/>
      <c r="R595" s="40" t="e">
        <f>'Zestawienie podstawowe'!#REF!</f>
        <v>#REF!</v>
      </c>
      <c r="S595" s="40"/>
      <c r="T595" s="40"/>
      <c r="U595" s="40"/>
      <c r="V595" s="40" t="e">
        <f>'Zestawienie podstawowe'!#REF!</f>
        <v>#REF!</v>
      </c>
    </row>
    <row r="596" spans="1:22" x14ac:dyDescent="0.35">
      <c r="A596" s="114" t="s">
        <v>2712</v>
      </c>
      <c r="B596" s="40"/>
      <c r="C596" s="40"/>
      <c r="D596" s="40"/>
      <c r="E596" s="40"/>
      <c r="F596" s="40"/>
      <c r="G596" s="40"/>
      <c r="H596" s="40"/>
      <c r="I596" s="40"/>
      <c r="J596" s="40" t="e">
        <f>'Zestawienie podstawowe'!#REF!</f>
        <v>#REF!</v>
      </c>
      <c r="K596" s="40"/>
      <c r="L596" s="40"/>
      <c r="M596" s="40"/>
      <c r="N596" s="40"/>
      <c r="O596" s="40"/>
      <c r="P596" s="40"/>
      <c r="Q596" s="40"/>
      <c r="R596" s="40" t="e">
        <f>'Zestawienie podstawowe'!#REF!</f>
        <v>#REF!</v>
      </c>
      <c r="S596" s="40"/>
      <c r="T596" s="40"/>
      <c r="U596" s="40"/>
      <c r="V596" s="40" t="e">
        <f>'Zestawienie podstawowe'!#REF!</f>
        <v>#REF!</v>
      </c>
    </row>
    <row r="597" spans="1:22" x14ac:dyDescent="0.35">
      <c r="A597" s="114" t="s">
        <v>2713</v>
      </c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 t="e">
        <f>'Zestawienie podstawowe'!#REF!</f>
        <v>#REF!</v>
      </c>
      <c r="V597" s="40" t="e">
        <f>'Zestawienie podstawowe'!#REF!</f>
        <v>#REF!</v>
      </c>
    </row>
    <row r="598" spans="1:22" x14ac:dyDescent="0.35">
      <c r="A598" s="114" t="s">
        <v>2714</v>
      </c>
      <c r="B598" s="40"/>
      <c r="C598" s="40"/>
      <c r="D598" s="40"/>
      <c r="E598" s="40" t="e">
        <f>'Zestawienie podstawowe'!#REF!</f>
        <v>#REF!</v>
      </c>
      <c r="F598" s="40"/>
      <c r="G598" s="40"/>
      <c r="H598" s="40"/>
      <c r="I598" s="40"/>
      <c r="J598" s="40" t="e">
        <f>'Zestawienie podstawowe'!#REF!</f>
        <v>#REF!</v>
      </c>
      <c r="K598" s="40"/>
      <c r="L598" s="40" t="e">
        <f>'Zestawienie podstawowe'!#REF!</f>
        <v>#REF!</v>
      </c>
      <c r="M598" s="40"/>
      <c r="N598" s="40"/>
      <c r="O598" s="40"/>
      <c r="P598" s="40"/>
      <c r="Q598" s="40"/>
      <c r="R598" s="40" t="e">
        <f>'Zestawienie podstawowe'!#REF!</f>
        <v>#REF!</v>
      </c>
      <c r="S598" s="40"/>
      <c r="T598" s="40"/>
      <c r="U598" s="40"/>
      <c r="V598" s="40" t="e">
        <f>'Zestawienie podstawowe'!#REF!</f>
        <v>#REF!</v>
      </c>
    </row>
    <row r="599" spans="1:22" x14ac:dyDescent="0.35">
      <c r="A599" s="114" t="s">
        <v>2715</v>
      </c>
      <c r="B599" s="40"/>
      <c r="C599" s="40"/>
      <c r="D599" s="40"/>
      <c r="E599" s="40"/>
      <c r="F599" s="40"/>
      <c r="G599" s="40"/>
      <c r="H599" s="40"/>
      <c r="I599" s="40"/>
      <c r="J599" s="40" t="e">
        <f>'Zestawienie podstawowe'!#REF!</f>
        <v>#REF!</v>
      </c>
      <c r="K599" s="40"/>
      <c r="L599" s="40"/>
      <c r="M599" s="40"/>
      <c r="N599" s="40"/>
      <c r="O599" s="40"/>
      <c r="P599" s="40"/>
      <c r="Q599" s="40"/>
      <c r="R599" s="40" t="e">
        <f>'Zestawienie podstawowe'!#REF!</f>
        <v>#REF!</v>
      </c>
      <c r="S599" s="40"/>
      <c r="T599" s="40" t="e">
        <f>'Zestawienie podstawowe'!#REF!</f>
        <v>#REF!</v>
      </c>
      <c r="U599" s="40"/>
      <c r="V599" s="40" t="e">
        <f>'Zestawienie podstawowe'!#REF!</f>
        <v>#REF!</v>
      </c>
    </row>
    <row r="600" spans="1:22" x14ac:dyDescent="0.35">
      <c r="A600" s="114" t="s">
        <v>2716</v>
      </c>
      <c r="B600" s="40"/>
      <c r="C600" s="40"/>
      <c r="D600" s="40"/>
      <c r="E600" s="40"/>
      <c r="F600" s="40"/>
      <c r="G600" s="40"/>
      <c r="H600" s="40"/>
      <c r="I600" s="40"/>
      <c r="J600" s="40" t="e">
        <f>'Zestawienie podstawowe'!#REF!</f>
        <v>#REF!</v>
      </c>
      <c r="K600" s="40"/>
      <c r="L600" s="40"/>
      <c r="M600" s="40"/>
      <c r="N600" s="40"/>
      <c r="O600" s="40"/>
      <c r="P600" s="40"/>
      <c r="Q600" s="40"/>
      <c r="R600" s="40"/>
      <c r="S600" s="40"/>
      <c r="T600" s="40" t="e">
        <f>'Zestawienie podstawowe'!#REF!</f>
        <v>#REF!</v>
      </c>
      <c r="U600" s="40"/>
      <c r="V600" s="40" t="e">
        <f>'Zestawienie podstawowe'!#REF!</f>
        <v>#REF!</v>
      </c>
    </row>
    <row r="601" spans="1:22" x14ac:dyDescent="0.35">
      <c r="A601" s="114" t="s">
        <v>2717</v>
      </c>
      <c r="B601" s="40"/>
      <c r="C601" s="40"/>
      <c r="D601" s="40"/>
      <c r="E601" s="40"/>
      <c r="F601" s="40"/>
      <c r="G601" s="40"/>
      <c r="H601" s="40"/>
      <c r="I601" s="40"/>
      <c r="J601" s="40" t="e">
        <f>'Zestawienie podstawowe'!#REF!</f>
        <v>#REF!</v>
      </c>
      <c r="K601" s="40"/>
      <c r="L601" s="40"/>
      <c r="M601" s="40"/>
      <c r="N601" s="40"/>
      <c r="O601" s="40"/>
      <c r="P601" s="40"/>
      <c r="Q601" s="40"/>
      <c r="R601" s="40" t="e">
        <f>'Zestawienie podstawowe'!#REF!</f>
        <v>#REF!</v>
      </c>
      <c r="S601" s="40"/>
      <c r="T601" s="40"/>
      <c r="U601" s="40"/>
      <c r="V601" s="40" t="e">
        <f>'Zestawienie podstawowe'!#REF!</f>
        <v>#REF!</v>
      </c>
    </row>
    <row r="602" spans="1:22" x14ac:dyDescent="0.35">
      <c r="A602" s="114" t="s">
        <v>2718</v>
      </c>
      <c r="B602" s="40"/>
      <c r="C602" s="40"/>
      <c r="D602" s="40"/>
      <c r="E602" s="40"/>
      <c r="F602" s="40"/>
      <c r="G602" s="40"/>
      <c r="H602" s="40"/>
      <c r="I602" s="40"/>
      <c r="J602" s="40" t="e">
        <f>'Zestawienie podstawowe'!#REF!</f>
        <v>#REF!</v>
      </c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 t="e">
        <f>'Zestawienie podstawowe'!#REF!</f>
        <v>#REF!</v>
      </c>
    </row>
    <row r="603" spans="1:22" x14ac:dyDescent="0.35">
      <c r="A603" s="114" t="s">
        <v>2719</v>
      </c>
      <c r="B603" s="40"/>
      <c r="C603" s="40"/>
      <c r="D603" s="40"/>
      <c r="E603" s="40"/>
      <c r="F603" s="40"/>
      <c r="G603" s="40"/>
      <c r="H603" s="40"/>
      <c r="I603" s="40"/>
      <c r="J603" s="40" t="e">
        <f>'Zestawienie podstawowe'!#REF!</f>
        <v>#REF!</v>
      </c>
      <c r="K603" s="40"/>
      <c r="L603" s="40"/>
      <c r="M603" s="40"/>
      <c r="N603" s="40"/>
      <c r="O603" s="40"/>
      <c r="P603" s="40"/>
      <c r="Q603" s="40"/>
      <c r="R603" s="40" t="e">
        <f>'Zestawienie podstawowe'!#REF!</f>
        <v>#REF!</v>
      </c>
      <c r="S603" s="40"/>
      <c r="T603" s="40"/>
      <c r="U603" s="40"/>
      <c r="V603" s="40" t="e">
        <f>'Zestawienie podstawowe'!#REF!</f>
        <v>#REF!</v>
      </c>
    </row>
    <row r="604" spans="1:22" x14ac:dyDescent="0.35">
      <c r="A604" s="114" t="s">
        <v>2720</v>
      </c>
      <c r="B604" s="40"/>
      <c r="C604" s="40"/>
      <c r="D604" s="40"/>
      <c r="E604" s="40"/>
      <c r="F604" s="40"/>
      <c r="G604" s="40"/>
      <c r="H604" s="40"/>
      <c r="I604" s="40"/>
      <c r="J604" s="40" t="e">
        <f>'Zestawienie podstawowe'!#REF!</f>
        <v>#REF!</v>
      </c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 t="e">
        <f>'Zestawienie podstawowe'!#REF!</f>
        <v>#REF!</v>
      </c>
    </row>
    <row r="605" spans="1:22" x14ac:dyDescent="0.35">
      <c r="A605" s="114" t="s">
        <v>2721</v>
      </c>
      <c r="B605" s="40"/>
      <c r="C605" s="40"/>
      <c r="D605" s="40"/>
      <c r="E605" s="40"/>
      <c r="F605" s="40"/>
      <c r="G605" s="40"/>
      <c r="H605" s="40"/>
      <c r="I605" s="40"/>
      <c r="J605" s="40" t="e">
        <f>'Zestawienie podstawowe'!#REF!</f>
        <v>#REF!</v>
      </c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 t="e">
        <f>'Zestawienie podstawowe'!#REF!</f>
        <v>#REF!</v>
      </c>
    </row>
    <row r="606" spans="1:22" x14ac:dyDescent="0.35">
      <c r="A606" s="114" t="s">
        <v>2722</v>
      </c>
      <c r="B606" s="40"/>
      <c r="C606" s="40"/>
      <c r="D606" s="40"/>
      <c r="E606" s="40"/>
      <c r="F606" s="40"/>
      <c r="G606" s="40"/>
      <c r="H606" s="40"/>
      <c r="I606" s="40"/>
      <c r="J606" s="40" t="e">
        <f>'Zestawienie podstawowe'!#REF!</f>
        <v>#REF!</v>
      </c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 t="e">
        <f>'Zestawienie podstawowe'!#REF!</f>
        <v>#REF!</v>
      </c>
    </row>
    <row r="607" spans="1:22" x14ac:dyDescent="0.35">
      <c r="A607" s="114" t="s">
        <v>2723</v>
      </c>
      <c r="B607" s="40"/>
      <c r="C607" s="40"/>
      <c r="D607" s="40"/>
      <c r="E607" s="40"/>
      <c r="F607" s="40"/>
      <c r="G607" s="40"/>
      <c r="H607" s="40"/>
      <c r="I607" s="40"/>
      <c r="J607" s="40" t="e">
        <f>'Zestawienie podstawowe'!#REF!</f>
        <v>#REF!</v>
      </c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 t="e">
        <f>'Zestawienie podstawowe'!#REF!</f>
        <v>#REF!</v>
      </c>
    </row>
    <row r="608" spans="1:22" x14ac:dyDescent="0.35">
      <c r="A608" s="114" t="s">
        <v>2724</v>
      </c>
      <c r="B608" s="40"/>
      <c r="C608" s="40"/>
      <c r="D608" s="40"/>
      <c r="E608" s="40"/>
      <c r="F608" s="40"/>
      <c r="G608" s="40"/>
      <c r="H608" s="40"/>
      <c r="I608" s="40"/>
      <c r="J608" s="40" t="e">
        <f>'Zestawienie podstawowe'!#REF!</f>
        <v>#REF!</v>
      </c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 t="e">
        <f>'Zestawienie podstawowe'!#REF!</f>
        <v>#REF!</v>
      </c>
    </row>
    <row r="609" spans="1:22" x14ac:dyDescent="0.35">
      <c r="A609" s="114" t="s">
        <v>2725</v>
      </c>
      <c r="B609" s="40"/>
      <c r="C609" s="40"/>
      <c r="D609" s="40"/>
      <c r="E609" s="40"/>
      <c r="F609" s="40"/>
      <c r="G609" s="40"/>
      <c r="H609" s="40"/>
      <c r="I609" s="40"/>
      <c r="J609" s="40" t="e">
        <f>'Zestawienie podstawowe'!#REF!</f>
        <v>#REF!</v>
      </c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 t="e">
        <f>'Zestawienie podstawowe'!#REF!</f>
        <v>#REF!</v>
      </c>
    </row>
    <row r="610" spans="1:22" x14ac:dyDescent="0.35">
      <c r="A610" s="114" t="s">
        <v>2726</v>
      </c>
      <c r="B610" s="40"/>
      <c r="C610" s="40"/>
      <c r="D610" s="40"/>
      <c r="E610" s="40"/>
      <c r="F610" s="40"/>
      <c r="G610" s="40"/>
      <c r="H610" s="40"/>
      <c r="I610" s="40"/>
      <c r="J610" s="40" t="e">
        <f>'Zestawienie podstawowe'!#REF!</f>
        <v>#REF!</v>
      </c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 t="e">
        <f>'Zestawienie podstawowe'!#REF!</f>
        <v>#REF!</v>
      </c>
    </row>
    <row r="611" spans="1:22" x14ac:dyDescent="0.35">
      <c r="A611" s="114" t="s">
        <v>2727</v>
      </c>
      <c r="B611" s="40"/>
      <c r="C611" s="40"/>
      <c r="D611" s="40"/>
      <c r="E611" s="40"/>
      <c r="F611" s="40"/>
      <c r="G611" s="40"/>
      <c r="H611" s="40"/>
      <c r="I611" s="40"/>
      <c r="J611" s="40" t="e">
        <f>'Zestawienie podstawowe'!#REF!</f>
        <v>#REF!</v>
      </c>
      <c r="K611" s="40"/>
      <c r="L611" s="40"/>
      <c r="M611" s="40"/>
      <c r="N611" s="40"/>
      <c r="O611" s="40"/>
      <c r="P611" s="40"/>
      <c r="Q611" s="40"/>
      <c r="R611" s="40" t="e">
        <f>'Zestawienie podstawowe'!#REF!</f>
        <v>#REF!</v>
      </c>
      <c r="S611" s="40"/>
      <c r="T611" s="40"/>
      <c r="U611" s="40"/>
      <c r="V611" s="40" t="e">
        <f>'Zestawienie podstawowe'!#REF!</f>
        <v>#REF!</v>
      </c>
    </row>
    <row r="612" spans="1:22" x14ac:dyDescent="0.35">
      <c r="A612" s="114" t="s">
        <v>2728</v>
      </c>
      <c r="B612" s="40"/>
      <c r="C612" s="40"/>
      <c r="D612" s="40"/>
      <c r="E612" s="40"/>
      <c r="F612" s="40"/>
      <c r="G612" s="40"/>
      <c r="H612" s="40"/>
      <c r="I612" s="40"/>
      <c r="J612" s="40" t="e">
        <f>'Zestawienie podstawowe'!#REF!</f>
        <v>#REF!</v>
      </c>
      <c r="K612" s="40"/>
      <c r="L612" s="40"/>
      <c r="M612" s="40"/>
      <c r="N612" s="40"/>
      <c r="O612" s="40"/>
      <c r="P612" s="40"/>
      <c r="Q612" s="40"/>
      <c r="R612" s="40" t="e">
        <f>'Zestawienie podstawowe'!#REF!</f>
        <v>#REF!</v>
      </c>
      <c r="S612" s="40"/>
      <c r="T612" s="40"/>
      <c r="U612" s="40"/>
      <c r="V612" s="40" t="e">
        <f>'Zestawienie podstawowe'!#REF!</f>
        <v>#REF!</v>
      </c>
    </row>
    <row r="613" spans="1:22" x14ac:dyDescent="0.35">
      <c r="A613" s="114" t="s">
        <v>2729</v>
      </c>
      <c r="B613" s="40"/>
      <c r="C613" s="40"/>
      <c r="D613" s="40"/>
      <c r="E613" s="40"/>
      <c r="F613" s="40"/>
      <c r="G613" s="40"/>
      <c r="H613" s="40"/>
      <c r="I613" s="40"/>
      <c r="J613" s="40" t="e">
        <f>'Zestawienie podstawowe'!#REF!</f>
        <v>#REF!</v>
      </c>
      <c r="K613" s="40"/>
      <c r="L613" s="40"/>
      <c r="M613" s="40"/>
      <c r="N613" s="40"/>
      <c r="O613" s="40"/>
      <c r="P613" s="40"/>
      <c r="Q613" s="40"/>
      <c r="R613" s="40" t="e">
        <f>'Zestawienie podstawowe'!#REF!</f>
        <v>#REF!</v>
      </c>
      <c r="S613" s="40"/>
      <c r="T613" s="40"/>
      <c r="U613" s="40"/>
      <c r="V613" s="40" t="e">
        <f>'Zestawienie podstawowe'!#REF!</f>
        <v>#REF!</v>
      </c>
    </row>
    <row r="614" spans="1:22" x14ac:dyDescent="0.35">
      <c r="A614" s="114" t="s">
        <v>2730</v>
      </c>
      <c r="B614" s="40"/>
      <c r="C614" s="40"/>
      <c r="D614" s="40"/>
      <c r="E614" s="40"/>
      <c r="F614" s="40"/>
      <c r="G614" s="40"/>
      <c r="H614" s="40"/>
      <c r="I614" s="40"/>
      <c r="J614" s="40" t="e">
        <f>'Zestawienie podstawowe'!#REF!</f>
        <v>#REF!</v>
      </c>
      <c r="K614" s="40"/>
      <c r="L614" s="40"/>
      <c r="M614" s="40"/>
      <c r="N614" s="40"/>
      <c r="O614" s="40"/>
      <c r="P614" s="40"/>
      <c r="Q614" s="40"/>
      <c r="R614" s="40" t="e">
        <f>'Zestawienie podstawowe'!#REF!</f>
        <v>#REF!</v>
      </c>
      <c r="S614" s="40"/>
      <c r="T614" s="40"/>
      <c r="U614" s="40"/>
      <c r="V614" s="40" t="e">
        <f>'Zestawienie podstawowe'!#REF!</f>
        <v>#REF!</v>
      </c>
    </row>
    <row r="615" spans="1:22" x14ac:dyDescent="0.35">
      <c r="A615" s="114" t="s">
        <v>2731</v>
      </c>
      <c r="B615" s="40"/>
      <c r="C615" s="40"/>
      <c r="D615" s="40"/>
      <c r="E615" s="40"/>
      <c r="F615" s="40"/>
      <c r="G615" s="40"/>
      <c r="H615" s="40"/>
      <c r="I615" s="40"/>
      <c r="J615" s="40" t="e">
        <f>'Zestawienie podstawowe'!#REF!</f>
        <v>#REF!</v>
      </c>
      <c r="K615" s="40"/>
      <c r="L615" s="40"/>
      <c r="M615" s="40"/>
      <c r="N615" s="40"/>
      <c r="O615" s="40"/>
      <c r="P615" s="40"/>
      <c r="Q615" s="40"/>
      <c r="R615" s="40" t="e">
        <f>'Zestawienie podstawowe'!#REF!</f>
        <v>#REF!</v>
      </c>
      <c r="S615" s="40"/>
      <c r="T615" s="40"/>
      <c r="U615" s="40"/>
      <c r="V615" s="40" t="e">
        <f>'Zestawienie podstawowe'!#REF!</f>
        <v>#REF!</v>
      </c>
    </row>
    <row r="616" spans="1:22" x14ac:dyDescent="0.35">
      <c r="A616" s="114" t="s">
        <v>2732</v>
      </c>
      <c r="B616" s="40"/>
      <c r="C616" s="40"/>
      <c r="D616" s="40"/>
      <c r="E616" s="40"/>
      <c r="F616" s="40"/>
      <c r="G616" s="40"/>
      <c r="H616" s="40"/>
      <c r="I616" s="40"/>
      <c r="J616" s="40" t="e">
        <f>'Zestawienie podstawowe'!#REF!</f>
        <v>#REF!</v>
      </c>
      <c r="K616" s="40"/>
      <c r="L616" s="40"/>
      <c r="M616" s="40"/>
      <c r="N616" s="40"/>
      <c r="O616" s="40"/>
      <c r="P616" s="40"/>
      <c r="Q616" s="40"/>
      <c r="R616" s="40" t="e">
        <f>'Zestawienie podstawowe'!#REF!</f>
        <v>#REF!</v>
      </c>
      <c r="S616" s="40"/>
      <c r="T616" s="40"/>
      <c r="U616" s="40"/>
      <c r="V616" s="40" t="e">
        <f>'Zestawienie podstawowe'!#REF!</f>
        <v>#REF!</v>
      </c>
    </row>
    <row r="617" spans="1:22" x14ac:dyDescent="0.35">
      <c r="A617" s="114" t="s">
        <v>2733</v>
      </c>
      <c r="B617" s="40"/>
      <c r="C617" s="40"/>
      <c r="D617" s="40"/>
      <c r="E617" s="40"/>
      <c r="F617" s="40"/>
      <c r="G617" s="40"/>
      <c r="H617" s="40"/>
      <c r="I617" s="40"/>
      <c r="J617" s="40" t="e">
        <f>'Zestawienie podstawowe'!#REF!</f>
        <v>#REF!</v>
      </c>
      <c r="K617" s="40"/>
      <c r="L617" s="40"/>
      <c r="M617" s="40"/>
      <c r="N617" s="40"/>
      <c r="O617" s="40"/>
      <c r="P617" s="40"/>
      <c r="Q617" s="40"/>
      <c r="R617" s="40" t="e">
        <f>'Zestawienie podstawowe'!#REF!</f>
        <v>#REF!</v>
      </c>
      <c r="S617" s="40"/>
      <c r="T617" s="40"/>
      <c r="U617" s="40"/>
      <c r="V617" s="40" t="e">
        <f>'Zestawienie podstawowe'!#REF!</f>
        <v>#REF!</v>
      </c>
    </row>
    <row r="618" spans="1:22" x14ac:dyDescent="0.35">
      <c r="A618" s="114" t="s">
        <v>2734</v>
      </c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 t="e">
        <f>'Zestawienie podstawowe'!#REF!</f>
        <v>#REF!</v>
      </c>
      <c r="T618" s="40"/>
      <c r="U618" s="40"/>
      <c r="V618" s="40" t="e">
        <f>'Zestawienie podstawowe'!#REF!</f>
        <v>#REF!</v>
      </c>
    </row>
    <row r="619" spans="1:22" x14ac:dyDescent="0.35">
      <c r="A619" s="114" t="s">
        <v>2735</v>
      </c>
      <c r="B619" s="40"/>
      <c r="C619" s="40"/>
      <c r="D619" s="40"/>
      <c r="E619" s="40"/>
      <c r="F619" s="40"/>
      <c r="G619" s="40"/>
      <c r="H619" s="40"/>
      <c r="I619" s="40"/>
      <c r="J619" s="40" t="e">
        <f>'Zestawienie podstawowe'!#REF!</f>
        <v>#REF!</v>
      </c>
      <c r="K619" s="40"/>
      <c r="L619" s="40"/>
      <c r="M619" s="40"/>
      <c r="N619" s="40"/>
      <c r="O619" s="40"/>
      <c r="P619" s="40"/>
      <c r="Q619" s="40"/>
      <c r="R619" s="40"/>
      <c r="S619" s="40" t="e">
        <f>'Zestawienie podstawowe'!#REF!</f>
        <v>#REF!</v>
      </c>
      <c r="T619" s="40"/>
      <c r="U619" s="40"/>
      <c r="V619" s="40" t="e">
        <f>'Zestawienie podstawowe'!#REF!</f>
        <v>#REF!</v>
      </c>
    </row>
    <row r="620" spans="1:22" x14ac:dyDescent="0.35">
      <c r="A620" s="114" t="s">
        <v>2736</v>
      </c>
      <c r="B620" s="40"/>
      <c r="C620" s="40"/>
      <c r="D620" s="40"/>
      <c r="E620" s="40"/>
      <c r="F620" s="40"/>
      <c r="G620" s="40"/>
      <c r="H620" s="40"/>
      <c r="I620" s="40"/>
      <c r="J620" s="40" t="e">
        <f>'Zestawienie podstawowe'!#REF!</f>
        <v>#REF!</v>
      </c>
      <c r="K620" s="40"/>
      <c r="L620" s="40"/>
      <c r="M620" s="40"/>
      <c r="N620" s="40"/>
      <c r="O620" s="40"/>
      <c r="P620" s="40"/>
      <c r="Q620" s="40"/>
      <c r="R620" s="40"/>
      <c r="S620" s="40" t="e">
        <f>'Zestawienie podstawowe'!#REF!</f>
        <v>#REF!</v>
      </c>
      <c r="T620" s="40"/>
      <c r="U620" s="40"/>
      <c r="V620" s="40" t="e">
        <f>'Zestawienie podstawowe'!#REF!</f>
        <v>#REF!</v>
      </c>
    </row>
    <row r="621" spans="1:22" x14ac:dyDescent="0.35">
      <c r="A621" s="114" t="s">
        <v>2737</v>
      </c>
      <c r="B621" s="40"/>
      <c r="C621" s="40"/>
      <c r="D621" s="40"/>
      <c r="E621" s="40"/>
      <c r="F621" s="40"/>
      <c r="G621" s="40"/>
      <c r="H621" s="40"/>
      <c r="I621" s="40"/>
      <c r="J621" s="40" t="e">
        <f>'Zestawienie podstawowe'!#REF!</f>
        <v>#REF!</v>
      </c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 t="e">
        <f>'Zestawienie podstawowe'!#REF!</f>
        <v>#REF!</v>
      </c>
    </row>
    <row r="622" spans="1:22" x14ac:dyDescent="0.35">
      <c r="A622" s="114" t="s">
        <v>2738</v>
      </c>
      <c r="B622" s="40"/>
      <c r="C622" s="40"/>
      <c r="D622" s="40"/>
      <c r="E622" s="40"/>
      <c r="F622" s="40"/>
      <c r="G622" s="40"/>
      <c r="H622" s="40"/>
      <c r="I622" s="40"/>
      <c r="J622" s="40" t="e">
        <f>'Zestawienie podstawowe'!#REF!</f>
        <v>#REF!</v>
      </c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 t="e">
        <f>'Zestawienie podstawowe'!#REF!</f>
        <v>#REF!</v>
      </c>
    </row>
    <row r="623" spans="1:22" x14ac:dyDescent="0.35">
      <c r="A623" s="114" t="s">
        <v>2739</v>
      </c>
      <c r="B623" s="40"/>
      <c r="C623" s="40"/>
      <c r="D623" s="40"/>
      <c r="E623" s="40"/>
      <c r="F623" s="40"/>
      <c r="G623" s="40"/>
      <c r="H623" s="40"/>
      <c r="I623" s="40"/>
      <c r="J623" s="40" t="e">
        <f>'Zestawienie podstawowe'!#REF!</f>
        <v>#REF!</v>
      </c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 t="e">
        <f>'Zestawienie podstawowe'!#REF!</f>
        <v>#REF!</v>
      </c>
    </row>
    <row r="624" spans="1:22" x14ac:dyDescent="0.35">
      <c r="A624" s="114" t="s">
        <v>2740</v>
      </c>
      <c r="B624" s="40"/>
      <c r="C624" s="40"/>
      <c r="D624" s="40"/>
      <c r="E624" s="40"/>
      <c r="F624" s="40"/>
      <c r="G624" s="40"/>
      <c r="H624" s="40"/>
      <c r="I624" s="40"/>
      <c r="J624" s="40" t="e">
        <f>'Zestawienie podstawowe'!#REF!</f>
        <v>#REF!</v>
      </c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 t="e">
        <f>'Zestawienie podstawowe'!#REF!</f>
        <v>#REF!</v>
      </c>
    </row>
    <row r="625" spans="1:22" x14ac:dyDescent="0.35">
      <c r="A625" s="114" t="s">
        <v>2741</v>
      </c>
      <c r="B625" s="40"/>
      <c r="C625" s="40"/>
      <c r="D625" s="40"/>
      <c r="E625" s="40"/>
      <c r="F625" s="40"/>
      <c r="G625" s="40"/>
      <c r="H625" s="40"/>
      <c r="I625" s="40"/>
      <c r="J625" s="40" t="e">
        <f>'Zestawienie podstawowe'!#REF!</f>
        <v>#REF!</v>
      </c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 t="e">
        <f>'Zestawienie podstawowe'!#REF!</f>
        <v>#REF!</v>
      </c>
    </row>
    <row r="626" spans="1:22" x14ac:dyDescent="0.35">
      <c r="A626" s="114" t="s">
        <v>2742</v>
      </c>
      <c r="B626" s="40"/>
      <c r="C626" s="40"/>
      <c r="D626" s="40"/>
      <c r="E626" s="40"/>
      <c r="F626" s="40"/>
      <c r="G626" s="40"/>
      <c r="H626" s="40"/>
      <c r="I626" s="40"/>
      <c r="J626" s="40" t="e">
        <f>'Zestawienie podstawowe'!#REF!</f>
        <v>#REF!</v>
      </c>
      <c r="K626" s="40"/>
      <c r="L626" s="40"/>
      <c r="M626" s="40"/>
      <c r="N626" s="40"/>
      <c r="O626" s="40"/>
      <c r="P626" s="40"/>
      <c r="Q626" s="40"/>
      <c r="R626" s="40"/>
      <c r="S626" s="40" t="e">
        <f>'Zestawienie podstawowe'!#REF!</f>
        <v>#REF!</v>
      </c>
      <c r="T626" s="40"/>
      <c r="U626" s="40"/>
      <c r="V626" s="40" t="e">
        <f>'Zestawienie podstawowe'!#REF!</f>
        <v>#REF!</v>
      </c>
    </row>
    <row r="627" spans="1:22" x14ac:dyDescent="0.35">
      <c r="A627" s="114" t="s">
        <v>2743</v>
      </c>
      <c r="B627" s="40"/>
      <c r="C627" s="40"/>
      <c r="D627" s="40"/>
      <c r="E627" s="40"/>
      <c r="F627" s="40"/>
      <c r="G627" s="40"/>
      <c r="H627" s="40"/>
      <c r="I627" s="40"/>
      <c r="J627" s="40" t="e">
        <f>'Zestawienie podstawowe'!#REF!</f>
        <v>#REF!</v>
      </c>
      <c r="K627" s="40"/>
      <c r="L627" s="40"/>
      <c r="M627" s="40"/>
      <c r="N627" s="40"/>
      <c r="O627" s="40"/>
      <c r="P627" s="40"/>
      <c r="Q627" s="40"/>
      <c r="R627" s="40"/>
      <c r="S627" s="40" t="e">
        <f>'Zestawienie podstawowe'!#REF!</f>
        <v>#REF!</v>
      </c>
      <c r="T627" s="40"/>
      <c r="U627" s="40"/>
      <c r="V627" s="40" t="e">
        <f>'Zestawienie podstawowe'!#REF!</f>
        <v>#REF!</v>
      </c>
    </row>
    <row r="628" spans="1:22" x14ac:dyDescent="0.35">
      <c r="A628" s="114" t="s">
        <v>2744</v>
      </c>
      <c r="B628" s="40"/>
      <c r="C628" s="40"/>
      <c r="D628" s="40"/>
      <c r="E628" s="40"/>
      <c r="F628" s="40"/>
      <c r="G628" s="40"/>
      <c r="H628" s="40"/>
      <c r="I628" s="40"/>
      <c r="J628" s="40" t="e">
        <f>'Zestawienie podstawowe'!#REF!</f>
        <v>#REF!</v>
      </c>
      <c r="K628" s="40"/>
      <c r="L628" s="40"/>
      <c r="M628" s="40"/>
      <c r="N628" s="40"/>
      <c r="O628" s="40"/>
      <c r="P628" s="40"/>
      <c r="Q628" s="40"/>
      <c r="R628" s="40"/>
      <c r="S628" s="40" t="e">
        <f>'Zestawienie podstawowe'!#REF!</f>
        <v>#REF!</v>
      </c>
      <c r="T628" s="40"/>
      <c r="U628" s="40"/>
      <c r="V628" s="40" t="e">
        <f>'Zestawienie podstawowe'!#REF!</f>
        <v>#REF!</v>
      </c>
    </row>
    <row r="629" spans="1:22" x14ac:dyDescent="0.35">
      <c r="A629" s="114" t="s">
        <v>2745</v>
      </c>
      <c r="B629" s="40"/>
      <c r="C629" s="40"/>
      <c r="D629" s="40"/>
      <c r="E629" s="40"/>
      <c r="F629" s="40"/>
      <c r="G629" s="40"/>
      <c r="H629" s="40"/>
      <c r="I629" s="40"/>
      <c r="J629" s="40" t="e">
        <f>'Zestawienie podstawowe'!#REF!</f>
        <v>#REF!</v>
      </c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 t="e">
        <f>'Zestawienie podstawowe'!#REF!</f>
        <v>#REF!</v>
      </c>
    </row>
    <row r="630" spans="1:22" x14ac:dyDescent="0.35">
      <c r="A630" s="114" t="s">
        <v>2746</v>
      </c>
      <c r="B630" s="40"/>
      <c r="C630" s="40"/>
      <c r="D630" s="40"/>
      <c r="E630" s="40"/>
      <c r="F630" s="40"/>
      <c r="G630" s="40"/>
      <c r="H630" s="40"/>
      <c r="I630" s="40"/>
      <c r="J630" s="40" t="e">
        <f>'Zestawienie podstawowe'!#REF!</f>
        <v>#REF!</v>
      </c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 t="e">
        <f>'Zestawienie podstawowe'!#REF!</f>
        <v>#REF!</v>
      </c>
    </row>
    <row r="631" spans="1:22" x14ac:dyDescent="0.35">
      <c r="A631" s="114" t="s">
        <v>2747</v>
      </c>
      <c r="B631" s="40"/>
      <c r="C631" s="40"/>
      <c r="D631" s="40"/>
      <c r="E631" s="40"/>
      <c r="F631" s="40"/>
      <c r="G631" s="40"/>
      <c r="H631" s="40"/>
      <c r="I631" s="40"/>
      <c r="J631" s="40" t="e">
        <f>'Zestawienie podstawowe'!#REF!</f>
        <v>#REF!</v>
      </c>
      <c r="K631" s="40"/>
      <c r="L631" s="40"/>
      <c r="M631" s="40"/>
      <c r="N631" s="40"/>
      <c r="O631" s="40"/>
      <c r="P631" s="40"/>
      <c r="Q631" s="40"/>
      <c r="R631" s="40"/>
      <c r="S631" s="40" t="e">
        <f>'Zestawienie podstawowe'!#REF!</f>
        <v>#REF!</v>
      </c>
      <c r="T631" s="40"/>
      <c r="U631" s="40"/>
      <c r="V631" s="40" t="e">
        <f>'Zestawienie podstawowe'!#REF!</f>
        <v>#REF!</v>
      </c>
    </row>
    <row r="632" spans="1:22" x14ac:dyDescent="0.35">
      <c r="A632" s="114" t="s">
        <v>2748</v>
      </c>
      <c r="B632" s="40"/>
      <c r="C632" s="40"/>
      <c r="D632" s="40"/>
      <c r="E632" s="40"/>
      <c r="F632" s="40"/>
      <c r="G632" s="40"/>
      <c r="H632" s="40"/>
      <c r="I632" s="40"/>
      <c r="J632" s="40" t="e">
        <f>'Zestawienie podstawowe'!#REF!</f>
        <v>#REF!</v>
      </c>
      <c r="K632" s="40"/>
      <c r="L632" s="40"/>
      <c r="M632" s="40"/>
      <c r="N632" s="40"/>
      <c r="O632" s="40"/>
      <c r="P632" s="40"/>
      <c r="Q632" s="40"/>
      <c r="R632" s="40" t="e">
        <f>'Zestawienie podstawowe'!#REF!</f>
        <v>#REF!</v>
      </c>
      <c r="S632" s="40"/>
      <c r="T632" s="40"/>
      <c r="U632" s="40"/>
      <c r="V632" s="40" t="e">
        <f>'Zestawienie podstawowe'!#REF!</f>
        <v>#REF!</v>
      </c>
    </row>
    <row r="633" spans="1:22" x14ac:dyDescent="0.35">
      <c r="A633" s="114" t="s">
        <v>2749</v>
      </c>
      <c r="B633" s="40"/>
      <c r="C633" s="40"/>
      <c r="D633" s="40"/>
      <c r="E633" s="40"/>
      <c r="F633" s="40"/>
      <c r="G633" s="40"/>
      <c r="H633" s="40"/>
      <c r="I633" s="40"/>
      <c r="J633" s="40" t="e">
        <f>'Zestawienie podstawowe'!#REF!</f>
        <v>#REF!</v>
      </c>
      <c r="K633" s="40"/>
      <c r="L633" s="40"/>
      <c r="M633" s="40"/>
      <c r="N633" s="40"/>
      <c r="O633" s="40"/>
      <c r="P633" s="40"/>
      <c r="Q633" s="40"/>
      <c r="R633" s="40" t="e">
        <f>'Zestawienie podstawowe'!#REF!</f>
        <v>#REF!</v>
      </c>
      <c r="S633" s="40"/>
      <c r="T633" s="40"/>
      <c r="U633" s="40"/>
      <c r="V633" s="40" t="e">
        <f>'Zestawienie podstawowe'!#REF!</f>
        <v>#REF!</v>
      </c>
    </row>
    <row r="634" spans="1:22" x14ac:dyDescent="0.35">
      <c r="A634" s="114" t="s">
        <v>2750</v>
      </c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 t="e">
        <f>'Zestawienie podstawowe'!#REF!</f>
        <v>#REF!</v>
      </c>
      <c r="S634" s="40"/>
      <c r="T634" s="40"/>
      <c r="U634" s="40"/>
      <c r="V634" s="40" t="e">
        <f>'Zestawienie podstawowe'!#REF!</f>
        <v>#REF!</v>
      </c>
    </row>
    <row r="635" spans="1:22" x14ac:dyDescent="0.35">
      <c r="A635" s="114" t="s">
        <v>2751</v>
      </c>
      <c r="B635" s="40"/>
      <c r="C635" s="40"/>
      <c r="D635" s="40"/>
      <c r="E635" s="40"/>
      <c r="F635" s="40"/>
      <c r="G635" s="40"/>
      <c r="H635" s="40"/>
      <c r="I635" s="40"/>
      <c r="J635" s="40" t="e">
        <f>'Zestawienie podstawowe'!#REF!</f>
        <v>#REF!</v>
      </c>
      <c r="K635" s="40"/>
      <c r="L635" s="40"/>
      <c r="M635" s="40"/>
      <c r="N635" s="40"/>
      <c r="O635" s="40"/>
      <c r="P635" s="40"/>
      <c r="Q635" s="40"/>
      <c r="R635" s="40" t="e">
        <f>'Zestawienie podstawowe'!#REF!</f>
        <v>#REF!</v>
      </c>
      <c r="S635" s="40"/>
      <c r="T635" s="40"/>
      <c r="U635" s="40"/>
      <c r="V635" s="40" t="e">
        <f>'Zestawienie podstawowe'!#REF!</f>
        <v>#REF!</v>
      </c>
    </row>
    <row r="636" spans="1:22" x14ac:dyDescent="0.35">
      <c r="A636" s="114" t="s">
        <v>2752</v>
      </c>
      <c r="B636" s="40"/>
      <c r="C636" s="40"/>
      <c r="D636" s="40"/>
      <c r="E636" s="40"/>
      <c r="F636" s="40"/>
      <c r="G636" s="40"/>
      <c r="H636" s="40"/>
      <c r="I636" s="40"/>
      <c r="J636" s="40" t="e">
        <f>'Zestawienie podstawowe'!#REF!</f>
        <v>#REF!</v>
      </c>
      <c r="K636" s="40"/>
      <c r="L636" s="40"/>
      <c r="M636" s="40"/>
      <c r="N636" s="40"/>
      <c r="O636" s="40"/>
      <c r="P636" s="40"/>
      <c r="Q636" s="40"/>
      <c r="R636" s="40" t="e">
        <f>'Zestawienie podstawowe'!#REF!</f>
        <v>#REF!</v>
      </c>
      <c r="S636" s="40"/>
      <c r="T636" s="40"/>
      <c r="U636" s="40"/>
      <c r="V636" s="40" t="e">
        <f>'Zestawienie podstawowe'!#REF!</f>
        <v>#REF!</v>
      </c>
    </row>
    <row r="637" spans="1:22" x14ac:dyDescent="0.35">
      <c r="A637" s="114" t="s">
        <v>2753</v>
      </c>
      <c r="B637" s="40"/>
      <c r="C637" s="40"/>
      <c r="D637" s="40"/>
      <c r="E637" s="40"/>
      <c r="F637" s="40"/>
      <c r="G637" s="40"/>
      <c r="H637" s="40"/>
      <c r="I637" s="40"/>
      <c r="J637" s="40" t="e">
        <f>'Zestawienie podstawowe'!#REF!</f>
        <v>#REF!</v>
      </c>
      <c r="K637" s="40"/>
      <c r="L637" s="40"/>
      <c r="M637" s="40"/>
      <c r="N637" s="40"/>
      <c r="O637" s="40"/>
      <c r="P637" s="40"/>
      <c r="Q637" s="40"/>
      <c r="R637" s="40" t="e">
        <f>'Zestawienie podstawowe'!#REF!</f>
        <v>#REF!</v>
      </c>
      <c r="S637" s="40"/>
      <c r="T637" s="40"/>
      <c r="U637" s="40"/>
      <c r="V637" s="40" t="e">
        <f>'Zestawienie podstawowe'!#REF!</f>
        <v>#REF!</v>
      </c>
    </row>
    <row r="638" spans="1:22" x14ac:dyDescent="0.35">
      <c r="A638" s="114" t="s">
        <v>2754</v>
      </c>
      <c r="B638" s="40"/>
      <c r="C638" s="40"/>
      <c r="D638" s="40"/>
      <c r="E638" s="40"/>
      <c r="F638" s="40"/>
      <c r="G638" s="40"/>
      <c r="H638" s="40"/>
      <c r="I638" s="40"/>
      <c r="J638" s="40" t="e">
        <f>'Zestawienie podstawowe'!#REF!</f>
        <v>#REF!</v>
      </c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 t="e">
        <f>'Zestawienie podstawowe'!#REF!</f>
        <v>#REF!</v>
      </c>
    </row>
    <row r="639" spans="1:22" x14ac:dyDescent="0.35">
      <c r="A639" s="114" t="s">
        <v>2755</v>
      </c>
      <c r="B639" s="40"/>
      <c r="C639" s="40"/>
      <c r="D639" s="40"/>
      <c r="E639" s="40"/>
      <c r="F639" s="40"/>
      <c r="G639" s="40"/>
      <c r="H639" s="40"/>
      <c r="I639" s="40"/>
      <c r="J639" s="40" t="e">
        <f>'Zestawienie podstawowe'!#REF!</f>
        <v>#REF!</v>
      </c>
      <c r="K639" s="40"/>
      <c r="L639" s="40"/>
      <c r="M639" s="40"/>
      <c r="N639" s="40"/>
      <c r="O639" s="40"/>
      <c r="P639" s="40"/>
      <c r="Q639" s="40"/>
      <c r="R639" s="40"/>
      <c r="S639" s="40" t="e">
        <f>'Zestawienie podstawowe'!#REF!</f>
        <v>#REF!</v>
      </c>
      <c r="T639" s="40"/>
      <c r="U639" s="40"/>
      <c r="V639" s="40" t="e">
        <f>'Zestawienie podstawowe'!#REF!</f>
        <v>#REF!</v>
      </c>
    </row>
    <row r="640" spans="1:22" x14ac:dyDescent="0.35">
      <c r="A640" s="114" t="s">
        <v>2756</v>
      </c>
      <c r="B640" s="40"/>
      <c r="C640" s="40"/>
      <c r="D640" s="40"/>
      <c r="E640" s="40"/>
      <c r="F640" s="40"/>
      <c r="G640" s="40"/>
      <c r="H640" s="40"/>
      <c r="I640" s="40"/>
      <c r="J640" s="40" t="e">
        <f>'Zestawienie podstawowe'!#REF!</f>
        <v>#REF!</v>
      </c>
      <c r="K640" s="40"/>
      <c r="L640" s="40"/>
      <c r="M640" s="40"/>
      <c r="N640" s="40"/>
      <c r="O640" s="40"/>
      <c r="P640" s="40"/>
      <c r="Q640" s="40"/>
      <c r="R640" s="40"/>
      <c r="S640" s="40" t="e">
        <f>'Zestawienie podstawowe'!#REF!</f>
        <v>#REF!</v>
      </c>
      <c r="T640" s="40"/>
      <c r="U640" s="40"/>
      <c r="V640" s="40" t="e">
        <f>'Zestawienie podstawowe'!#REF!</f>
        <v>#REF!</v>
      </c>
    </row>
    <row r="641" spans="1:22" x14ac:dyDescent="0.35">
      <c r="A641" s="114" t="s">
        <v>2757</v>
      </c>
      <c r="B641" s="40"/>
      <c r="C641" s="40"/>
      <c r="D641" s="40"/>
      <c r="E641" s="40"/>
      <c r="F641" s="40"/>
      <c r="G641" s="40"/>
      <c r="H641" s="40"/>
      <c r="I641" s="40"/>
      <c r="J641" s="40" t="e">
        <f>'Zestawienie podstawowe'!#REF!</f>
        <v>#REF!</v>
      </c>
      <c r="K641" s="40"/>
      <c r="L641" s="40"/>
      <c r="M641" s="40"/>
      <c r="N641" s="40"/>
      <c r="O641" s="40"/>
      <c r="P641" s="40"/>
      <c r="Q641" s="40"/>
      <c r="R641" s="40"/>
      <c r="S641" s="40" t="e">
        <f>'Zestawienie podstawowe'!#REF!</f>
        <v>#REF!</v>
      </c>
      <c r="T641" s="40"/>
      <c r="U641" s="40"/>
      <c r="V641" s="40" t="e">
        <f>'Zestawienie podstawowe'!#REF!</f>
        <v>#REF!</v>
      </c>
    </row>
    <row r="642" spans="1:22" x14ac:dyDescent="0.35">
      <c r="A642" s="114" t="s">
        <v>2758</v>
      </c>
      <c r="B642" s="40"/>
      <c r="C642" s="40"/>
      <c r="D642" s="40"/>
      <c r="E642" s="40"/>
      <c r="F642" s="40"/>
      <c r="G642" s="40"/>
      <c r="H642" s="40"/>
      <c r="I642" s="40"/>
      <c r="J642" s="40" t="e">
        <f>'Zestawienie podstawowe'!#REF!</f>
        <v>#REF!</v>
      </c>
      <c r="K642" s="40"/>
      <c r="L642" s="40"/>
      <c r="M642" s="40"/>
      <c r="N642" s="40"/>
      <c r="O642" s="40"/>
      <c r="P642" s="40"/>
      <c r="Q642" s="40"/>
      <c r="R642" s="40" t="e">
        <f>'Zestawienie podstawowe'!#REF!</f>
        <v>#REF!</v>
      </c>
      <c r="S642" s="40" t="e">
        <f>'Zestawienie podstawowe'!#REF!</f>
        <v>#REF!</v>
      </c>
      <c r="T642" s="40"/>
      <c r="U642" s="40"/>
      <c r="V642" s="40" t="e">
        <f>'Zestawienie podstawowe'!#REF!</f>
        <v>#REF!</v>
      </c>
    </row>
    <row r="643" spans="1:22" x14ac:dyDescent="0.35">
      <c r="A643" s="114" t="s">
        <v>2759</v>
      </c>
      <c r="B643" s="40"/>
      <c r="C643" s="40"/>
      <c r="D643" s="40"/>
      <c r="E643" s="40"/>
      <c r="F643" s="40"/>
      <c r="G643" s="40"/>
      <c r="H643" s="40"/>
      <c r="I643" s="40"/>
      <c r="J643" s="40" t="e">
        <f>'Zestawienie podstawowe'!#REF!</f>
        <v>#REF!</v>
      </c>
      <c r="K643" s="40"/>
      <c r="L643" s="40"/>
      <c r="M643" s="40"/>
      <c r="N643" s="40"/>
      <c r="O643" s="40"/>
      <c r="P643" s="40"/>
      <c r="Q643" s="40"/>
      <c r="R643" s="40" t="e">
        <f>'Zestawienie podstawowe'!#REF!</f>
        <v>#REF!</v>
      </c>
      <c r="S643" s="40"/>
      <c r="T643" s="40"/>
      <c r="U643" s="40"/>
      <c r="V643" s="40" t="e">
        <f>'Zestawienie podstawowe'!#REF!</f>
        <v>#REF!</v>
      </c>
    </row>
    <row r="644" spans="1:22" x14ac:dyDescent="0.35">
      <c r="A644" s="114" t="s">
        <v>2760</v>
      </c>
      <c r="B644" s="40"/>
      <c r="C644" s="40"/>
      <c r="D644" s="40"/>
      <c r="E644" s="40"/>
      <c r="F644" s="40"/>
      <c r="G644" s="40"/>
      <c r="H644" s="40"/>
      <c r="I644" s="40"/>
      <c r="J644" s="40" t="e">
        <f>'Zestawienie podstawowe'!#REF!</f>
        <v>#REF!</v>
      </c>
      <c r="K644" s="40"/>
      <c r="L644" s="40"/>
      <c r="M644" s="40"/>
      <c r="N644" s="40"/>
      <c r="O644" s="40"/>
      <c r="P644" s="40"/>
      <c r="Q644" s="40"/>
      <c r="R644" s="40" t="e">
        <f>'Zestawienie podstawowe'!#REF!</f>
        <v>#REF!</v>
      </c>
      <c r="S644" s="40"/>
      <c r="T644" s="40" t="e">
        <f>'Zestawienie podstawowe'!#REF!</f>
        <v>#REF!</v>
      </c>
      <c r="U644" s="40"/>
      <c r="V644" s="40" t="e">
        <f>'Zestawienie podstawowe'!#REF!</f>
        <v>#REF!</v>
      </c>
    </row>
    <row r="645" spans="1:22" x14ac:dyDescent="0.35">
      <c r="A645" s="114" t="s">
        <v>2761</v>
      </c>
      <c r="B645" s="40"/>
      <c r="C645" s="40"/>
      <c r="D645" s="40"/>
      <c r="E645" s="40"/>
      <c r="F645" s="40"/>
      <c r="G645" s="40"/>
      <c r="H645" s="40"/>
      <c r="I645" s="40"/>
      <c r="J645" s="40" t="e">
        <f>'Zestawienie podstawowe'!#REF!</f>
        <v>#REF!</v>
      </c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 t="e">
        <f>'Zestawienie podstawowe'!#REF!</f>
        <v>#REF!</v>
      </c>
    </row>
    <row r="646" spans="1:22" x14ac:dyDescent="0.35">
      <c r="A646" s="114" t="s">
        <v>2762</v>
      </c>
      <c r="B646" s="40"/>
      <c r="C646" s="40"/>
      <c r="D646" s="40"/>
      <c r="E646" s="40"/>
      <c r="F646" s="40"/>
      <c r="G646" s="40"/>
      <c r="H646" s="40"/>
      <c r="I646" s="40"/>
      <c r="J646" s="40" t="e">
        <f>'Zestawienie podstawowe'!#REF!</f>
        <v>#REF!</v>
      </c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 t="e">
        <f>'Zestawienie podstawowe'!#REF!</f>
        <v>#REF!</v>
      </c>
    </row>
    <row r="647" spans="1:22" x14ac:dyDescent="0.35">
      <c r="A647" s="114" t="s">
        <v>2763</v>
      </c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 t="e">
        <f>'Zestawienie podstawowe'!#REF!</f>
        <v>#REF!</v>
      </c>
      <c r="S647" s="40"/>
      <c r="T647" s="40"/>
      <c r="U647" s="40"/>
      <c r="V647" s="40" t="e">
        <f>'Zestawienie podstawowe'!#REF!</f>
        <v>#REF!</v>
      </c>
    </row>
    <row r="648" spans="1:22" x14ac:dyDescent="0.35">
      <c r="A648" s="114" t="s">
        <v>2764</v>
      </c>
      <c r="B648" s="40"/>
      <c r="C648" s="40"/>
      <c r="D648" s="40"/>
      <c r="E648" s="40"/>
      <c r="F648" s="40"/>
      <c r="G648" s="40"/>
      <c r="H648" s="40"/>
      <c r="I648" s="40"/>
      <c r="J648" s="40" t="e">
        <f>'Zestawienie podstawowe'!#REF!</f>
        <v>#REF!</v>
      </c>
      <c r="K648" s="40"/>
      <c r="L648" s="40"/>
      <c r="M648" s="40"/>
      <c r="N648" s="40"/>
      <c r="O648" s="40"/>
      <c r="P648" s="40"/>
      <c r="Q648" s="40"/>
      <c r="R648" s="40" t="e">
        <f>'Zestawienie podstawowe'!#REF!</f>
        <v>#REF!</v>
      </c>
      <c r="S648" s="40"/>
      <c r="T648" s="40"/>
      <c r="U648" s="40"/>
      <c r="V648" s="40" t="e">
        <f>'Zestawienie podstawowe'!#REF!</f>
        <v>#REF!</v>
      </c>
    </row>
    <row r="649" spans="1:22" x14ac:dyDescent="0.35">
      <c r="A649" s="114" t="s">
        <v>2765</v>
      </c>
      <c r="B649" s="40"/>
      <c r="C649" s="40"/>
      <c r="D649" s="40"/>
      <c r="E649" s="40"/>
      <c r="F649" s="40"/>
      <c r="G649" s="40"/>
      <c r="H649" s="40"/>
      <c r="I649" s="40"/>
      <c r="J649" s="40" t="e">
        <f>'Zestawienie podstawowe'!#REF!</f>
        <v>#REF!</v>
      </c>
      <c r="K649" s="40"/>
      <c r="L649" s="40"/>
      <c r="M649" s="40"/>
      <c r="N649" s="40"/>
      <c r="O649" s="40"/>
      <c r="P649" s="40"/>
      <c r="Q649" s="40" t="e">
        <f>'Zestawienie podstawowe'!#REF!</f>
        <v>#REF!</v>
      </c>
      <c r="R649" s="40"/>
      <c r="S649" s="40"/>
      <c r="T649" s="40"/>
      <c r="U649" s="40"/>
      <c r="V649" s="40" t="e">
        <f>'Zestawienie podstawowe'!#REF!</f>
        <v>#REF!</v>
      </c>
    </row>
    <row r="650" spans="1:22" x14ac:dyDescent="0.35">
      <c r="A650" s="114" t="s">
        <v>2766</v>
      </c>
      <c r="B650" s="40"/>
      <c r="C650" s="40"/>
      <c r="D650" s="40"/>
      <c r="E650" s="40"/>
      <c r="F650" s="40"/>
      <c r="G650" s="40"/>
      <c r="H650" s="40"/>
      <c r="I650" s="40"/>
      <c r="J650" s="40" t="e">
        <f>'Zestawienie podstawowe'!#REF!</f>
        <v>#REF!</v>
      </c>
      <c r="K650" s="40"/>
      <c r="L650" s="40"/>
      <c r="M650" s="40"/>
      <c r="N650" s="40"/>
      <c r="O650" s="40"/>
      <c r="P650" s="40"/>
      <c r="Q650" s="40" t="e">
        <f>'Zestawienie podstawowe'!#REF!</f>
        <v>#REF!</v>
      </c>
      <c r="R650" s="40" t="e">
        <f>'Zestawienie podstawowe'!#REF!</f>
        <v>#REF!</v>
      </c>
      <c r="S650" s="40"/>
      <c r="T650" s="40"/>
      <c r="U650" s="40"/>
      <c r="V650" s="40" t="e">
        <f>'Zestawienie podstawowe'!#REF!</f>
        <v>#REF!</v>
      </c>
    </row>
    <row r="651" spans="1:22" x14ac:dyDescent="0.35">
      <c r="A651" s="114" t="s">
        <v>2767</v>
      </c>
      <c r="B651" s="40"/>
      <c r="C651" s="40"/>
      <c r="D651" s="40"/>
      <c r="E651" s="40"/>
      <c r="F651" s="40"/>
      <c r="G651" s="40"/>
      <c r="H651" s="40"/>
      <c r="I651" s="40"/>
      <c r="J651" s="40" t="e">
        <f>'Zestawienie podstawowe'!#REF!</f>
        <v>#REF!</v>
      </c>
      <c r="K651" s="40"/>
      <c r="L651" s="40"/>
      <c r="M651" s="40"/>
      <c r="N651" s="40"/>
      <c r="O651" s="40"/>
      <c r="P651" s="40"/>
      <c r="Q651" s="40"/>
      <c r="R651" s="40" t="e">
        <f>'Zestawienie podstawowe'!#REF!</f>
        <v>#REF!</v>
      </c>
      <c r="S651" s="40"/>
      <c r="T651" s="40"/>
      <c r="U651" s="40"/>
      <c r="V651" s="40" t="e">
        <f>'Zestawienie podstawowe'!#REF!</f>
        <v>#REF!</v>
      </c>
    </row>
    <row r="652" spans="1:22" x14ac:dyDescent="0.35">
      <c r="A652" s="114" t="s">
        <v>2768</v>
      </c>
      <c r="B652" s="40"/>
      <c r="C652" s="40"/>
      <c r="D652" s="40"/>
      <c r="E652" s="40"/>
      <c r="F652" s="40"/>
      <c r="G652" s="40"/>
      <c r="H652" s="40"/>
      <c r="I652" s="40"/>
      <c r="J652" s="40" t="e">
        <f>'Zestawienie podstawowe'!#REF!</f>
        <v>#REF!</v>
      </c>
      <c r="K652" s="40"/>
      <c r="L652" s="40"/>
      <c r="M652" s="40"/>
      <c r="N652" s="40"/>
      <c r="O652" s="40"/>
      <c r="P652" s="40"/>
      <c r="Q652" s="40" t="e">
        <f>'Zestawienie podstawowe'!#REF!</f>
        <v>#REF!</v>
      </c>
      <c r="R652" s="40" t="e">
        <f>'Zestawienie podstawowe'!#REF!</f>
        <v>#REF!</v>
      </c>
      <c r="S652" s="40"/>
      <c r="T652" s="40"/>
      <c r="U652" s="40"/>
      <c r="V652" s="40" t="e">
        <f>'Zestawienie podstawowe'!#REF!</f>
        <v>#REF!</v>
      </c>
    </row>
    <row r="653" spans="1:22" x14ac:dyDescent="0.35">
      <c r="A653" s="114" t="s">
        <v>2769</v>
      </c>
      <c r="B653" s="40"/>
      <c r="C653" s="40"/>
      <c r="D653" s="40"/>
      <c r="E653" s="40"/>
      <c r="F653" s="40"/>
      <c r="G653" s="40"/>
      <c r="H653" s="40"/>
      <c r="I653" s="40"/>
      <c r="J653" s="40" t="e">
        <f>'Zestawienie podstawowe'!#REF!</f>
        <v>#REF!</v>
      </c>
      <c r="K653" s="40"/>
      <c r="L653" s="40"/>
      <c r="M653" s="40"/>
      <c r="N653" s="40"/>
      <c r="O653" s="40"/>
      <c r="P653" s="40"/>
      <c r="Q653" s="40"/>
      <c r="R653" s="40" t="e">
        <f>'Zestawienie podstawowe'!#REF!</f>
        <v>#REF!</v>
      </c>
      <c r="S653" s="40"/>
      <c r="T653" s="40"/>
      <c r="U653" s="40"/>
      <c r="V653" s="40" t="e">
        <f>'Zestawienie podstawowe'!#REF!</f>
        <v>#REF!</v>
      </c>
    </row>
    <row r="654" spans="1:22" x14ac:dyDescent="0.35">
      <c r="A654" s="114" t="s">
        <v>2770</v>
      </c>
      <c r="B654" s="40"/>
      <c r="C654" s="40"/>
      <c r="D654" s="40"/>
      <c r="E654" s="40"/>
      <c r="F654" s="40"/>
      <c r="G654" s="40"/>
      <c r="H654" s="40"/>
      <c r="I654" s="40"/>
      <c r="J654" s="40" t="e">
        <f>'Zestawienie podstawowe'!#REF!</f>
        <v>#REF!</v>
      </c>
      <c r="K654" s="40"/>
      <c r="L654" s="40"/>
      <c r="M654" s="40"/>
      <c r="N654" s="40"/>
      <c r="O654" s="40"/>
      <c r="P654" s="40"/>
      <c r="Q654" s="40"/>
      <c r="R654" s="40" t="e">
        <f>'Zestawienie podstawowe'!#REF!</f>
        <v>#REF!</v>
      </c>
      <c r="S654" s="40"/>
      <c r="T654" s="40"/>
      <c r="U654" s="40"/>
      <c r="V654" s="40" t="e">
        <f>'Zestawienie podstawowe'!#REF!</f>
        <v>#REF!</v>
      </c>
    </row>
    <row r="655" spans="1:22" x14ac:dyDescent="0.35">
      <c r="A655" s="114" t="s">
        <v>2771</v>
      </c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 t="e">
        <f>'Zestawienie podstawowe'!#REF!</f>
        <v>#REF!</v>
      </c>
      <c r="S655" s="40"/>
      <c r="T655" s="40"/>
      <c r="U655" s="40"/>
      <c r="V655" s="40" t="e">
        <f>'Zestawienie podstawowe'!#REF!</f>
        <v>#REF!</v>
      </c>
    </row>
    <row r="656" spans="1:22" x14ac:dyDescent="0.35">
      <c r="A656" s="114" t="s">
        <v>2772</v>
      </c>
      <c r="B656" s="40"/>
      <c r="C656" s="40"/>
      <c r="D656" s="40"/>
      <c r="E656" s="40"/>
      <c r="F656" s="40"/>
      <c r="G656" s="40"/>
      <c r="H656" s="40"/>
      <c r="I656" s="40"/>
      <c r="J656" s="40" t="e">
        <f>'Zestawienie podstawowe'!#REF!</f>
        <v>#REF!</v>
      </c>
      <c r="K656" s="40"/>
      <c r="L656" s="40"/>
      <c r="M656" s="40"/>
      <c r="N656" s="40"/>
      <c r="O656" s="40"/>
      <c r="P656" s="40"/>
      <c r="Q656" s="40"/>
      <c r="R656" s="40" t="e">
        <f>'Zestawienie podstawowe'!#REF!</f>
        <v>#REF!</v>
      </c>
      <c r="S656" s="40"/>
      <c r="T656" s="40"/>
      <c r="U656" s="40"/>
      <c r="V656" s="40" t="e">
        <f>'Zestawienie podstawowe'!#REF!</f>
        <v>#REF!</v>
      </c>
    </row>
    <row r="657" spans="1:22" x14ac:dyDescent="0.35">
      <c r="A657" s="114" t="s">
        <v>2773</v>
      </c>
      <c r="B657" s="40"/>
      <c r="C657" s="40"/>
      <c r="D657" s="40"/>
      <c r="E657" s="40"/>
      <c r="F657" s="40"/>
      <c r="G657" s="40"/>
      <c r="H657" s="40"/>
      <c r="I657" s="40"/>
      <c r="J657" s="40" t="e">
        <f>'Zestawienie podstawowe'!#REF!</f>
        <v>#REF!</v>
      </c>
      <c r="K657" s="40"/>
      <c r="L657" s="40"/>
      <c r="M657" s="40"/>
      <c r="N657" s="40"/>
      <c r="O657" s="40"/>
      <c r="P657" s="40"/>
      <c r="Q657" s="40"/>
      <c r="R657" s="40" t="e">
        <f>'Zestawienie podstawowe'!#REF!</f>
        <v>#REF!</v>
      </c>
      <c r="S657" s="40"/>
      <c r="T657" s="40"/>
      <c r="U657" s="40"/>
      <c r="V657" s="40" t="e">
        <f>'Zestawienie podstawowe'!#REF!</f>
        <v>#REF!</v>
      </c>
    </row>
    <row r="658" spans="1:22" x14ac:dyDescent="0.35">
      <c r="A658" s="114" t="s">
        <v>2774</v>
      </c>
      <c r="B658" s="40"/>
      <c r="C658" s="40"/>
      <c r="D658" s="40"/>
      <c r="E658" s="40"/>
      <c r="F658" s="40"/>
      <c r="G658" s="40"/>
      <c r="H658" s="40"/>
      <c r="I658" s="40"/>
      <c r="J658" s="40" t="e">
        <f>'Zestawienie podstawowe'!#REF!</f>
        <v>#REF!</v>
      </c>
      <c r="K658" s="40"/>
      <c r="L658" s="40"/>
      <c r="M658" s="40"/>
      <c r="N658" s="40"/>
      <c r="O658" s="40"/>
      <c r="P658" s="40"/>
      <c r="Q658" s="40"/>
      <c r="R658" s="40" t="e">
        <f>'Zestawienie podstawowe'!#REF!</f>
        <v>#REF!</v>
      </c>
      <c r="S658" s="40"/>
      <c r="T658" s="40"/>
      <c r="U658" s="40"/>
      <c r="V658" s="40" t="e">
        <f>'Zestawienie podstawowe'!#REF!</f>
        <v>#REF!</v>
      </c>
    </row>
    <row r="659" spans="1:22" x14ac:dyDescent="0.35">
      <c r="A659" s="114" t="s">
        <v>2775</v>
      </c>
      <c r="B659" s="40"/>
      <c r="C659" s="40"/>
      <c r="D659" s="40"/>
      <c r="E659" s="40"/>
      <c r="F659" s="40"/>
      <c r="G659" s="40"/>
      <c r="H659" s="40"/>
      <c r="I659" s="40"/>
      <c r="J659" s="40" t="e">
        <f>'Zestawienie podstawowe'!#REF!</f>
        <v>#REF!</v>
      </c>
      <c r="K659" s="40"/>
      <c r="L659" s="40"/>
      <c r="M659" s="40"/>
      <c r="N659" s="40"/>
      <c r="O659" s="40"/>
      <c r="P659" s="40"/>
      <c r="Q659" s="40"/>
      <c r="R659" s="40" t="e">
        <f>'Zestawienie podstawowe'!#REF!</f>
        <v>#REF!</v>
      </c>
      <c r="S659" s="40"/>
      <c r="T659" s="40"/>
      <c r="U659" s="40"/>
      <c r="V659" s="40" t="e">
        <f>'Zestawienie podstawowe'!#REF!</f>
        <v>#REF!</v>
      </c>
    </row>
    <row r="660" spans="1:22" x14ac:dyDescent="0.35">
      <c r="A660" s="114" t="s">
        <v>2776</v>
      </c>
      <c r="B660" s="40"/>
      <c r="C660" s="40"/>
      <c r="D660" s="40"/>
      <c r="E660" s="40"/>
      <c r="F660" s="40"/>
      <c r="G660" s="40"/>
      <c r="H660" s="40"/>
      <c r="I660" s="40"/>
      <c r="J660" s="40" t="e">
        <f>'Zestawienie podstawowe'!#REF!</f>
        <v>#REF!</v>
      </c>
      <c r="K660" s="40"/>
      <c r="L660" s="40"/>
      <c r="M660" s="40"/>
      <c r="N660" s="40"/>
      <c r="O660" s="40"/>
      <c r="P660" s="40"/>
      <c r="Q660" s="40"/>
      <c r="R660" s="40" t="e">
        <f>'Zestawienie podstawowe'!#REF!</f>
        <v>#REF!</v>
      </c>
      <c r="S660" s="40"/>
      <c r="T660" s="40"/>
      <c r="U660" s="40"/>
      <c r="V660" s="40" t="e">
        <f>'Zestawienie podstawowe'!#REF!</f>
        <v>#REF!</v>
      </c>
    </row>
    <row r="661" spans="1:22" x14ac:dyDescent="0.35">
      <c r="A661" s="114" t="s">
        <v>2777</v>
      </c>
      <c r="B661" s="40"/>
      <c r="C661" s="40"/>
      <c r="D661" s="40"/>
      <c r="E661" s="40"/>
      <c r="F661" s="40"/>
      <c r="G661" s="40"/>
      <c r="H661" s="40"/>
      <c r="I661" s="40"/>
      <c r="J661" s="40" t="e">
        <f>'Zestawienie podstawowe'!#REF!</f>
        <v>#REF!</v>
      </c>
      <c r="K661" s="40"/>
      <c r="L661" s="40"/>
      <c r="M661" s="40"/>
      <c r="N661" s="40"/>
      <c r="O661" s="40"/>
      <c r="P661" s="40"/>
      <c r="Q661" s="40"/>
      <c r="R661" s="40" t="e">
        <f>'Zestawienie podstawowe'!#REF!</f>
        <v>#REF!</v>
      </c>
      <c r="S661" s="40"/>
      <c r="T661" s="40"/>
      <c r="U661" s="40"/>
      <c r="V661" s="40" t="e">
        <f>'Zestawienie podstawowe'!#REF!</f>
        <v>#REF!</v>
      </c>
    </row>
    <row r="662" spans="1:22" x14ac:dyDescent="0.35">
      <c r="A662" s="114" t="s">
        <v>2778</v>
      </c>
      <c r="B662" s="40"/>
      <c r="C662" s="40"/>
      <c r="D662" s="40"/>
      <c r="E662" s="40"/>
      <c r="F662" s="40"/>
      <c r="G662" s="40"/>
      <c r="H662" s="40"/>
      <c r="I662" s="40"/>
      <c r="J662" s="40" t="e">
        <f>'Zestawienie podstawowe'!#REF!</f>
        <v>#REF!</v>
      </c>
      <c r="K662" s="40"/>
      <c r="L662" s="40"/>
      <c r="M662" s="40"/>
      <c r="N662" s="40"/>
      <c r="O662" s="40"/>
      <c r="P662" s="40"/>
      <c r="Q662" s="40"/>
      <c r="R662" s="40" t="e">
        <f>'Zestawienie podstawowe'!#REF!</f>
        <v>#REF!</v>
      </c>
      <c r="S662" s="40"/>
      <c r="T662" s="40"/>
      <c r="U662" s="40"/>
      <c r="V662" s="40" t="e">
        <f>'Zestawienie podstawowe'!#REF!</f>
        <v>#REF!</v>
      </c>
    </row>
    <row r="663" spans="1:22" x14ac:dyDescent="0.35">
      <c r="A663" s="114" t="s">
        <v>2779</v>
      </c>
      <c r="B663" s="40"/>
      <c r="C663" s="40"/>
      <c r="D663" s="40"/>
      <c r="E663" s="40"/>
      <c r="F663" s="40"/>
      <c r="G663" s="40"/>
      <c r="H663" s="40"/>
      <c r="I663" s="40"/>
      <c r="J663" s="40" t="e">
        <f>'Zestawienie podstawowe'!#REF!</f>
        <v>#REF!</v>
      </c>
      <c r="K663" s="40"/>
      <c r="L663" s="40"/>
      <c r="M663" s="40"/>
      <c r="N663" s="40"/>
      <c r="O663" s="40"/>
      <c r="P663" s="40"/>
      <c r="Q663" s="40"/>
      <c r="R663" s="40" t="e">
        <f>'Zestawienie podstawowe'!#REF!</f>
        <v>#REF!</v>
      </c>
      <c r="S663" s="40"/>
      <c r="T663" s="40"/>
      <c r="U663" s="40"/>
      <c r="V663" s="40" t="e">
        <f>'Zestawienie podstawowe'!#REF!</f>
        <v>#REF!</v>
      </c>
    </row>
    <row r="664" spans="1:22" x14ac:dyDescent="0.35">
      <c r="A664" s="114" t="s">
        <v>2780</v>
      </c>
      <c r="B664" s="40"/>
      <c r="C664" s="40"/>
      <c r="D664" s="40"/>
      <c r="E664" s="40"/>
      <c r="F664" s="40"/>
      <c r="G664" s="40"/>
      <c r="H664" s="40"/>
      <c r="I664" s="40"/>
      <c r="J664" s="40" t="e">
        <f>'Zestawienie podstawowe'!#REF!</f>
        <v>#REF!</v>
      </c>
      <c r="K664" s="40"/>
      <c r="L664" s="40"/>
      <c r="M664" s="40"/>
      <c r="N664" s="40"/>
      <c r="O664" s="40"/>
      <c r="P664" s="40"/>
      <c r="Q664" s="40"/>
      <c r="R664" s="40" t="e">
        <f>'Zestawienie podstawowe'!#REF!</f>
        <v>#REF!</v>
      </c>
      <c r="S664" s="40"/>
      <c r="T664" s="40"/>
      <c r="U664" s="40"/>
      <c r="V664" s="40" t="e">
        <f>'Zestawienie podstawowe'!#REF!</f>
        <v>#REF!</v>
      </c>
    </row>
    <row r="665" spans="1:22" x14ac:dyDescent="0.35">
      <c r="A665" s="114" t="s">
        <v>2781</v>
      </c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 t="e">
        <f>'Zestawienie podstawowe'!#REF!</f>
        <v>#REF!</v>
      </c>
      <c r="T665" s="40"/>
      <c r="U665" s="40"/>
      <c r="V665" s="40" t="e">
        <f>'Zestawienie podstawowe'!#REF!</f>
        <v>#REF!</v>
      </c>
    </row>
    <row r="666" spans="1:22" x14ac:dyDescent="0.35">
      <c r="A666" s="114" t="s">
        <v>2782</v>
      </c>
      <c r="B666" s="40"/>
      <c r="C666" s="40"/>
      <c r="D666" s="40"/>
      <c r="E666" s="40"/>
      <c r="F666" s="40"/>
      <c r="G666" s="40"/>
      <c r="H666" s="40"/>
      <c r="I666" s="40"/>
      <c r="J666" s="40" t="e">
        <f>'Zestawienie podstawowe'!#REF!</f>
        <v>#REF!</v>
      </c>
      <c r="K666" s="40"/>
      <c r="L666" s="40" t="e">
        <f>'Zestawienie podstawowe'!#REF!</f>
        <v>#REF!</v>
      </c>
      <c r="M666" s="40"/>
      <c r="N666" s="40"/>
      <c r="O666" s="40"/>
      <c r="P666" s="40"/>
      <c r="Q666" s="40"/>
      <c r="R666" s="40" t="e">
        <f>'Zestawienie podstawowe'!#REF!</f>
        <v>#REF!</v>
      </c>
      <c r="S666" s="40"/>
      <c r="T666" s="40"/>
      <c r="U666" s="40"/>
      <c r="V666" s="40" t="e">
        <f>'Zestawienie podstawowe'!#REF!</f>
        <v>#REF!</v>
      </c>
    </row>
    <row r="667" spans="1:22" x14ac:dyDescent="0.35">
      <c r="A667" s="114" t="s">
        <v>2783</v>
      </c>
      <c r="B667" s="40"/>
      <c r="C667" s="40"/>
      <c r="D667" s="40"/>
      <c r="E667" s="40"/>
      <c r="F667" s="40"/>
      <c r="G667" s="40"/>
      <c r="H667" s="40"/>
      <c r="I667" s="40"/>
      <c r="J667" s="40" t="e">
        <f>'Zestawienie podstawowe'!#REF!</f>
        <v>#REF!</v>
      </c>
      <c r="K667" s="40"/>
      <c r="L667" s="40"/>
      <c r="M667" s="40"/>
      <c r="N667" s="40"/>
      <c r="O667" s="40"/>
      <c r="P667" s="40"/>
      <c r="Q667" s="40"/>
      <c r="R667" s="40" t="e">
        <f>'Zestawienie podstawowe'!#REF!</f>
        <v>#REF!</v>
      </c>
      <c r="S667" s="40"/>
      <c r="T667" s="40"/>
      <c r="U667" s="40"/>
      <c r="V667" s="40" t="e">
        <f>'Zestawienie podstawowe'!#REF!</f>
        <v>#REF!</v>
      </c>
    </row>
    <row r="668" spans="1:22" x14ac:dyDescent="0.35">
      <c r="A668" s="114" t="s">
        <v>2784</v>
      </c>
      <c r="B668" s="40"/>
      <c r="C668" s="40"/>
      <c r="D668" s="40"/>
      <c r="E668" s="40"/>
      <c r="F668" s="40"/>
      <c r="G668" s="40"/>
      <c r="H668" s="40"/>
      <c r="I668" s="40"/>
      <c r="J668" s="40" t="e">
        <f>'Zestawienie podstawowe'!#REF!</f>
        <v>#REF!</v>
      </c>
      <c r="K668" s="40"/>
      <c r="L668" s="40"/>
      <c r="M668" s="40"/>
      <c r="N668" s="40"/>
      <c r="O668" s="40"/>
      <c r="P668" s="40"/>
      <c r="Q668" s="40"/>
      <c r="R668" s="40" t="e">
        <f>'Zestawienie podstawowe'!#REF!</f>
        <v>#REF!</v>
      </c>
      <c r="S668" s="40"/>
      <c r="T668" s="40"/>
      <c r="U668" s="40"/>
      <c r="V668" s="40" t="e">
        <f>'Zestawienie podstawowe'!#REF!</f>
        <v>#REF!</v>
      </c>
    </row>
    <row r="669" spans="1:22" x14ac:dyDescent="0.35">
      <c r="A669" s="114" t="s">
        <v>2785</v>
      </c>
      <c r="B669" s="40"/>
      <c r="C669" s="40"/>
      <c r="D669" s="40"/>
      <c r="E669" s="40"/>
      <c r="F669" s="40"/>
      <c r="G669" s="40"/>
      <c r="H669" s="40"/>
      <c r="I669" s="40"/>
      <c r="J669" s="40" t="e">
        <f>'Zestawienie podstawowe'!#REF!</f>
        <v>#REF!</v>
      </c>
      <c r="K669" s="40"/>
      <c r="L669" s="40"/>
      <c r="M669" s="40"/>
      <c r="N669" s="40"/>
      <c r="O669" s="40"/>
      <c r="P669" s="40"/>
      <c r="Q669" s="40"/>
      <c r="R669" s="40" t="e">
        <f>'Zestawienie podstawowe'!#REF!</f>
        <v>#REF!</v>
      </c>
      <c r="S669" s="40"/>
      <c r="T669" s="40"/>
      <c r="U669" s="40"/>
      <c r="V669" s="40" t="e">
        <f>'Zestawienie podstawowe'!#REF!</f>
        <v>#REF!</v>
      </c>
    </row>
    <row r="670" spans="1:22" x14ac:dyDescent="0.35">
      <c r="A670" s="114" t="s">
        <v>2786</v>
      </c>
      <c r="B670" s="40"/>
      <c r="C670" s="40"/>
      <c r="D670" s="40"/>
      <c r="E670" s="40"/>
      <c r="F670" s="40"/>
      <c r="G670" s="40"/>
      <c r="H670" s="40"/>
      <c r="I670" s="40"/>
      <c r="J670" s="40" t="e">
        <f>'Zestawienie podstawowe'!#REF!</f>
        <v>#REF!</v>
      </c>
      <c r="K670" s="40"/>
      <c r="L670" s="40" t="e">
        <f>'Zestawienie podstawowe'!#REF!</f>
        <v>#REF!</v>
      </c>
      <c r="M670" s="40"/>
      <c r="N670" s="40"/>
      <c r="O670" s="40"/>
      <c r="P670" s="40"/>
      <c r="Q670" s="40"/>
      <c r="R670" s="40" t="e">
        <f>'Zestawienie podstawowe'!#REF!</f>
        <v>#REF!</v>
      </c>
      <c r="S670" s="40"/>
      <c r="T670" s="40"/>
      <c r="U670" s="40"/>
      <c r="V670" s="40" t="e">
        <f>'Zestawienie podstawowe'!#REF!</f>
        <v>#REF!</v>
      </c>
    </row>
    <row r="671" spans="1:22" x14ac:dyDescent="0.35">
      <c r="A671" s="114" t="s">
        <v>2787</v>
      </c>
      <c r="B671" s="40"/>
      <c r="C671" s="40"/>
      <c r="D671" s="40"/>
      <c r="E671" s="40"/>
      <c r="F671" s="40"/>
      <c r="G671" s="40"/>
      <c r="H671" s="40"/>
      <c r="I671" s="40"/>
      <c r="J671" s="40" t="e">
        <f>'Zestawienie podstawowe'!#REF!</f>
        <v>#REF!</v>
      </c>
      <c r="K671" s="40"/>
      <c r="L671" s="40" t="e">
        <f>'Zestawienie podstawowe'!#REF!</f>
        <v>#REF!</v>
      </c>
      <c r="M671" s="40"/>
      <c r="N671" s="40"/>
      <c r="O671" s="40"/>
      <c r="P671" s="40"/>
      <c r="Q671" s="40"/>
      <c r="R671" s="40" t="e">
        <f>'Zestawienie podstawowe'!#REF!</f>
        <v>#REF!</v>
      </c>
      <c r="S671" s="40"/>
      <c r="T671" s="40"/>
      <c r="U671" s="40"/>
      <c r="V671" s="40" t="e">
        <f>'Zestawienie podstawowe'!#REF!</f>
        <v>#REF!</v>
      </c>
    </row>
    <row r="672" spans="1:22" x14ac:dyDescent="0.35">
      <c r="A672" s="114" t="s">
        <v>2788</v>
      </c>
      <c r="B672" s="40"/>
      <c r="C672" s="40"/>
      <c r="D672" s="40"/>
      <c r="E672" s="40"/>
      <c r="F672" s="40"/>
      <c r="G672" s="40"/>
      <c r="H672" s="40"/>
      <c r="I672" s="40"/>
      <c r="J672" s="40" t="e">
        <f>'Zestawienie podstawowe'!#REF!</f>
        <v>#REF!</v>
      </c>
      <c r="K672" s="40"/>
      <c r="L672" s="40" t="e">
        <f>'Zestawienie podstawowe'!#REF!</f>
        <v>#REF!</v>
      </c>
      <c r="M672" s="40"/>
      <c r="N672" s="40"/>
      <c r="O672" s="40"/>
      <c r="P672" s="40"/>
      <c r="Q672" s="40"/>
      <c r="R672" s="40" t="e">
        <f>'Zestawienie podstawowe'!#REF!</f>
        <v>#REF!</v>
      </c>
      <c r="S672" s="40"/>
      <c r="T672" s="40"/>
      <c r="U672" s="40"/>
      <c r="V672" s="40" t="e">
        <f>'Zestawienie podstawowe'!#REF!</f>
        <v>#REF!</v>
      </c>
    </row>
    <row r="673" spans="1:22" x14ac:dyDescent="0.35">
      <c r="A673" s="114" t="s">
        <v>2789</v>
      </c>
      <c r="B673" s="40"/>
      <c r="C673" s="40"/>
      <c r="D673" s="40"/>
      <c r="E673" s="40"/>
      <c r="F673" s="40"/>
      <c r="G673" s="40"/>
      <c r="H673" s="40"/>
      <c r="I673" s="40"/>
      <c r="J673" s="40" t="e">
        <f>'Zestawienie podstawowe'!#REF!</f>
        <v>#REF!</v>
      </c>
      <c r="K673" s="40"/>
      <c r="L673" s="40"/>
      <c r="M673" s="40"/>
      <c r="N673" s="40"/>
      <c r="O673" s="40"/>
      <c r="P673" s="40"/>
      <c r="Q673" s="40"/>
      <c r="R673" s="40" t="e">
        <f>'Zestawienie podstawowe'!#REF!</f>
        <v>#REF!</v>
      </c>
      <c r="S673" s="40"/>
      <c r="T673" s="40"/>
      <c r="U673" s="40"/>
      <c r="V673" s="40" t="e">
        <f>'Zestawienie podstawowe'!#REF!</f>
        <v>#REF!</v>
      </c>
    </row>
    <row r="674" spans="1:22" x14ac:dyDescent="0.35">
      <c r="A674" s="114" t="s">
        <v>2790</v>
      </c>
      <c r="B674" s="40"/>
      <c r="C674" s="40"/>
      <c r="D674" s="40"/>
      <c r="E674" s="40"/>
      <c r="F674" s="40"/>
      <c r="G674" s="40"/>
      <c r="H674" s="40"/>
      <c r="I674" s="40"/>
      <c r="J674" s="40" t="e">
        <f>'Zestawienie podstawowe'!#REF!</f>
        <v>#REF!</v>
      </c>
      <c r="K674" s="40"/>
      <c r="L674" s="40"/>
      <c r="M674" s="40"/>
      <c r="N674" s="40"/>
      <c r="O674" s="40"/>
      <c r="P674" s="40"/>
      <c r="Q674" s="40"/>
      <c r="R674" s="40" t="e">
        <f>'Zestawienie podstawowe'!#REF!</f>
        <v>#REF!</v>
      </c>
      <c r="S674" s="40"/>
      <c r="T674" s="40"/>
      <c r="U674" s="40"/>
      <c r="V674" s="40" t="e">
        <f>'Zestawienie podstawowe'!#REF!</f>
        <v>#REF!</v>
      </c>
    </row>
    <row r="675" spans="1:22" x14ac:dyDescent="0.35">
      <c r="A675" s="114" t="s">
        <v>2791</v>
      </c>
      <c r="B675" s="40"/>
      <c r="C675" s="40"/>
      <c r="D675" s="40"/>
      <c r="E675" s="40"/>
      <c r="F675" s="40"/>
      <c r="G675" s="40"/>
      <c r="H675" s="40"/>
      <c r="I675" s="40"/>
      <c r="J675" s="40" t="e">
        <f>'Zestawienie podstawowe'!#REF!</f>
        <v>#REF!</v>
      </c>
      <c r="K675" s="40"/>
      <c r="L675" s="40" t="e">
        <f>'Zestawienie podstawowe'!#REF!</f>
        <v>#REF!</v>
      </c>
      <c r="M675" s="40"/>
      <c r="N675" s="40"/>
      <c r="O675" s="40"/>
      <c r="P675" s="40"/>
      <c r="Q675" s="40"/>
      <c r="R675" s="40" t="e">
        <f>'Zestawienie podstawowe'!#REF!</f>
        <v>#REF!</v>
      </c>
      <c r="S675" s="40"/>
      <c r="T675" s="40"/>
      <c r="U675" s="40"/>
      <c r="V675" s="40" t="e">
        <f>'Zestawienie podstawowe'!#REF!</f>
        <v>#REF!</v>
      </c>
    </row>
    <row r="676" spans="1:22" x14ac:dyDescent="0.35">
      <c r="A676" s="114" t="s">
        <v>2792</v>
      </c>
      <c r="B676" s="40"/>
      <c r="C676" s="40"/>
      <c r="D676" s="40"/>
      <c r="E676" s="40" t="e">
        <f>'Zestawienie podstawowe'!#REF!</f>
        <v>#REF!</v>
      </c>
      <c r="F676" s="40"/>
      <c r="G676" s="40"/>
      <c r="H676" s="40"/>
      <c r="I676" s="40"/>
      <c r="J676" s="40"/>
      <c r="K676" s="40"/>
      <c r="L676" s="40" t="e">
        <f>'Zestawienie podstawowe'!#REF!</f>
        <v>#REF!</v>
      </c>
      <c r="M676" s="40"/>
      <c r="N676" s="40"/>
      <c r="O676" s="40"/>
      <c r="P676" s="40"/>
      <c r="Q676" s="40" t="e">
        <f>'Zestawienie podstawowe'!#REF!</f>
        <v>#REF!</v>
      </c>
      <c r="R676" s="40" t="e">
        <f>'Zestawienie podstawowe'!#REF!</f>
        <v>#REF!</v>
      </c>
      <c r="S676" s="40" t="e">
        <f>'Zestawienie podstawowe'!#REF!</f>
        <v>#REF!</v>
      </c>
      <c r="T676" s="40"/>
      <c r="U676" s="40"/>
      <c r="V676" s="40" t="e">
        <f>'Zestawienie podstawowe'!#REF!</f>
        <v>#REF!</v>
      </c>
    </row>
    <row r="677" spans="1:22" x14ac:dyDescent="0.35">
      <c r="A677" s="114" t="s">
        <v>2793</v>
      </c>
      <c r="B677" s="40"/>
      <c r="C677" s="40"/>
      <c r="D677" s="40"/>
      <c r="E677" s="40"/>
      <c r="F677" s="40"/>
      <c r="G677" s="40"/>
      <c r="H677" s="40"/>
      <c r="I677" s="40"/>
      <c r="J677" s="40" t="e">
        <f>'Zestawienie podstawowe'!#REF!</f>
        <v>#REF!</v>
      </c>
      <c r="K677" s="40"/>
      <c r="L677" s="40"/>
      <c r="M677" s="40"/>
      <c r="N677" s="40"/>
      <c r="O677" s="40"/>
      <c r="P677" s="40"/>
      <c r="Q677" s="40"/>
      <c r="R677" s="40" t="e">
        <f>'Zestawienie podstawowe'!#REF!</f>
        <v>#REF!</v>
      </c>
      <c r="S677" s="40"/>
      <c r="T677" s="40"/>
      <c r="U677" s="40"/>
      <c r="V677" s="40" t="e">
        <f>'Zestawienie podstawowe'!#REF!</f>
        <v>#REF!</v>
      </c>
    </row>
    <row r="678" spans="1:22" x14ac:dyDescent="0.35">
      <c r="A678" s="114" t="s">
        <v>2794</v>
      </c>
      <c r="B678" s="40"/>
      <c r="C678" s="40"/>
      <c r="D678" s="40"/>
      <c r="E678" s="40"/>
      <c r="F678" s="40"/>
      <c r="G678" s="40"/>
      <c r="H678" s="40"/>
      <c r="I678" s="40"/>
      <c r="J678" s="40" t="e">
        <f>'Zestawienie podstawowe'!#REF!</f>
        <v>#REF!</v>
      </c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 t="e">
        <f>'Zestawienie podstawowe'!#REF!</f>
        <v>#REF!</v>
      </c>
    </row>
    <row r="679" spans="1:22" x14ac:dyDescent="0.35">
      <c r="A679" s="114" t="s">
        <v>2795</v>
      </c>
      <c r="B679" s="40"/>
      <c r="C679" s="40"/>
      <c r="D679" s="40"/>
      <c r="E679" s="40"/>
      <c r="F679" s="40"/>
      <c r="G679" s="40"/>
      <c r="H679" s="40"/>
      <c r="I679" s="40"/>
      <c r="J679" s="40" t="e">
        <f>'Zestawienie podstawowe'!#REF!</f>
        <v>#REF!</v>
      </c>
      <c r="K679" s="40"/>
      <c r="L679" s="40"/>
      <c r="M679" s="40"/>
      <c r="N679" s="40"/>
      <c r="O679" s="40"/>
      <c r="P679" s="40"/>
      <c r="Q679" s="40"/>
      <c r="R679" s="40" t="e">
        <f>'Zestawienie podstawowe'!#REF!</f>
        <v>#REF!</v>
      </c>
      <c r="S679" s="40"/>
      <c r="T679" s="40"/>
      <c r="U679" s="40"/>
      <c r="V679" s="40" t="e">
        <f>'Zestawienie podstawowe'!#REF!</f>
        <v>#REF!</v>
      </c>
    </row>
    <row r="680" spans="1:22" x14ac:dyDescent="0.35">
      <c r="A680" s="114" t="s">
        <v>2796</v>
      </c>
      <c r="B680" s="40"/>
      <c r="C680" s="40"/>
      <c r="D680" s="40"/>
      <c r="E680" s="40"/>
      <c r="F680" s="40"/>
      <c r="G680" s="40"/>
      <c r="H680" s="40"/>
      <c r="I680" s="40"/>
      <c r="J680" s="40" t="e">
        <f>'Zestawienie podstawowe'!#REF!</f>
        <v>#REF!</v>
      </c>
      <c r="K680" s="40"/>
      <c r="L680" s="40"/>
      <c r="M680" s="40"/>
      <c r="N680" s="40"/>
      <c r="O680" s="40"/>
      <c r="P680" s="40"/>
      <c r="Q680" s="40"/>
      <c r="R680" s="40" t="e">
        <f>'Zestawienie podstawowe'!#REF!</f>
        <v>#REF!</v>
      </c>
      <c r="S680" s="40"/>
      <c r="T680" s="40"/>
      <c r="U680" s="40"/>
      <c r="V680" s="40" t="e">
        <f>'Zestawienie podstawowe'!#REF!</f>
        <v>#REF!</v>
      </c>
    </row>
    <row r="681" spans="1:22" x14ac:dyDescent="0.35">
      <c r="A681" s="114" t="s">
        <v>2797</v>
      </c>
      <c r="B681" s="40"/>
      <c r="C681" s="40"/>
      <c r="D681" s="40"/>
      <c r="E681" s="40"/>
      <c r="F681" s="40"/>
      <c r="G681" s="40"/>
      <c r="H681" s="40"/>
      <c r="I681" s="40"/>
      <c r="J681" s="40" t="e">
        <f>'Zestawienie podstawowe'!#REF!</f>
        <v>#REF!</v>
      </c>
      <c r="K681" s="40"/>
      <c r="L681" s="40"/>
      <c r="M681" s="40"/>
      <c r="N681" s="40"/>
      <c r="O681" s="40"/>
      <c r="P681" s="40"/>
      <c r="Q681" s="40"/>
      <c r="R681" s="40" t="e">
        <f>'Zestawienie podstawowe'!#REF!</f>
        <v>#REF!</v>
      </c>
      <c r="S681" s="40"/>
      <c r="T681" s="40"/>
      <c r="U681" s="40"/>
      <c r="V681" s="40" t="e">
        <f>'Zestawienie podstawowe'!#REF!</f>
        <v>#REF!</v>
      </c>
    </row>
    <row r="682" spans="1:22" x14ac:dyDescent="0.35">
      <c r="A682" s="114" t="s">
        <v>2798</v>
      </c>
      <c r="B682" s="40"/>
      <c r="C682" s="40"/>
      <c r="D682" s="40"/>
      <c r="E682" s="40"/>
      <c r="F682" s="40"/>
      <c r="G682" s="40"/>
      <c r="H682" s="40"/>
      <c r="I682" s="40"/>
      <c r="J682" s="40" t="e">
        <f>'Zestawienie podstawowe'!#REF!</f>
        <v>#REF!</v>
      </c>
      <c r="K682" s="40"/>
      <c r="L682" s="40"/>
      <c r="M682" s="40"/>
      <c r="N682" s="40"/>
      <c r="O682" s="40"/>
      <c r="P682" s="40"/>
      <c r="Q682" s="40"/>
      <c r="R682" s="40" t="e">
        <f>'Zestawienie podstawowe'!#REF!</f>
        <v>#REF!</v>
      </c>
      <c r="S682" s="40"/>
      <c r="T682" s="40"/>
      <c r="U682" s="40"/>
      <c r="V682" s="40" t="e">
        <f>'Zestawienie podstawowe'!#REF!</f>
        <v>#REF!</v>
      </c>
    </row>
    <row r="683" spans="1:22" x14ac:dyDescent="0.35">
      <c r="A683" s="114" t="s">
        <v>2799</v>
      </c>
      <c r="B683" s="40"/>
      <c r="C683" s="40"/>
      <c r="D683" s="40"/>
      <c r="E683" s="40" t="e">
        <f>'Zestawienie podstawowe'!#REF!</f>
        <v>#REF!</v>
      </c>
      <c r="F683" s="40"/>
      <c r="G683" s="40" t="e">
        <f>'Zestawienie podstawowe'!#REF!</f>
        <v>#REF!</v>
      </c>
      <c r="H683" s="40"/>
      <c r="I683" s="40"/>
      <c r="J683" s="40" t="e">
        <f>'Zestawienie podstawowe'!#REF!</f>
        <v>#REF!</v>
      </c>
      <c r="K683" s="40"/>
      <c r="L683" s="40" t="e">
        <f>'Zestawienie podstawowe'!#REF!</f>
        <v>#REF!</v>
      </c>
      <c r="M683" s="40"/>
      <c r="N683" s="40"/>
      <c r="O683" s="40"/>
      <c r="P683" s="40"/>
      <c r="Q683" s="40"/>
      <c r="R683" s="40" t="e">
        <f>'Zestawienie podstawowe'!#REF!</f>
        <v>#REF!</v>
      </c>
      <c r="S683" s="40"/>
      <c r="T683" s="40"/>
      <c r="U683" s="40"/>
      <c r="V683" s="40" t="e">
        <f>'Zestawienie podstawowe'!#REF!</f>
        <v>#REF!</v>
      </c>
    </row>
    <row r="684" spans="1:22" x14ac:dyDescent="0.35">
      <c r="A684" s="114" t="s">
        <v>2800</v>
      </c>
      <c r="B684" s="40"/>
      <c r="C684" s="40"/>
      <c r="D684" s="40"/>
      <c r="E684" s="40"/>
      <c r="F684" s="40"/>
      <c r="G684" s="40"/>
      <c r="H684" s="40"/>
      <c r="I684" s="40"/>
      <c r="J684" s="40" t="e">
        <f>'Zestawienie podstawowe'!#REF!</f>
        <v>#REF!</v>
      </c>
      <c r="K684" s="40"/>
      <c r="L684" s="40"/>
      <c r="M684" s="40"/>
      <c r="N684" s="40"/>
      <c r="O684" s="40"/>
      <c r="P684" s="40"/>
      <c r="Q684" s="40"/>
      <c r="R684" s="40" t="e">
        <f>'Zestawienie podstawowe'!#REF!</f>
        <v>#REF!</v>
      </c>
      <c r="S684" s="40"/>
      <c r="T684" s="40"/>
      <c r="U684" s="40"/>
      <c r="V684" s="40" t="e">
        <f>'Zestawienie podstawowe'!#REF!</f>
        <v>#REF!</v>
      </c>
    </row>
    <row r="685" spans="1:22" x14ac:dyDescent="0.35">
      <c r="A685" s="114" t="s">
        <v>2801</v>
      </c>
      <c r="B685" s="40"/>
      <c r="C685" s="40"/>
      <c r="D685" s="40"/>
      <c r="E685" s="40"/>
      <c r="F685" s="40"/>
      <c r="G685" s="40"/>
      <c r="H685" s="40"/>
      <c r="I685" s="40"/>
      <c r="J685" s="40" t="e">
        <f>'Zestawienie podstawowe'!#REF!</f>
        <v>#REF!</v>
      </c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 t="e">
        <f>'Zestawienie podstawowe'!#REF!</f>
        <v>#REF!</v>
      </c>
    </row>
    <row r="686" spans="1:22" x14ac:dyDescent="0.35">
      <c r="A686" s="114" t="s">
        <v>2802</v>
      </c>
      <c r="B686" s="40"/>
      <c r="C686" s="40"/>
      <c r="D686" s="40"/>
      <c r="E686" s="40"/>
      <c r="F686" s="40"/>
      <c r="G686" s="40"/>
      <c r="H686" s="40"/>
      <c r="I686" s="40"/>
      <c r="J686" s="40" t="e">
        <f>'Zestawienie podstawowe'!#REF!</f>
        <v>#REF!</v>
      </c>
      <c r="K686" s="40"/>
      <c r="L686" s="40"/>
      <c r="M686" s="40"/>
      <c r="N686" s="40"/>
      <c r="O686" s="40"/>
      <c r="P686" s="40"/>
      <c r="Q686" s="40"/>
      <c r="R686" s="40" t="e">
        <f>'Zestawienie podstawowe'!#REF!</f>
        <v>#REF!</v>
      </c>
      <c r="S686" s="40"/>
      <c r="T686" s="40"/>
      <c r="U686" s="40"/>
      <c r="V686" s="40" t="e">
        <f>'Zestawienie podstawowe'!#REF!</f>
        <v>#REF!</v>
      </c>
    </row>
    <row r="687" spans="1:22" x14ac:dyDescent="0.35">
      <c r="A687" s="114" t="s">
        <v>2803</v>
      </c>
      <c r="B687" s="40"/>
      <c r="C687" s="40"/>
      <c r="D687" s="40"/>
      <c r="E687" s="40" t="e">
        <f>'Zestawienie podstawowe'!#REF!</f>
        <v>#REF!</v>
      </c>
      <c r="F687" s="40"/>
      <c r="G687" s="40"/>
      <c r="H687" s="40"/>
      <c r="I687" s="40"/>
      <c r="J687" s="40" t="e">
        <f>'Zestawienie podstawowe'!#REF!</f>
        <v>#REF!</v>
      </c>
      <c r="K687" s="40"/>
      <c r="L687" s="40" t="e">
        <f>'Zestawienie podstawowe'!#REF!</f>
        <v>#REF!</v>
      </c>
      <c r="M687" s="40"/>
      <c r="N687" s="40"/>
      <c r="O687" s="40"/>
      <c r="P687" s="40"/>
      <c r="Q687" s="40"/>
      <c r="R687" s="40" t="e">
        <f>'Zestawienie podstawowe'!#REF!</f>
        <v>#REF!</v>
      </c>
      <c r="S687" s="40"/>
      <c r="T687" s="40"/>
      <c r="U687" s="40"/>
      <c r="V687" s="40" t="e">
        <f>'Zestawienie podstawowe'!#REF!</f>
        <v>#REF!</v>
      </c>
    </row>
    <row r="688" spans="1:22" x14ac:dyDescent="0.35">
      <c r="A688" s="114" t="s">
        <v>2804</v>
      </c>
      <c r="B688" s="40"/>
      <c r="C688" s="40"/>
      <c r="D688" s="40"/>
      <c r="E688" s="40"/>
      <c r="F688" s="40"/>
      <c r="G688" s="40"/>
      <c r="H688" s="40"/>
      <c r="I688" s="40"/>
      <c r="J688" s="40" t="e">
        <f>'Zestawienie podstawowe'!#REF!</f>
        <v>#REF!</v>
      </c>
      <c r="K688" s="40"/>
      <c r="L688" s="40"/>
      <c r="M688" s="40"/>
      <c r="N688" s="40"/>
      <c r="O688" s="40"/>
      <c r="P688" s="40"/>
      <c r="Q688" s="40"/>
      <c r="R688" s="40" t="e">
        <f>'Zestawienie podstawowe'!#REF!</f>
        <v>#REF!</v>
      </c>
      <c r="S688" s="40"/>
      <c r="T688" s="40"/>
      <c r="U688" s="40"/>
      <c r="V688" s="40" t="e">
        <f>'Zestawienie podstawowe'!#REF!</f>
        <v>#REF!</v>
      </c>
    </row>
    <row r="689" spans="1:22" x14ac:dyDescent="0.35">
      <c r="A689" s="114" t="s">
        <v>2805</v>
      </c>
      <c r="B689" s="40"/>
      <c r="C689" s="40"/>
      <c r="D689" s="40"/>
      <c r="E689" s="40"/>
      <c r="F689" s="40"/>
      <c r="G689" s="40"/>
      <c r="H689" s="40"/>
      <c r="I689" s="40"/>
      <c r="J689" s="40" t="e">
        <f>'Zestawienie podstawowe'!#REF!</f>
        <v>#REF!</v>
      </c>
      <c r="K689" s="40"/>
      <c r="L689" s="40"/>
      <c r="M689" s="40"/>
      <c r="N689" s="40"/>
      <c r="O689" s="40"/>
      <c r="P689" s="40"/>
      <c r="Q689" s="40"/>
      <c r="R689" s="40" t="e">
        <f>'Zestawienie podstawowe'!#REF!</f>
        <v>#REF!</v>
      </c>
      <c r="S689" s="40"/>
      <c r="T689" s="40"/>
      <c r="U689" s="40"/>
      <c r="V689" s="40" t="e">
        <f>'Zestawienie podstawowe'!#REF!</f>
        <v>#REF!</v>
      </c>
    </row>
    <row r="690" spans="1:22" x14ac:dyDescent="0.35">
      <c r="A690" s="114" t="s">
        <v>2806</v>
      </c>
      <c r="B690" s="40"/>
      <c r="C690" s="40"/>
      <c r="D690" s="40"/>
      <c r="E690" s="40"/>
      <c r="F690" s="40"/>
      <c r="G690" s="40"/>
      <c r="H690" s="40"/>
      <c r="I690" s="40"/>
      <c r="J690" s="40" t="e">
        <f>'Zestawienie podstawowe'!#REF!</f>
        <v>#REF!</v>
      </c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 t="e">
        <f>'Zestawienie podstawowe'!#REF!</f>
        <v>#REF!</v>
      </c>
    </row>
    <row r="691" spans="1:22" x14ac:dyDescent="0.35">
      <c r="A691" s="114" t="s">
        <v>2807</v>
      </c>
      <c r="B691" s="40"/>
      <c r="C691" s="40"/>
      <c r="D691" s="40"/>
      <c r="E691" s="40"/>
      <c r="F691" s="40"/>
      <c r="G691" s="40"/>
      <c r="H691" s="40" t="e">
        <f>'Zestawienie podstawowe'!#REF!</f>
        <v>#REF!</v>
      </c>
      <c r="I691" s="40"/>
      <c r="J691" s="40" t="e">
        <f>'Zestawienie podstawowe'!#REF!</f>
        <v>#REF!</v>
      </c>
      <c r="K691" s="40"/>
      <c r="L691" s="40"/>
      <c r="M691" s="40"/>
      <c r="N691" s="40"/>
      <c r="O691" s="40"/>
      <c r="P691" s="40"/>
      <c r="Q691" s="40"/>
      <c r="R691" s="40" t="e">
        <f>'Zestawienie podstawowe'!#REF!</f>
        <v>#REF!</v>
      </c>
      <c r="S691" s="40"/>
      <c r="T691" s="40"/>
      <c r="U691" s="40"/>
      <c r="V691" s="40" t="e">
        <f>'Zestawienie podstawowe'!#REF!</f>
        <v>#REF!</v>
      </c>
    </row>
    <row r="692" spans="1:22" x14ac:dyDescent="0.35">
      <c r="A692" s="114" t="s">
        <v>2808</v>
      </c>
      <c r="B692" s="40"/>
      <c r="C692" s="40"/>
      <c r="D692" s="40"/>
      <c r="E692" s="40"/>
      <c r="F692" s="40"/>
      <c r="G692" s="40"/>
      <c r="H692" s="40"/>
      <c r="I692" s="40"/>
      <c r="J692" s="40" t="e">
        <f>'Zestawienie podstawowe'!#REF!</f>
        <v>#REF!</v>
      </c>
      <c r="K692" s="40"/>
      <c r="L692" s="40"/>
      <c r="M692" s="40"/>
      <c r="N692" s="40"/>
      <c r="O692" s="40"/>
      <c r="P692" s="40"/>
      <c r="Q692" s="40"/>
      <c r="R692" s="40" t="e">
        <f>'Zestawienie podstawowe'!#REF!</f>
        <v>#REF!</v>
      </c>
      <c r="S692" s="40"/>
      <c r="T692" s="40"/>
      <c r="U692" s="40"/>
      <c r="V692" s="40" t="e">
        <f>'Zestawienie podstawowe'!#REF!</f>
        <v>#REF!</v>
      </c>
    </row>
    <row r="693" spans="1:22" x14ac:dyDescent="0.35">
      <c r="A693" s="114" t="s">
        <v>2809</v>
      </c>
      <c r="B693" s="40"/>
      <c r="C693" s="40"/>
      <c r="D693" s="40"/>
      <c r="E693" s="40"/>
      <c r="F693" s="40"/>
      <c r="G693" s="40"/>
      <c r="H693" s="40"/>
      <c r="I693" s="40"/>
      <c r="J693" s="40" t="e">
        <f>'Zestawienie podstawowe'!#REF!</f>
        <v>#REF!</v>
      </c>
      <c r="K693" s="40"/>
      <c r="L693" s="40"/>
      <c r="M693" s="40"/>
      <c r="N693" s="40"/>
      <c r="O693" s="40"/>
      <c r="P693" s="40"/>
      <c r="Q693" s="40"/>
      <c r="R693" s="40" t="e">
        <f>'Zestawienie podstawowe'!#REF!</f>
        <v>#REF!</v>
      </c>
      <c r="S693" s="40"/>
      <c r="T693" s="40"/>
      <c r="U693" s="40"/>
      <c r="V693" s="40" t="e">
        <f>'Zestawienie podstawowe'!#REF!</f>
        <v>#REF!</v>
      </c>
    </row>
    <row r="694" spans="1:22" x14ac:dyDescent="0.35">
      <c r="A694" s="114" t="s">
        <v>2810</v>
      </c>
      <c r="B694" s="40"/>
      <c r="C694" s="40"/>
      <c r="D694" s="40"/>
      <c r="E694" s="40"/>
      <c r="F694" s="40"/>
      <c r="G694" s="40"/>
      <c r="H694" s="40"/>
      <c r="I694" s="40"/>
      <c r="J694" s="40" t="e">
        <f>'Zestawienie podstawowe'!#REF!</f>
        <v>#REF!</v>
      </c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 t="e">
        <f>'Zestawienie podstawowe'!#REF!</f>
        <v>#REF!</v>
      </c>
    </row>
    <row r="695" spans="1:22" x14ac:dyDescent="0.35">
      <c r="A695" s="114" t="s">
        <v>2811</v>
      </c>
      <c r="B695" s="40"/>
      <c r="C695" s="40"/>
      <c r="D695" s="40"/>
      <c r="E695" s="40" t="e">
        <f>'Zestawienie podstawowe'!#REF!</f>
        <v>#REF!</v>
      </c>
      <c r="F695" s="40"/>
      <c r="G695" s="40"/>
      <c r="H695" s="40"/>
      <c r="I695" s="40"/>
      <c r="J695" s="40" t="e">
        <f>'Zestawienie podstawowe'!#REF!</f>
        <v>#REF!</v>
      </c>
      <c r="K695" s="40"/>
      <c r="L695" s="40" t="e">
        <f>'Zestawienie podstawowe'!#REF!</f>
        <v>#REF!</v>
      </c>
      <c r="M695" s="40"/>
      <c r="N695" s="40"/>
      <c r="O695" s="40"/>
      <c r="P695" s="40"/>
      <c r="Q695" s="40"/>
      <c r="R695" s="40" t="e">
        <f>'Zestawienie podstawowe'!#REF!</f>
        <v>#REF!</v>
      </c>
      <c r="S695" s="40"/>
      <c r="T695" s="40"/>
      <c r="U695" s="40"/>
      <c r="V695" s="40" t="e">
        <f>'Zestawienie podstawowe'!#REF!</f>
        <v>#REF!</v>
      </c>
    </row>
    <row r="696" spans="1:22" x14ac:dyDescent="0.35">
      <c r="A696" s="114" t="s">
        <v>2812</v>
      </c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 t="e">
        <f>'Zestawienie podstawowe'!#REF!</f>
        <v>#REF!</v>
      </c>
    </row>
    <row r="697" spans="1:22" x14ac:dyDescent="0.35">
      <c r="A697" s="114" t="s">
        <v>2813</v>
      </c>
      <c r="B697" s="40"/>
      <c r="C697" s="40"/>
      <c r="D697" s="40"/>
      <c r="E697" s="40"/>
      <c r="F697" s="40"/>
      <c r="G697" s="40"/>
      <c r="H697" s="40"/>
      <c r="I697" s="40"/>
      <c r="J697" s="40" t="e">
        <f>'Zestawienie podstawowe'!#REF!</f>
        <v>#REF!</v>
      </c>
      <c r="K697" s="40"/>
      <c r="L697" s="40"/>
      <c r="M697" s="40"/>
      <c r="N697" s="40"/>
      <c r="O697" s="40"/>
      <c r="P697" s="40"/>
      <c r="Q697" s="40"/>
      <c r="R697" s="40" t="e">
        <f>'Zestawienie podstawowe'!#REF!</f>
        <v>#REF!</v>
      </c>
      <c r="S697" s="40"/>
      <c r="T697" s="40"/>
      <c r="U697" s="40"/>
      <c r="V697" s="40" t="e">
        <f>'Zestawienie podstawowe'!#REF!</f>
        <v>#REF!</v>
      </c>
    </row>
    <row r="698" spans="1:22" x14ac:dyDescent="0.35">
      <c r="A698" s="114" t="s">
        <v>2814</v>
      </c>
      <c r="B698" s="40"/>
      <c r="C698" s="40"/>
      <c r="D698" s="40"/>
      <c r="E698" s="40"/>
      <c r="F698" s="40"/>
      <c r="G698" s="40"/>
      <c r="H698" s="40"/>
      <c r="I698" s="40"/>
      <c r="J698" s="40" t="e">
        <f>'Zestawienie podstawowe'!#REF!</f>
        <v>#REF!</v>
      </c>
      <c r="K698" s="40"/>
      <c r="L698" s="40"/>
      <c r="M698" s="40"/>
      <c r="N698" s="40"/>
      <c r="O698" s="40"/>
      <c r="P698" s="40"/>
      <c r="Q698" s="40"/>
      <c r="R698" s="40" t="e">
        <f>'Zestawienie podstawowe'!#REF!</f>
        <v>#REF!</v>
      </c>
      <c r="S698" s="40"/>
      <c r="T698" s="40"/>
      <c r="U698" s="40"/>
      <c r="V698" s="40" t="e">
        <f>'Zestawienie podstawowe'!#REF!</f>
        <v>#REF!</v>
      </c>
    </row>
    <row r="699" spans="1:22" x14ac:dyDescent="0.35">
      <c r="A699" s="114" t="s">
        <v>2815</v>
      </c>
      <c r="B699" s="40"/>
      <c r="C699" s="40"/>
      <c r="D699" s="40"/>
      <c r="E699" s="40"/>
      <c r="F699" s="40"/>
      <c r="G699" s="40"/>
      <c r="H699" s="40"/>
      <c r="I699" s="40"/>
      <c r="J699" s="40" t="e">
        <f>'Zestawienie podstawowe'!#REF!</f>
        <v>#REF!</v>
      </c>
      <c r="K699" s="40"/>
      <c r="L699" s="40"/>
      <c r="M699" s="40"/>
      <c r="N699" s="40"/>
      <c r="O699" s="40"/>
      <c r="P699" s="40"/>
      <c r="Q699" s="40"/>
      <c r="R699" s="40" t="e">
        <f>'Zestawienie podstawowe'!#REF!</f>
        <v>#REF!</v>
      </c>
      <c r="S699" s="40"/>
      <c r="T699" s="40"/>
      <c r="U699" s="40"/>
      <c r="V699" s="40" t="e">
        <f>'Zestawienie podstawowe'!#REF!</f>
        <v>#REF!</v>
      </c>
    </row>
    <row r="700" spans="1:22" x14ac:dyDescent="0.35">
      <c r="A700" s="114" t="s">
        <v>2816</v>
      </c>
      <c r="B700" s="40"/>
      <c r="C700" s="40"/>
      <c r="D700" s="40"/>
      <c r="E700" s="40"/>
      <c r="F700" s="40"/>
      <c r="G700" s="40"/>
      <c r="H700" s="40"/>
      <c r="I700" s="40"/>
      <c r="J700" s="40" t="e">
        <f>'Zestawienie podstawowe'!#REF!</f>
        <v>#REF!</v>
      </c>
      <c r="K700" s="40"/>
      <c r="L700" s="40"/>
      <c r="M700" s="40"/>
      <c r="N700" s="40"/>
      <c r="O700" s="40"/>
      <c r="P700" s="40"/>
      <c r="Q700" s="40"/>
      <c r="R700" s="40" t="e">
        <f>'Zestawienie podstawowe'!#REF!</f>
        <v>#REF!</v>
      </c>
      <c r="S700" s="40"/>
      <c r="T700" s="40"/>
      <c r="U700" s="40"/>
      <c r="V700" s="40" t="e">
        <f>'Zestawienie podstawowe'!#REF!</f>
        <v>#REF!</v>
      </c>
    </row>
    <row r="701" spans="1:22" x14ac:dyDescent="0.35">
      <c r="A701" s="114" t="s">
        <v>2817</v>
      </c>
      <c r="B701" s="40"/>
      <c r="C701" s="40"/>
      <c r="D701" s="40"/>
      <c r="E701" s="40"/>
      <c r="F701" s="40"/>
      <c r="G701" s="40"/>
      <c r="H701" s="40"/>
      <c r="I701" s="40"/>
      <c r="J701" s="40" t="e">
        <f>'Zestawienie podstawowe'!#REF!</f>
        <v>#REF!</v>
      </c>
      <c r="K701" s="40"/>
      <c r="L701" s="40"/>
      <c r="M701" s="40"/>
      <c r="N701" s="40"/>
      <c r="O701" s="40"/>
      <c r="P701" s="40"/>
      <c r="Q701" s="40"/>
      <c r="R701" s="40" t="e">
        <f>'Zestawienie podstawowe'!#REF!</f>
        <v>#REF!</v>
      </c>
      <c r="S701" s="40"/>
      <c r="T701" s="40"/>
      <c r="U701" s="40"/>
      <c r="V701" s="40" t="e">
        <f>'Zestawienie podstawowe'!#REF!</f>
        <v>#REF!</v>
      </c>
    </row>
    <row r="702" spans="1:22" x14ac:dyDescent="0.35">
      <c r="A702" s="114" t="s">
        <v>2818</v>
      </c>
      <c r="B702" s="40"/>
      <c r="C702" s="40"/>
      <c r="D702" s="40"/>
      <c r="E702" s="40"/>
      <c r="F702" s="40"/>
      <c r="G702" s="40"/>
      <c r="H702" s="40"/>
      <c r="I702" s="40"/>
      <c r="J702" s="40" t="e">
        <f>'Zestawienie podstawowe'!#REF!</f>
        <v>#REF!</v>
      </c>
      <c r="K702" s="40"/>
      <c r="L702" s="40"/>
      <c r="M702" s="40"/>
      <c r="N702" s="40"/>
      <c r="O702" s="40"/>
      <c r="P702" s="40"/>
      <c r="Q702" s="40"/>
      <c r="R702" s="40" t="e">
        <f>'Zestawienie podstawowe'!#REF!</f>
        <v>#REF!</v>
      </c>
      <c r="S702" s="40"/>
      <c r="T702" s="40"/>
      <c r="U702" s="40"/>
      <c r="V702" s="40" t="e">
        <f>'Zestawienie podstawowe'!#REF!</f>
        <v>#REF!</v>
      </c>
    </row>
    <row r="703" spans="1:22" x14ac:dyDescent="0.35">
      <c r="A703" s="114" t="s">
        <v>2819</v>
      </c>
      <c r="B703" s="40"/>
      <c r="C703" s="40"/>
      <c r="D703" s="40"/>
      <c r="E703" s="40"/>
      <c r="F703" s="40"/>
      <c r="G703" s="40"/>
      <c r="H703" s="40"/>
      <c r="I703" s="40"/>
      <c r="J703" s="40" t="e">
        <f>'Zestawienie podstawowe'!#REF!</f>
        <v>#REF!</v>
      </c>
      <c r="K703" s="40"/>
      <c r="L703" s="40"/>
      <c r="M703" s="40"/>
      <c r="N703" s="40"/>
      <c r="O703" s="40"/>
      <c r="P703" s="40"/>
      <c r="Q703" s="40"/>
      <c r="R703" s="40" t="e">
        <f>'Zestawienie podstawowe'!#REF!</f>
        <v>#REF!</v>
      </c>
      <c r="S703" s="40"/>
      <c r="T703" s="40"/>
      <c r="U703" s="40"/>
      <c r="V703" s="40" t="e">
        <f>'Zestawienie podstawowe'!#REF!</f>
        <v>#REF!</v>
      </c>
    </row>
    <row r="704" spans="1:22" x14ac:dyDescent="0.35">
      <c r="A704" s="114" t="s">
        <v>2820</v>
      </c>
      <c r="B704" s="40"/>
      <c r="C704" s="40"/>
      <c r="D704" s="40"/>
      <c r="E704" s="40"/>
      <c r="F704" s="40"/>
      <c r="G704" s="40"/>
      <c r="H704" s="40"/>
      <c r="I704" s="40"/>
      <c r="J704" s="40" t="e">
        <f>'Zestawienie podstawowe'!#REF!</f>
        <v>#REF!</v>
      </c>
      <c r="K704" s="40"/>
      <c r="L704" s="40"/>
      <c r="M704" s="40"/>
      <c r="N704" s="40"/>
      <c r="O704" s="40"/>
      <c r="P704" s="40"/>
      <c r="Q704" s="40"/>
      <c r="R704" s="40" t="e">
        <f>'Zestawienie podstawowe'!#REF!</f>
        <v>#REF!</v>
      </c>
      <c r="S704" s="40"/>
      <c r="T704" s="40"/>
      <c r="U704" s="40"/>
      <c r="V704" s="40" t="e">
        <f>'Zestawienie podstawowe'!#REF!</f>
        <v>#REF!</v>
      </c>
    </row>
    <row r="705" spans="1:22" x14ac:dyDescent="0.35">
      <c r="A705" s="114" t="s">
        <v>2821</v>
      </c>
      <c r="B705" s="40"/>
      <c r="C705" s="40"/>
      <c r="D705" s="40"/>
      <c r="E705" s="40"/>
      <c r="F705" s="40"/>
      <c r="G705" s="40"/>
      <c r="H705" s="40"/>
      <c r="I705" s="40"/>
      <c r="J705" s="40" t="e">
        <f>'Zestawienie podstawowe'!#REF!</f>
        <v>#REF!</v>
      </c>
      <c r="K705" s="40"/>
      <c r="L705" s="40"/>
      <c r="M705" s="40"/>
      <c r="N705" s="40"/>
      <c r="O705" s="40"/>
      <c r="P705" s="40"/>
      <c r="Q705" s="40"/>
      <c r="R705" s="40" t="e">
        <f>'Zestawienie podstawowe'!#REF!</f>
        <v>#REF!</v>
      </c>
      <c r="S705" s="40"/>
      <c r="T705" s="40"/>
      <c r="U705" s="40"/>
      <c r="V705" s="40" t="e">
        <f>'Zestawienie podstawowe'!#REF!</f>
        <v>#REF!</v>
      </c>
    </row>
    <row r="706" spans="1:22" x14ac:dyDescent="0.35">
      <c r="A706" s="114" t="s">
        <v>2822</v>
      </c>
      <c r="B706" s="40"/>
      <c r="C706" s="40"/>
      <c r="D706" s="40"/>
      <c r="E706" s="40"/>
      <c r="F706" s="40"/>
      <c r="G706" s="40"/>
      <c r="H706" s="40"/>
      <c r="I706" s="40"/>
      <c r="J706" s="40" t="e">
        <f>'Zestawienie podstawowe'!#REF!</f>
        <v>#REF!</v>
      </c>
      <c r="K706" s="40"/>
      <c r="L706" s="40"/>
      <c r="M706" s="40"/>
      <c r="N706" s="40"/>
      <c r="O706" s="40"/>
      <c r="P706" s="40"/>
      <c r="Q706" s="40"/>
      <c r="R706" s="40" t="e">
        <f>'Zestawienie podstawowe'!#REF!</f>
        <v>#REF!</v>
      </c>
      <c r="S706" s="40"/>
      <c r="T706" s="40"/>
      <c r="U706" s="40"/>
      <c r="V706" s="40" t="e">
        <f>'Zestawienie podstawowe'!#REF!</f>
        <v>#REF!</v>
      </c>
    </row>
    <row r="707" spans="1:22" x14ac:dyDescent="0.35">
      <c r="A707" s="114" t="s">
        <v>2823</v>
      </c>
      <c r="B707" s="40"/>
      <c r="C707" s="40"/>
      <c r="D707" s="40"/>
      <c r="E707" s="40"/>
      <c r="F707" s="40"/>
      <c r="G707" s="40"/>
      <c r="H707" s="40"/>
      <c r="I707" s="40"/>
      <c r="J707" s="40" t="e">
        <f>'Zestawienie podstawowe'!#REF!</f>
        <v>#REF!</v>
      </c>
      <c r="K707" s="40"/>
      <c r="L707" s="40" t="e">
        <f>'Zestawienie podstawowe'!#REF!</f>
        <v>#REF!</v>
      </c>
      <c r="M707" s="40"/>
      <c r="N707" s="40"/>
      <c r="O707" s="40"/>
      <c r="P707" s="40"/>
      <c r="Q707" s="40"/>
      <c r="R707" s="40" t="e">
        <f>'Zestawienie podstawowe'!#REF!</f>
        <v>#REF!</v>
      </c>
      <c r="S707" s="40"/>
      <c r="T707" s="40"/>
      <c r="U707" s="40"/>
      <c r="V707" s="40" t="e">
        <f>'Zestawienie podstawowe'!#REF!</f>
        <v>#REF!</v>
      </c>
    </row>
    <row r="708" spans="1:22" x14ac:dyDescent="0.35">
      <c r="A708" s="114" t="s">
        <v>2824</v>
      </c>
      <c r="B708" s="40"/>
      <c r="C708" s="40"/>
      <c r="D708" s="40"/>
      <c r="E708" s="40"/>
      <c r="F708" s="40"/>
      <c r="G708" s="40"/>
      <c r="H708" s="40"/>
      <c r="I708" s="40"/>
      <c r="J708" s="40" t="e">
        <f>'Zestawienie podstawowe'!#REF!</f>
        <v>#REF!</v>
      </c>
      <c r="K708" s="40"/>
      <c r="L708" s="40"/>
      <c r="M708" s="40"/>
      <c r="N708" s="40"/>
      <c r="O708" s="40"/>
      <c r="P708" s="40"/>
      <c r="Q708" s="40"/>
      <c r="R708" s="40" t="e">
        <f>'Zestawienie podstawowe'!#REF!</f>
        <v>#REF!</v>
      </c>
      <c r="S708" s="40"/>
      <c r="T708" s="40"/>
      <c r="U708" s="40"/>
      <c r="V708" s="40" t="e">
        <f>'Zestawienie podstawowe'!#REF!</f>
        <v>#REF!</v>
      </c>
    </row>
    <row r="709" spans="1:22" x14ac:dyDescent="0.35">
      <c r="A709" s="114" t="s">
        <v>2825</v>
      </c>
      <c r="B709" s="40"/>
      <c r="C709" s="40"/>
      <c r="D709" s="40"/>
      <c r="E709" s="40"/>
      <c r="F709" s="40"/>
      <c r="G709" s="40"/>
      <c r="H709" s="40"/>
      <c r="I709" s="40"/>
      <c r="J709" s="40" t="e">
        <f>'Zestawienie podstawowe'!#REF!</f>
        <v>#REF!</v>
      </c>
      <c r="K709" s="40"/>
      <c r="L709" s="40"/>
      <c r="M709" s="40"/>
      <c r="N709" s="40"/>
      <c r="O709" s="40"/>
      <c r="P709" s="40"/>
      <c r="Q709" s="40"/>
      <c r="R709" s="40" t="e">
        <f>'Zestawienie podstawowe'!#REF!</f>
        <v>#REF!</v>
      </c>
      <c r="S709" s="40"/>
      <c r="T709" s="40"/>
      <c r="U709" s="40"/>
      <c r="V709" s="40" t="e">
        <f>'Zestawienie podstawowe'!#REF!</f>
        <v>#REF!</v>
      </c>
    </row>
    <row r="710" spans="1:22" x14ac:dyDescent="0.35">
      <c r="A710" s="114" t="s">
        <v>2826</v>
      </c>
      <c r="B710" s="40"/>
      <c r="C710" s="40"/>
      <c r="D710" s="40"/>
      <c r="E710" s="40"/>
      <c r="F710" s="40"/>
      <c r="G710" s="40"/>
      <c r="H710" s="40"/>
      <c r="I710" s="40"/>
      <c r="J710" s="40" t="e">
        <f>'Zestawienie podstawowe'!#REF!</f>
        <v>#REF!</v>
      </c>
      <c r="K710" s="40"/>
      <c r="L710" s="40"/>
      <c r="M710" s="40"/>
      <c r="N710" s="40"/>
      <c r="O710" s="40"/>
      <c r="P710" s="40"/>
      <c r="Q710" s="40"/>
      <c r="R710" s="40" t="e">
        <f>'Zestawienie podstawowe'!#REF!</f>
        <v>#REF!</v>
      </c>
      <c r="S710" s="40"/>
      <c r="T710" s="40"/>
      <c r="U710" s="40"/>
      <c r="V710" s="40" t="e">
        <f>'Zestawienie podstawowe'!#REF!</f>
        <v>#REF!</v>
      </c>
    </row>
    <row r="711" spans="1:22" x14ac:dyDescent="0.35">
      <c r="A711" s="114" t="s">
        <v>2827</v>
      </c>
      <c r="B711" s="40"/>
      <c r="C711" s="40"/>
      <c r="D711" s="40"/>
      <c r="E711" s="40"/>
      <c r="F711" s="40"/>
      <c r="G711" s="40"/>
      <c r="H711" s="40"/>
      <c r="I711" s="40"/>
      <c r="J711" s="40" t="e">
        <f>'Zestawienie podstawowe'!#REF!</f>
        <v>#REF!</v>
      </c>
      <c r="K711" s="40"/>
      <c r="L711" s="40"/>
      <c r="M711" s="40"/>
      <c r="N711" s="40"/>
      <c r="O711" s="40"/>
      <c r="P711" s="40"/>
      <c r="Q711" s="40"/>
      <c r="R711" s="40" t="e">
        <f>'Zestawienie podstawowe'!#REF!</f>
        <v>#REF!</v>
      </c>
      <c r="S711" s="40"/>
      <c r="T711" s="40"/>
      <c r="U711" s="40"/>
      <c r="V711" s="40" t="e">
        <f>'Zestawienie podstawowe'!#REF!</f>
        <v>#REF!</v>
      </c>
    </row>
    <row r="712" spans="1:22" x14ac:dyDescent="0.35">
      <c r="A712" s="114" t="s">
        <v>2828</v>
      </c>
      <c r="B712" s="40"/>
      <c r="C712" s="40"/>
      <c r="D712" s="40"/>
      <c r="E712" s="40"/>
      <c r="F712" s="40"/>
      <c r="G712" s="40"/>
      <c r="H712" s="40"/>
      <c r="I712" s="40"/>
      <c r="J712" s="40" t="e">
        <f>'Zestawienie podstawowe'!#REF!</f>
        <v>#REF!</v>
      </c>
      <c r="K712" s="40"/>
      <c r="L712" s="40"/>
      <c r="M712" s="40"/>
      <c r="N712" s="40"/>
      <c r="O712" s="40"/>
      <c r="P712" s="40"/>
      <c r="Q712" s="40"/>
      <c r="R712" s="40" t="e">
        <f>'Zestawienie podstawowe'!#REF!</f>
        <v>#REF!</v>
      </c>
      <c r="S712" s="40"/>
      <c r="T712" s="40"/>
      <c r="U712" s="40"/>
      <c r="V712" s="40" t="e">
        <f>'Zestawienie podstawowe'!#REF!</f>
        <v>#REF!</v>
      </c>
    </row>
    <row r="713" spans="1:22" x14ac:dyDescent="0.35">
      <c r="A713" s="114" t="s">
        <v>2829</v>
      </c>
      <c r="B713" s="40"/>
      <c r="C713" s="40"/>
      <c r="D713" s="40"/>
      <c r="E713" s="40"/>
      <c r="F713" s="40"/>
      <c r="G713" s="40"/>
      <c r="H713" s="40"/>
      <c r="I713" s="40"/>
      <c r="J713" s="40" t="e">
        <f>'Zestawienie podstawowe'!#REF!</f>
        <v>#REF!</v>
      </c>
      <c r="K713" s="40"/>
      <c r="L713" s="40"/>
      <c r="M713" s="40"/>
      <c r="N713" s="40"/>
      <c r="O713" s="40"/>
      <c r="P713" s="40"/>
      <c r="Q713" s="40"/>
      <c r="R713" s="40" t="e">
        <f>'Zestawienie podstawowe'!#REF!</f>
        <v>#REF!</v>
      </c>
      <c r="S713" s="40"/>
      <c r="T713" s="40"/>
      <c r="U713" s="40" t="e">
        <f>'Zestawienie podstawowe'!#REF!</f>
        <v>#REF!</v>
      </c>
      <c r="V713" s="40" t="e">
        <f>'Zestawienie podstawowe'!#REF!</f>
        <v>#REF!</v>
      </c>
    </row>
    <row r="714" spans="1:22" x14ac:dyDescent="0.35">
      <c r="A714" s="114" t="s">
        <v>2830</v>
      </c>
      <c r="B714" s="40"/>
      <c r="C714" s="40"/>
      <c r="D714" s="40"/>
      <c r="E714" s="40"/>
      <c r="F714" s="40"/>
      <c r="G714" s="40"/>
      <c r="H714" s="40"/>
      <c r="I714" s="40"/>
      <c r="J714" s="40" t="e">
        <f>'Zestawienie podstawowe'!#REF!</f>
        <v>#REF!</v>
      </c>
      <c r="K714" s="40"/>
      <c r="L714" s="40"/>
      <c r="M714" s="40"/>
      <c r="N714" s="40"/>
      <c r="O714" s="40"/>
      <c r="P714" s="40"/>
      <c r="Q714" s="40"/>
      <c r="R714" s="40" t="e">
        <f>'Zestawienie podstawowe'!#REF!</f>
        <v>#REF!</v>
      </c>
      <c r="S714" s="40"/>
      <c r="T714" s="40"/>
      <c r="U714" s="40"/>
      <c r="V714" s="40" t="e">
        <f>'Zestawienie podstawowe'!#REF!</f>
        <v>#REF!</v>
      </c>
    </row>
    <row r="715" spans="1:22" x14ac:dyDescent="0.35">
      <c r="A715" s="114" t="s">
        <v>2831</v>
      </c>
      <c r="B715" s="40"/>
      <c r="C715" s="40"/>
      <c r="D715" s="40"/>
      <c r="E715" s="40"/>
      <c r="F715" s="40"/>
      <c r="G715" s="40"/>
      <c r="H715" s="40"/>
      <c r="I715" s="40"/>
      <c r="J715" s="40" t="e">
        <f>'Zestawienie podstawowe'!#REF!</f>
        <v>#REF!</v>
      </c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 t="e">
        <f>'Zestawienie podstawowe'!#REF!</f>
        <v>#REF!</v>
      </c>
    </row>
    <row r="716" spans="1:22" x14ac:dyDescent="0.35">
      <c r="A716" s="114" t="s">
        <v>2832</v>
      </c>
      <c r="B716" s="40" t="e">
        <f>'Zestawienie podstawowe'!#REF!</f>
        <v>#REF!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 t="e">
        <f>'Zestawienie podstawowe'!#REF!</f>
        <v>#REF!</v>
      </c>
    </row>
    <row r="717" spans="1:22" x14ac:dyDescent="0.35">
      <c r="A717" s="114" t="s">
        <v>2833</v>
      </c>
      <c r="B717" s="40"/>
      <c r="C717" s="40"/>
      <c r="D717" s="40"/>
      <c r="E717" s="40"/>
      <c r="F717" s="40"/>
      <c r="G717" s="40"/>
      <c r="H717" s="40"/>
      <c r="I717" s="40"/>
      <c r="J717" s="40" t="e">
        <f>'Zestawienie podstawowe'!#REF!</f>
        <v>#REF!</v>
      </c>
      <c r="K717" s="40"/>
      <c r="L717" s="40"/>
      <c r="M717" s="40"/>
      <c r="N717" s="40"/>
      <c r="O717" s="40"/>
      <c r="P717" s="40"/>
      <c r="Q717" s="40"/>
      <c r="R717" s="40" t="e">
        <f>'Zestawienie podstawowe'!#REF!</f>
        <v>#REF!</v>
      </c>
      <c r="S717" s="40"/>
      <c r="T717" s="40"/>
      <c r="U717" s="40"/>
      <c r="V717" s="40" t="e">
        <f>'Zestawienie podstawowe'!#REF!</f>
        <v>#REF!</v>
      </c>
    </row>
    <row r="718" spans="1:22" x14ac:dyDescent="0.35">
      <c r="A718" s="114" t="s">
        <v>2834</v>
      </c>
      <c r="B718" s="40"/>
      <c r="C718" s="40"/>
      <c r="D718" s="40"/>
      <c r="E718" s="40"/>
      <c r="F718" s="40"/>
      <c r="G718" s="40"/>
      <c r="H718" s="40"/>
      <c r="I718" s="40"/>
      <c r="J718" s="40" t="e">
        <f>'Zestawienie podstawowe'!#REF!</f>
        <v>#REF!</v>
      </c>
      <c r="K718" s="40"/>
      <c r="L718" s="40"/>
      <c r="M718" s="40"/>
      <c r="N718" s="40"/>
      <c r="O718" s="40"/>
      <c r="P718" s="40"/>
      <c r="Q718" s="40"/>
      <c r="R718" s="40" t="e">
        <f>'Zestawienie podstawowe'!#REF!</f>
        <v>#REF!</v>
      </c>
      <c r="S718" s="40"/>
      <c r="T718" s="40"/>
      <c r="U718" s="40"/>
      <c r="V718" s="40" t="e">
        <f>'Zestawienie podstawowe'!#REF!</f>
        <v>#REF!</v>
      </c>
    </row>
    <row r="719" spans="1:22" x14ac:dyDescent="0.35">
      <c r="A719" s="114" t="s">
        <v>2835</v>
      </c>
      <c r="B719" s="40"/>
      <c r="C719" s="40"/>
      <c r="D719" s="40"/>
      <c r="E719" s="40"/>
      <c r="F719" s="40"/>
      <c r="G719" s="40"/>
      <c r="H719" s="40"/>
      <c r="I719" s="40"/>
      <c r="J719" s="40" t="e">
        <f>'Zestawienie podstawowe'!#REF!</f>
        <v>#REF!</v>
      </c>
      <c r="K719" s="40"/>
      <c r="L719" s="40"/>
      <c r="M719" s="40"/>
      <c r="N719" s="40"/>
      <c r="O719" s="40"/>
      <c r="P719" s="40"/>
      <c r="Q719" s="40"/>
      <c r="R719" s="40" t="e">
        <f>'Zestawienie podstawowe'!#REF!</f>
        <v>#REF!</v>
      </c>
      <c r="S719" s="40"/>
      <c r="T719" s="40"/>
      <c r="U719" s="40"/>
      <c r="V719" s="40" t="e">
        <f>'Zestawienie podstawowe'!#REF!</f>
        <v>#REF!</v>
      </c>
    </row>
    <row r="720" spans="1:22" x14ac:dyDescent="0.35">
      <c r="A720" s="114" t="s">
        <v>2836</v>
      </c>
      <c r="B720" s="40"/>
      <c r="C720" s="40"/>
      <c r="D720" s="40"/>
      <c r="E720" s="40"/>
      <c r="F720" s="40"/>
      <c r="G720" s="40"/>
      <c r="H720" s="40"/>
      <c r="I720" s="40"/>
      <c r="J720" s="40" t="e">
        <f>'Zestawienie podstawowe'!#REF!</f>
        <v>#REF!</v>
      </c>
      <c r="K720" s="40"/>
      <c r="L720" s="40"/>
      <c r="M720" s="40"/>
      <c r="N720" s="40"/>
      <c r="O720" s="40"/>
      <c r="P720" s="40"/>
      <c r="Q720" s="40"/>
      <c r="R720" s="40" t="e">
        <f>'Zestawienie podstawowe'!#REF!</f>
        <v>#REF!</v>
      </c>
      <c r="S720" s="40"/>
      <c r="T720" s="40"/>
      <c r="U720" s="40"/>
      <c r="V720" s="40" t="e">
        <f>'Zestawienie podstawowe'!#REF!</f>
        <v>#REF!</v>
      </c>
    </row>
    <row r="721" spans="1:22" x14ac:dyDescent="0.35">
      <c r="A721" s="114" t="s">
        <v>2837</v>
      </c>
      <c r="B721" s="40"/>
      <c r="C721" s="40"/>
      <c r="D721" s="40"/>
      <c r="E721" s="40"/>
      <c r="F721" s="40"/>
      <c r="G721" s="40"/>
      <c r="H721" s="40"/>
      <c r="I721" s="40"/>
      <c r="J721" s="40" t="e">
        <f>'Zestawienie podstawowe'!#REF!</f>
        <v>#REF!</v>
      </c>
      <c r="K721" s="40"/>
      <c r="L721" s="40"/>
      <c r="M721" s="40"/>
      <c r="N721" s="40"/>
      <c r="O721" s="40"/>
      <c r="P721" s="40"/>
      <c r="Q721" s="40"/>
      <c r="R721" s="40" t="e">
        <f>'Zestawienie podstawowe'!#REF!</f>
        <v>#REF!</v>
      </c>
      <c r="S721" s="40"/>
      <c r="T721" s="40"/>
      <c r="U721" s="40"/>
      <c r="V721" s="40" t="e">
        <f>'Zestawienie podstawowe'!#REF!</f>
        <v>#REF!</v>
      </c>
    </row>
    <row r="722" spans="1:22" x14ac:dyDescent="0.35">
      <c r="A722" s="114" t="s">
        <v>2838</v>
      </c>
      <c r="B722" s="40"/>
      <c r="C722" s="40"/>
      <c r="D722" s="40"/>
      <c r="E722" s="40" t="e">
        <f>'Zestawienie podstawowe'!#REF!</f>
        <v>#REF!</v>
      </c>
      <c r="F722" s="40"/>
      <c r="G722" s="40"/>
      <c r="H722" s="40"/>
      <c r="I722" s="40"/>
      <c r="J722" s="40" t="e">
        <f>'Zestawienie podstawowe'!#REF!</f>
        <v>#REF!</v>
      </c>
      <c r="K722" s="40"/>
      <c r="L722" s="40" t="e">
        <f>'Zestawienie podstawowe'!#REF!</f>
        <v>#REF!</v>
      </c>
      <c r="M722" s="40"/>
      <c r="N722" s="40"/>
      <c r="O722" s="40"/>
      <c r="P722" s="40"/>
      <c r="Q722" s="40"/>
      <c r="R722" s="40" t="e">
        <f>'Zestawienie podstawowe'!#REF!</f>
        <v>#REF!</v>
      </c>
      <c r="S722" s="40"/>
      <c r="T722" s="40"/>
      <c r="U722" s="40"/>
      <c r="V722" s="40" t="e">
        <f>'Zestawienie podstawowe'!#REF!</f>
        <v>#REF!</v>
      </c>
    </row>
    <row r="723" spans="1:22" x14ac:dyDescent="0.35">
      <c r="A723" s="114" t="s">
        <v>2839</v>
      </c>
      <c r="B723" s="40"/>
      <c r="C723" s="40"/>
      <c r="D723" s="40"/>
      <c r="E723" s="40" t="e">
        <f>'Zestawienie podstawowe'!#REF!</f>
        <v>#REF!</v>
      </c>
      <c r="F723" s="40"/>
      <c r="G723" s="40"/>
      <c r="H723" s="40"/>
      <c r="I723" s="40"/>
      <c r="J723" s="40" t="e">
        <f>'Zestawienie podstawowe'!#REF!</f>
        <v>#REF!</v>
      </c>
      <c r="K723" s="40"/>
      <c r="L723" s="40" t="e">
        <f>'Zestawienie podstawowe'!#REF!</f>
        <v>#REF!</v>
      </c>
      <c r="M723" s="40"/>
      <c r="N723" s="40"/>
      <c r="O723" s="40"/>
      <c r="P723" s="40"/>
      <c r="Q723" s="40"/>
      <c r="R723" s="40" t="e">
        <f>'Zestawienie podstawowe'!#REF!</f>
        <v>#REF!</v>
      </c>
      <c r="S723" s="40"/>
      <c r="T723" s="40"/>
      <c r="U723" s="40"/>
      <c r="V723" s="40" t="e">
        <f>'Zestawienie podstawowe'!#REF!</f>
        <v>#REF!</v>
      </c>
    </row>
    <row r="724" spans="1:22" x14ac:dyDescent="0.35">
      <c r="A724" s="114" t="s">
        <v>2840</v>
      </c>
      <c r="B724" s="40"/>
      <c r="C724" s="40"/>
      <c r="D724" s="40"/>
      <c r="E724" s="40"/>
      <c r="F724" s="40"/>
      <c r="G724" s="40"/>
      <c r="H724" s="40"/>
      <c r="I724" s="40"/>
      <c r="J724" s="40" t="e">
        <f>'Zestawienie podstawowe'!#REF!</f>
        <v>#REF!</v>
      </c>
      <c r="K724" s="40"/>
      <c r="L724" s="40"/>
      <c r="M724" s="40"/>
      <c r="N724" s="40"/>
      <c r="O724" s="40"/>
      <c r="P724" s="40"/>
      <c r="Q724" s="40"/>
      <c r="R724" s="40" t="e">
        <f>'Zestawienie podstawowe'!#REF!</f>
        <v>#REF!</v>
      </c>
      <c r="S724" s="40"/>
      <c r="T724" s="40"/>
      <c r="U724" s="40"/>
      <c r="V724" s="40" t="e">
        <f>'Zestawienie podstawowe'!#REF!</f>
        <v>#REF!</v>
      </c>
    </row>
    <row r="725" spans="1:22" x14ac:dyDescent="0.35">
      <c r="A725" s="114" t="s">
        <v>2841</v>
      </c>
      <c r="B725" s="40"/>
      <c r="C725" s="40"/>
      <c r="D725" s="40"/>
      <c r="E725" s="40"/>
      <c r="F725" s="40"/>
      <c r="G725" s="40"/>
      <c r="H725" s="40"/>
      <c r="I725" s="40"/>
      <c r="J725" s="40" t="e">
        <f>'Zestawienie podstawowe'!#REF!</f>
        <v>#REF!</v>
      </c>
      <c r="K725" s="40"/>
      <c r="L725" s="40"/>
      <c r="M725" s="40"/>
      <c r="N725" s="40"/>
      <c r="O725" s="40"/>
      <c r="P725" s="40"/>
      <c r="Q725" s="40"/>
      <c r="R725" s="40" t="e">
        <f>'Zestawienie podstawowe'!#REF!</f>
        <v>#REF!</v>
      </c>
      <c r="S725" s="40"/>
      <c r="T725" s="40"/>
      <c r="U725" s="40"/>
      <c r="V725" s="40" t="e">
        <f>'Zestawienie podstawowe'!#REF!</f>
        <v>#REF!</v>
      </c>
    </row>
    <row r="726" spans="1:22" x14ac:dyDescent="0.35">
      <c r="A726" s="114" t="s">
        <v>2842</v>
      </c>
      <c r="B726" s="40"/>
      <c r="C726" s="40"/>
      <c r="D726" s="40"/>
      <c r="E726" s="40"/>
      <c r="F726" s="40"/>
      <c r="G726" s="40"/>
      <c r="H726" s="40"/>
      <c r="I726" s="40"/>
      <c r="J726" s="40" t="e">
        <f>'Zestawienie podstawowe'!#REF!</f>
        <v>#REF!</v>
      </c>
      <c r="K726" s="40"/>
      <c r="L726" s="40"/>
      <c r="M726" s="40"/>
      <c r="N726" s="40"/>
      <c r="O726" s="40"/>
      <c r="P726" s="40"/>
      <c r="Q726" s="40"/>
      <c r="R726" s="40" t="e">
        <f>'Zestawienie podstawowe'!#REF!</f>
        <v>#REF!</v>
      </c>
      <c r="S726" s="40"/>
      <c r="T726" s="40"/>
      <c r="U726" s="40"/>
      <c r="V726" s="40" t="e">
        <f>'Zestawienie podstawowe'!#REF!</f>
        <v>#REF!</v>
      </c>
    </row>
    <row r="727" spans="1:22" x14ac:dyDescent="0.35">
      <c r="A727" s="114" t="s">
        <v>2843</v>
      </c>
      <c r="B727" s="40"/>
      <c r="C727" s="40"/>
      <c r="D727" s="40"/>
      <c r="E727" s="40"/>
      <c r="F727" s="40"/>
      <c r="G727" s="40"/>
      <c r="H727" s="40"/>
      <c r="I727" s="40"/>
      <c r="J727" s="40" t="e">
        <f>'Zestawienie podstawowe'!#REF!</f>
        <v>#REF!</v>
      </c>
      <c r="K727" s="40"/>
      <c r="L727" s="40"/>
      <c r="M727" s="40"/>
      <c r="N727" s="40"/>
      <c r="O727" s="40"/>
      <c r="P727" s="40"/>
      <c r="Q727" s="40"/>
      <c r="R727" s="40" t="e">
        <f>'Zestawienie podstawowe'!#REF!</f>
        <v>#REF!</v>
      </c>
      <c r="S727" s="40"/>
      <c r="T727" s="40"/>
      <c r="U727" s="40"/>
      <c r="V727" s="40" t="e">
        <f>'Zestawienie podstawowe'!#REF!</f>
        <v>#REF!</v>
      </c>
    </row>
    <row r="728" spans="1:22" x14ac:dyDescent="0.35">
      <c r="A728" s="114" t="s">
        <v>2844</v>
      </c>
      <c r="B728" s="40"/>
      <c r="C728" s="40"/>
      <c r="D728" s="40"/>
      <c r="E728" s="40"/>
      <c r="F728" s="40"/>
      <c r="G728" s="40"/>
      <c r="H728" s="40"/>
      <c r="I728" s="40"/>
      <c r="J728" s="40" t="e">
        <f>'Zestawienie podstawowe'!#REF!</f>
        <v>#REF!</v>
      </c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 t="e">
        <f>'Zestawienie podstawowe'!#REF!</f>
        <v>#REF!</v>
      </c>
    </row>
    <row r="729" spans="1:22" x14ac:dyDescent="0.35">
      <c r="A729" s="114" t="s">
        <v>2845</v>
      </c>
      <c r="B729" s="40"/>
      <c r="C729" s="40"/>
      <c r="D729" s="40"/>
      <c r="E729" s="40"/>
      <c r="F729" s="40"/>
      <c r="G729" s="40"/>
      <c r="H729" s="40"/>
      <c r="I729" s="40"/>
      <c r="J729" s="40" t="e">
        <f>'Zestawienie podstawowe'!#REF!</f>
        <v>#REF!</v>
      </c>
      <c r="K729" s="40"/>
      <c r="L729" s="40"/>
      <c r="M729" s="40"/>
      <c r="N729" s="40"/>
      <c r="O729" s="40"/>
      <c r="P729" s="40"/>
      <c r="Q729" s="40"/>
      <c r="R729" s="40" t="e">
        <f>'Zestawienie podstawowe'!#REF!</f>
        <v>#REF!</v>
      </c>
      <c r="S729" s="40"/>
      <c r="T729" s="40"/>
      <c r="U729" s="40"/>
      <c r="V729" s="40" t="e">
        <f>'Zestawienie podstawowe'!#REF!</f>
        <v>#REF!</v>
      </c>
    </row>
    <row r="730" spans="1:22" x14ac:dyDescent="0.35">
      <c r="A730" s="114" t="s">
        <v>2846</v>
      </c>
      <c r="B730" s="40"/>
      <c r="C730" s="40"/>
      <c r="D730" s="40"/>
      <c r="E730" s="40"/>
      <c r="F730" s="40"/>
      <c r="G730" s="40"/>
      <c r="H730" s="40"/>
      <c r="I730" s="40"/>
      <c r="J730" s="40" t="e">
        <f>'Zestawienie podstawowe'!#REF!</f>
        <v>#REF!</v>
      </c>
      <c r="K730" s="40"/>
      <c r="L730" s="40"/>
      <c r="M730" s="40"/>
      <c r="N730" s="40"/>
      <c r="O730" s="40"/>
      <c r="P730" s="40"/>
      <c r="Q730" s="40"/>
      <c r="R730" s="40" t="e">
        <f>'Zestawienie podstawowe'!#REF!</f>
        <v>#REF!</v>
      </c>
      <c r="S730" s="40"/>
      <c r="T730" s="40"/>
      <c r="U730" s="40" t="e">
        <f>'Zestawienie podstawowe'!#REF!</f>
        <v>#REF!</v>
      </c>
      <c r="V730" s="40" t="e">
        <f>'Zestawienie podstawowe'!#REF!</f>
        <v>#REF!</v>
      </c>
    </row>
    <row r="731" spans="1:22" x14ac:dyDescent="0.35">
      <c r="A731" s="114" t="s">
        <v>2847</v>
      </c>
      <c r="B731" s="40"/>
      <c r="C731" s="40"/>
      <c r="D731" s="40"/>
      <c r="E731" s="40"/>
      <c r="F731" s="40"/>
      <c r="G731" s="40"/>
      <c r="H731" s="40"/>
      <c r="I731" s="40"/>
      <c r="J731" s="40" t="e">
        <f>'Zestawienie podstawowe'!#REF!</f>
        <v>#REF!</v>
      </c>
      <c r="K731" s="40"/>
      <c r="L731" s="40"/>
      <c r="M731" s="40"/>
      <c r="N731" s="40"/>
      <c r="O731" s="40"/>
      <c r="P731" s="40"/>
      <c r="Q731" s="40"/>
      <c r="R731" s="40" t="e">
        <f>'Zestawienie podstawowe'!#REF!</f>
        <v>#REF!</v>
      </c>
      <c r="S731" s="40"/>
      <c r="T731" s="40"/>
      <c r="U731" s="40" t="e">
        <f>'Zestawienie podstawowe'!#REF!</f>
        <v>#REF!</v>
      </c>
      <c r="V731" s="40" t="e">
        <f>'Zestawienie podstawowe'!#REF!</f>
        <v>#REF!</v>
      </c>
    </row>
    <row r="732" spans="1:22" x14ac:dyDescent="0.35">
      <c r="A732" s="114" t="s">
        <v>2848</v>
      </c>
      <c r="B732" s="40"/>
      <c r="C732" s="40"/>
      <c r="D732" s="40"/>
      <c r="E732" s="40"/>
      <c r="F732" s="40"/>
      <c r="G732" s="40"/>
      <c r="H732" s="40"/>
      <c r="I732" s="40"/>
      <c r="J732" s="40" t="e">
        <f>'Zestawienie podstawowe'!#REF!</f>
        <v>#REF!</v>
      </c>
      <c r="K732" s="40"/>
      <c r="L732" s="40"/>
      <c r="M732" s="40"/>
      <c r="N732" s="40"/>
      <c r="O732" s="40"/>
      <c r="P732" s="40"/>
      <c r="Q732" s="40"/>
      <c r="R732" s="40" t="e">
        <f>'Zestawienie podstawowe'!#REF!</f>
        <v>#REF!</v>
      </c>
      <c r="S732" s="40"/>
      <c r="T732" s="40"/>
      <c r="U732" s="40"/>
      <c r="V732" s="40" t="e">
        <f>'Zestawienie podstawowe'!#REF!</f>
        <v>#REF!</v>
      </c>
    </row>
    <row r="733" spans="1:22" x14ac:dyDescent="0.35">
      <c r="A733" s="114" t="s">
        <v>2849</v>
      </c>
      <c r="B733" s="40"/>
      <c r="C733" s="40"/>
      <c r="D733" s="40"/>
      <c r="E733" s="40"/>
      <c r="F733" s="40"/>
      <c r="G733" s="40"/>
      <c r="H733" s="40"/>
      <c r="I733" s="40"/>
      <c r="J733" s="40" t="e">
        <f>'Zestawienie podstawowe'!#REF!</f>
        <v>#REF!</v>
      </c>
      <c r="K733" s="40"/>
      <c r="L733" s="40"/>
      <c r="M733" s="40"/>
      <c r="N733" s="40"/>
      <c r="O733" s="40"/>
      <c r="P733" s="40"/>
      <c r="Q733" s="40"/>
      <c r="R733" s="40" t="e">
        <f>'Zestawienie podstawowe'!#REF!</f>
        <v>#REF!</v>
      </c>
      <c r="S733" s="40"/>
      <c r="T733" s="40"/>
      <c r="U733" s="40"/>
      <c r="V733" s="40" t="e">
        <f>'Zestawienie podstawowe'!#REF!</f>
        <v>#REF!</v>
      </c>
    </row>
    <row r="734" spans="1:22" x14ac:dyDescent="0.35">
      <c r="A734" s="114" t="s">
        <v>2850</v>
      </c>
      <c r="B734" s="40"/>
      <c r="C734" s="40"/>
      <c r="D734" s="40"/>
      <c r="E734" s="40"/>
      <c r="F734" s="40"/>
      <c r="G734" s="40"/>
      <c r="H734" s="40"/>
      <c r="I734" s="40"/>
      <c r="J734" s="40" t="e">
        <f>'Zestawienie podstawowe'!#REF!</f>
        <v>#REF!</v>
      </c>
      <c r="K734" s="40"/>
      <c r="L734" s="40"/>
      <c r="M734" s="40"/>
      <c r="N734" s="40"/>
      <c r="O734" s="40"/>
      <c r="P734" s="40"/>
      <c r="Q734" s="40"/>
      <c r="R734" s="40" t="e">
        <f>'Zestawienie podstawowe'!#REF!</f>
        <v>#REF!</v>
      </c>
      <c r="S734" s="40"/>
      <c r="T734" s="40"/>
      <c r="U734" s="40"/>
      <c r="V734" s="40" t="e">
        <f>'Zestawienie podstawowe'!#REF!</f>
        <v>#REF!</v>
      </c>
    </row>
    <row r="735" spans="1:22" x14ac:dyDescent="0.35">
      <c r="A735" s="114" t="s">
        <v>2851</v>
      </c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 t="e">
        <f>'Zestawienie podstawowe'!#REF!</f>
        <v>#REF!</v>
      </c>
      <c r="S735" s="40"/>
      <c r="T735" s="40"/>
      <c r="U735" s="40"/>
      <c r="V735" s="40" t="e">
        <f>'Zestawienie podstawowe'!#REF!</f>
        <v>#REF!</v>
      </c>
    </row>
    <row r="736" spans="1:22" x14ac:dyDescent="0.35">
      <c r="A736" s="114" t="s">
        <v>2852</v>
      </c>
      <c r="B736" s="40"/>
      <c r="C736" s="40"/>
      <c r="D736" s="40"/>
      <c r="E736" s="40"/>
      <c r="F736" s="40"/>
      <c r="G736" s="40"/>
      <c r="H736" s="40"/>
      <c r="I736" s="40"/>
      <c r="J736" s="40" t="e">
        <f>'Zestawienie podstawowe'!#REF!</f>
        <v>#REF!</v>
      </c>
      <c r="K736" s="40"/>
      <c r="L736" s="40"/>
      <c r="M736" s="40"/>
      <c r="N736" s="40"/>
      <c r="O736" s="40"/>
      <c r="P736" s="40"/>
      <c r="Q736" s="40"/>
      <c r="R736" s="40" t="e">
        <f>'Zestawienie podstawowe'!#REF!</f>
        <v>#REF!</v>
      </c>
      <c r="S736" s="40"/>
      <c r="T736" s="40"/>
      <c r="U736" s="40"/>
      <c r="V736" s="40" t="e">
        <f>'Zestawienie podstawowe'!#REF!</f>
        <v>#REF!</v>
      </c>
    </row>
    <row r="737" spans="1:22" x14ac:dyDescent="0.35">
      <c r="A737" s="114" t="s">
        <v>2853</v>
      </c>
      <c r="B737" s="40"/>
      <c r="C737" s="40"/>
      <c r="D737" s="40"/>
      <c r="E737" s="40"/>
      <c r="F737" s="40"/>
      <c r="G737" s="40"/>
      <c r="H737" s="40"/>
      <c r="I737" s="40"/>
      <c r="J737" s="40" t="e">
        <f>'Zestawienie podstawowe'!#REF!</f>
        <v>#REF!</v>
      </c>
      <c r="K737" s="40"/>
      <c r="L737" s="40"/>
      <c r="M737" s="40"/>
      <c r="N737" s="40"/>
      <c r="O737" s="40"/>
      <c r="P737" s="40"/>
      <c r="Q737" s="40"/>
      <c r="R737" s="40" t="e">
        <f>'Zestawienie podstawowe'!#REF!</f>
        <v>#REF!</v>
      </c>
      <c r="S737" s="40"/>
      <c r="T737" s="40"/>
      <c r="U737" s="40"/>
      <c r="V737" s="40" t="e">
        <f>'Zestawienie podstawowe'!#REF!</f>
        <v>#REF!</v>
      </c>
    </row>
    <row r="738" spans="1:22" x14ac:dyDescent="0.35">
      <c r="A738" s="114" t="s">
        <v>2854</v>
      </c>
      <c r="B738" s="40"/>
      <c r="C738" s="40"/>
      <c r="D738" s="40"/>
      <c r="E738" s="40"/>
      <c r="F738" s="40"/>
      <c r="G738" s="40"/>
      <c r="H738" s="40"/>
      <c r="I738" s="40"/>
      <c r="J738" s="40" t="e">
        <f>'Zestawienie podstawowe'!#REF!</f>
        <v>#REF!</v>
      </c>
      <c r="K738" s="40"/>
      <c r="L738" s="40"/>
      <c r="M738" s="40"/>
      <c r="N738" s="40"/>
      <c r="O738" s="40"/>
      <c r="P738" s="40"/>
      <c r="Q738" s="40" t="e">
        <f>'Zestawienie podstawowe'!#REF!</f>
        <v>#REF!</v>
      </c>
      <c r="R738" s="40" t="e">
        <f>'Zestawienie podstawowe'!#REF!</f>
        <v>#REF!</v>
      </c>
      <c r="S738" s="40"/>
      <c r="T738" s="40"/>
      <c r="U738" s="40"/>
      <c r="V738" s="40" t="e">
        <f>'Zestawienie podstawowe'!#REF!</f>
        <v>#REF!</v>
      </c>
    </row>
    <row r="739" spans="1:22" x14ac:dyDescent="0.35">
      <c r="A739" s="114" t="s">
        <v>2855</v>
      </c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 t="e">
        <f>'Zestawienie podstawowe'!#REF!</f>
        <v>#REF!</v>
      </c>
    </row>
    <row r="740" spans="1:22" x14ac:dyDescent="0.35">
      <c r="A740" s="114" t="s">
        <v>2856</v>
      </c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 t="e">
        <f>'Zestawienie podstawowe'!#REF!</f>
        <v>#REF!</v>
      </c>
    </row>
    <row r="741" spans="1:22" x14ac:dyDescent="0.35">
      <c r="A741" s="114" t="s">
        <v>2857</v>
      </c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 t="e">
        <f>'Zestawienie podstawowe'!#REF!</f>
        <v>#REF!</v>
      </c>
    </row>
    <row r="742" spans="1:22" x14ac:dyDescent="0.35">
      <c r="A742" s="114" t="s">
        <v>2858</v>
      </c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 t="e">
        <f>'Zestawienie podstawowe'!#REF!</f>
        <v>#REF!</v>
      </c>
    </row>
    <row r="743" spans="1:22" x14ac:dyDescent="0.35">
      <c r="A743" s="114" t="s">
        <v>2859</v>
      </c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 t="e">
        <f>'Zestawienie podstawowe'!#REF!</f>
        <v>#REF!</v>
      </c>
    </row>
    <row r="744" spans="1:22" x14ac:dyDescent="0.35">
      <c r="A744" s="114" t="s">
        <v>2860</v>
      </c>
      <c r="B744" s="40"/>
      <c r="C744" s="40"/>
      <c r="D744" s="40"/>
      <c r="E744" s="40"/>
      <c r="F744" s="40"/>
      <c r="G744" s="40"/>
      <c r="H744" s="40"/>
      <c r="I744" s="40"/>
      <c r="J744" s="40" t="e">
        <f>'Zestawienie podstawowe'!#REF!</f>
        <v>#REF!</v>
      </c>
      <c r="K744" s="40"/>
      <c r="L744" s="40"/>
      <c r="M744" s="40"/>
      <c r="N744" s="40"/>
      <c r="O744" s="40"/>
      <c r="P744" s="40"/>
      <c r="Q744" s="40"/>
      <c r="R744" s="40" t="e">
        <f>'Zestawienie podstawowe'!#REF!</f>
        <v>#REF!</v>
      </c>
      <c r="S744" s="40"/>
      <c r="T744" s="40"/>
      <c r="U744" s="40"/>
      <c r="V744" s="40" t="e">
        <f>'Zestawienie podstawowe'!#REF!</f>
        <v>#REF!</v>
      </c>
    </row>
    <row r="745" spans="1:22" x14ac:dyDescent="0.35">
      <c r="A745" s="114" t="s">
        <v>2861</v>
      </c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 t="e">
        <f>'Zestawienie podstawowe'!#REF!</f>
        <v>#REF!</v>
      </c>
      <c r="N745" s="40"/>
      <c r="O745" s="40"/>
      <c r="P745" s="40"/>
      <c r="Q745" s="40"/>
      <c r="R745" s="40"/>
      <c r="S745" s="40"/>
      <c r="T745" s="40"/>
      <c r="U745" s="40"/>
      <c r="V745" s="40" t="e">
        <f>'Zestawienie podstawowe'!#REF!</f>
        <v>#REF!</v>
      </c>
    </row>
    <row r="746" spans="1:22" x14ac:dyDescent="0.35">
      <c r="A746" s="114" t="s">
        <v>2862</v>
      </c>
      <c r="B746" s="40"/>
      <c r="C746" s="40"/>
      <c r="D746" s="40"/>
      <c r="E746" s="40"/>
      <c r="F746" s="40"/>
      <c r="G746" s="40"/>
      <c r="H746" s="40"/>
      <c r="I746" s="40"/>
      <c r="J746" s="40" t="e">
        <f>'Zestawienie podstawowe'!#REF!</f>
        <v>#REF!</v>
      </c>
      <c r="K746" s="40"/>
      <c r="L746" s="40"/>
      <c r="M746" s="40"/>
      <c r="N746" s="40"/>
      <c r="O746" s="40"/>
      <c r="P746" s="40"/>
      <c r="Q746" s="40"/>
      <c r="R746" s="40" t="e">
        <f>'Zestawienie podstawowe'!#REF!</f>
        <v>#REF!</v>
      </c>
      <c r="S746" s="40"/>
      <c r="T746" s="40"/>
      <c r="U746" s="40"/>
      <c r="V746" s="40" t="e">
        <f>'Zestawienie podstawowe'!#REF!</f>
        <v>#REF!</v>
      </c>
    </row>
    <row r="747" spans="1:22" x14ac:dyDescent="0.35">
      <c r="A747" s="114" t="s">
        <v>2863</v>
      </c>
      <c r="B747" s="40"/>
      <c r="C747" s="40"/>
      <c r="D747" s="40"/>
      <c r="E747" s="40"/>
      <c r="F747" s="40"/>
      <c r="G747" s="40"/>
      <c r="H747" s="40"/>
      <c r="I747" s="40"/>
      <c r="J747" s="40" t="e">
        <f>'Zestawienie podstawowe'!#REF!</f>
        <v>#REF!</v>
      </c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 t="e">
        <f>'Zestawienie podstawowe'!#REF!</f>
        <v>#REF!</v>
      </c>
    </row>
    <row r="748" spans="1:22" x14ac:dyDescent="0.35">
      <c r="A748" s="114" t="s">
        <v>2864</v>
      </c>
      <c r="B748" s="40"/>
      <c r="C748" s="40"/>
      <c r="D748" s="40"/>
      <c r="E748" s="40"/>
      <c r="F748" s="40"/>
      <c r="G748" s="40"/>
      <c r="H748" s="40"/>
      <c r="I748" s="40"/>
      <c r="J748" s="40" t="e">
        <f>'Zestawienie podstawowe'!#REF!</f>
        <v>#REF!</v>
      </c>
      <c r="K748" s="40"/>
      <c r="L748" s="40"/>
      <c r="M748" s="40"/>
      <c r="N748" s="40"/>
      <c r="O748" s="40"/>
      <c r="P748" s="40"/>
      <c r="Q748" s="40"/>
      <c r="R748" s="40" t="e">
        <f>'Zestawienie podstawowe'!#REF!</f>
        <v>#REF!</v>
      </c>
      <c r="S748" s="40"/>
      <c r="T748" s="40"/>
      <c r="U748" s="40"/>
      <c r="V748" s="40" t="e">
        <f>'Zestawienie podstawowe'!#REF!</f>
        <v>#REF!</v>
      </c>
    </row>
    <row r="749" spans="1:22" x14ac:dyDescent="0.35">
      <c r="A749" s="114" t="s">
        <v>2865</v>
      </c>
      <c r="B749" s="40"/>
      <c r="C749" s="40"/>
      <c r="D749" s="40"/>
      <c r="E749" s="40"/>
      <c r="F749" s="40"/>
      <c r="G749" s="40"/>
      <c r="H749" s="40"/>
      <c r="I749" s="40"/>
      <c r="J749" s="40" t="e">
        <f>'Zestawienie podstawowe'!#REF!</f>
        <v>#REF!</v>
      </c>
      <c r="K749" s="40"/>
      <c r="L749" s="40"/>
      <c r="M749" s="40"/>
      <c r="N749" s="40"/>
      <c r="O749" s="40"/>
      <c r="P749" s="40"/>
      <c r="Q749" s="40"/>
      <c r="R749" s="40" t="e">
        <f>'Zestawienie podstawowe'!#REF!</f>
        <v>#REF!</v>
      </c>
      <c r="S749" s="40"/>
      <c r="T749" s="40"/>
      <c r="U749" s="40"/>
      <c r="V749" s="40" t="e">
        <f>'Zestawienie podstawowe'!#REF!</f>
        <v>#REF!</v>
      </c>
    </row>
    <row r="750" spans="1:22" x14ac:dyDescent="0.35">
      <c r="A750" s="114" t="s">
        <v>2866</v>
      </c>
      <c r="B750" s="40"/>
      <c r="C750" s="40"/>
      <c r="D750" s="40"/>
      <c r="E750" s="40"/>
      <c r="F750" s="40"/>
      <c r="G750" s="40"/>
      <c r="H750" s="40"/>
      <c r="I750" s="40"/>
      <c r="J750" s="40" t="e">
        <f>'Zestawienie podstawowe'!#REF!</f>
        <v>#REF!</v>
      </c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 t="e">
        <f>'Zestawienie podstawowe'!#REF!</f>
        <v>#REF!</v>
      </c>
    </row>
    <row r="751" spans="1:22" x14ac:dyDescent="0.35">
      <c r="A751" s="114" t="s">
        <v>2867</v>
      </c>
      <c r="B751" s="40"/>
      <c r="C751" s="40"/>
      <c r="D751" s="40"/>
      <c r="E751" s="40"/>
      <c r="F751" s="40"/>
      <c r="G751" s="40"/>
      <c r="H751" s="40"/>
      <c r="I751" s="40"/>
      <c r="J751" s="40" t="e">
        <f>'Zestawienie podstawowe'!#REF!</f>
        <v>#REF!</v>
      </c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 t="e">
        <f>'Zestawienie podstawowe'!#REF!</f>
        <v>#REF!</v>
      </c>
    </row>
    <row r="752" spans="1:22" x14ac:dyDescent="0.35">
      <c r="A752" s="114" t="s">
        <v>2868</v>
      </c>
      <c r="B752" s="40"/>
      <c r="C752" s="40"/>
      <c r="D752" s="40"/>
      <c r="E752" s="40"/>
      <c r="F752" s="40"/>
      <c r="G752" s="40"/>
      <c r="H752" s="40"/>
      <c r="I752" s="40"/>
      <c r="J752" s="40" t="e">
        <f>'Zestawienie podstawowe'!#REF!</f>
        <v>#REF!</v>
      </c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 t="e">
        <f>'Zestawienie podstawowe'!#REF!</f>
        <v>#REF!</v>
      </c>
    </row>
    <row r="753" spans="1:22" x14ac:dyDescent="0.35">
      <c r="A753" s="114" t="s">
        <v>2869</v>
      </c>
      <c r="B753" s="40"/>
      <c r="C753" s="40"/>
      <c r="D753" s="40"/>
      <c r="E753" s="40"/>
      <c r="F753" s="40"/>
      <c r="G753" s="40"/>
      <c r="H753" s="40"/>
      <c r="I753" s="40"/>
      <c r="J753" s="40" t="e">
        <f>'Zestawienie podstawowe'!#REF!</f>
        <v>#REF!</v>
      </c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 t="e">
        <f>'Zestawienie podstawowe'!#REF!</f>
        <v>#REF!</v>
      </c>
    </row>
    <row r="754" spans="1:22" x14ac:dyDescent="0.35">
      <c r="A754" s="114" t="s">
        <v>2870</v>
      </c>
      <c r="B754" s="40"/>
      <c r="C754" s="40"/>
      <c r="D754" s="40"/>
      <c r="E754" s="40"/>
      <c r="F754" s="40"/>
      <c r="G754" s="40"/>
      <c r="H754" s="40"/>
      <c r="I754" s="40"/>
      <c r="J754" s="40" t="e">
        <f>'Zestawienie podstawowe'!#REF!</f>
        <v>#REF!</v>
      </c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 t="e">
        <f>'Zestawienie podstawowe'!#REF!</f>
        <v>#REF!</v>
      </c>
    </row>
    <row r="755" spans="1:22" x14ac:dyDescent="0.35">
      <c r="A755" s="114" t="s">
        <v>2871</v>
      </c>
      <c r="B755" s="40"/>
      <c r="C755" s="40"/>
      <c r="D755" s="40"/>
      <c r="E755" s="40"/>
      <c r="F755" s="40"/>
      <c r="G755" s="40"/>
      <c r="H755" s="40"/>
      <c r="I755" s="40"/>
      <c r="J755" s="40" t="e">
        <f>'Zestawienie podstawowe'!#REF!</f>
        <v>#REF!</v>
      </c>
      <c r="K755" s="40"/>
      <c r="L755" s="40"/>
      <c r="M755" s="40"/>
      <c r="N755" s="40"/>
      <c r="O755" s="40"/>
      <c r="P755" s="40"/>
      <c r="Q755" s="40"/>
      <c r="R755" s="40" t="e">
        <f>'Zestawienie podstawowe'!#REF!</f>
        <v>#REF!</v>
      </c>
      <c r="S755" s="40"/>
      <c r="T755" s="40"/>
      <c r="U755" s="40"/>
      <c r="V755" s="40" t="e">
        <f>'Zestawienie podstawowe'!#REF!</f>
        <v>#REF!</v>
      </c>
    </row>
    <row r="756" spans="1:22" x14ac:dyDescent="0.35">
      <c r="A756" s="114" t="s">
        <v>2872</v>
      </c>
      <c r="B756" s="40"/>
      <c r="C756" s="40"/>
      <c r="D756" s="40"/>
      <c r="E756" s="40"/>
      <c r="F756" s="40"/>
      <c r="G756" s="40"/>
      <c r="H756" s="40"/>
      <c r="I756" s="40"/>
      <c r="J756" s="40" t="e">
        <f>'Zestawienie podstawowe'!#REF!</f>
        <v>#REF!</v>
      </c>
      <c r="K756" s="40"/>
      <c r="L756" s="40"/>
      <c r="M756" s="40"/>
      <c r="N756" s="40"/>
      <c r="O756" s="40"/>
      <c r="P756" s="40"/>
      <c r="Q756" s="40"/>
      <c r="R756" s="40" t="e">
        <f>'Zestawienie podstawowe'!#REF!</f>
        <v>#REF!</v>
      </c>
      <c r="S756" s="40"/>
      <c r="T756" s="40"/>
      <c r="U756" s="40"/>
      <c r="V756" s="40" t="e">
        <f>'Zestawienie podstawowe'!#REF!</f>
        <v>#REF!</v>
      </c>
    </row>
    <row r="757" spans="1:22" x14ac:dyDescent="0.35">
      <c r="A757" s="114" t="s">
        <v>2873</v>
      </c>
      <c r="B757" s="40"/>
      <c r="C757" s="40"/>
      <c r="D757" s="40"/>
      <c r="E757" s="40"/>
      <c r="F757" s="40"/>
      <c r="G757" s="40"/>
      <c r="H757" s="40"/>
      <c r="I757" s="40"/>
      <c r="J757" s="40" t="e">
        <f>'Zestawienie podstawowe'!#REF!</f>
        <v>#REF!</v>
      </c>
      <c r="K757" s="40"/>
      <c r="L757" s="40"/>
      <c r="M757" s="40"/>
      <c r="N757" s="40"/>
      <c r="O757" s="40"/>
      <c r="P757" s="40"/>
      <c r="Q757" s="40"/>
      <c r="R757" s="40" t="e">
        <f>'Zestawienie podstawowe'!#REF!</f>
        <v>#REF!</v>
      </c>
      <c r="S757" s="40"/>
      <c r="T757" s="40"/>
      <c r="U757" s="40"/>
      <c r="V757" s="40" t="e">
        <f>'Zestawienie podstawowe'!#REF!</f>
        <v>#REF!</v>
      </c>
    </row>
    <row r="758" spans="1:22" x14ac:dyDescent="0.35">
      <c r="A758" s="114" t="s">
        <v>2874</v>
      </c>
      <c r="B758" s="40"/>
      <c r="C758" s="40"/>
      <c r="D758" s="40"/>
      <c r="E758" s="40"/>
      <c r="F758" s="40"/>
      <c r="G758" s="40"/>
      <c r="H758" s="40"/>
      <c r="I758" s="40"/>
      <c r="J758" s="40" t="e">
        <f>'Zestawienie podstawowe'!#REF!</f>
        <v>#REF!</v>
      </c>
      <c r="K758" s="40"/>
      <c r="L758" s="40"/>
      <c r="M758" s="40"/>
      <c r="N758" s="40"/>
      <c r="O758" s="40"/>
      <c r="P758" s="40"/>
      <c r="Q758" s="40"/>
      <c r="R758" s="40" t="e">
        <f>'Zestawienie podstawowe'!#REF!</f>
        <v>#REF!</v>
      </c>
      <c r="S758" s="40"/>
      <c r="T758" s="40"/>
      <c r="U758" s="40"/>
      <c r="V758" s="40" t="e">
        <f>'Zestawienie podstawowe'!#REF!</f>
        <v>#REF!</v>
      </c>
    </row>
    <row r="759" spans="1:22" x14ac:dyDescent="0.35">
      <c r="A759" s="114" t="s">
        <v>2875</v>
      </c>
      <c r="B759" s="40"/>
      <c r="C759" s="40"/>
      <c r="D759" s="40"/>
      <c r="E759" s="40"/>
      <c r="F759" s="40"/>
      <c r="G759" s="40"/>
      <c r="H759" s="40"/>
      <c r="I759" s="40"/>
      <c r="J759" s="40" t="e">
        <f>'Zestawienie podstawowe'!#REF!</f>
        <v>#REF!</v>
      </c>
      <c r="K759" s="40"/>
      <c r="L759" s="40"/>
      <c r="M759" s="40"/>
      <c r="N759" s="40"/>
      <c r="O759" s="40"/>
      <c r="P759" s="40"/>
      <c r="Q759" s="40"/>
      <c r="R759" s="40" t="e">
        <f>'Zestawienie podstawowe'!#REF!</f>
        <v>#REF!</v>
      </c>
      <c r="S759" s="40"/>
      <c r="T759" s="40"/>
      <c r="U759" s="40"/>
      <c r="V759" s="40" t="e">
        <f>'Zestawienie podstawowe'!#REF!</f>
        <v>#REF!</v>
      </c>
    </row>
    <row r="760" spans="1:22" x14ac:dyDescent="0.35">
      <c r="A760" s="114" t="s">
        <v>2876</v>
      </c>
      <c r="B760" s="40"/>
      <c r="C760" s="40"/>
      <c r="D760" s="40"/>
      <c r="E760" s="40"/>
      <c r="F760" s="40"/>
      <c r="G760" s="40"/>
      <c r="H760" s="40"/>
      <c r="I760" s="40"/>
      <c r="J760" s="40" t="e">
        <f>'Zestawienie podstawowe'!#REF!</f>
        <v>#REF!</v>
      </c>
      <c r="K760" s="40"/>
      <c r="L760" s="40"/>
      <c r="M760" s="40"/>
      <c r="N760" s="40"/>
      <c r="O760" s="40"/>
      <c r="P760" s="40"/>
      <c r="Q760" s="40"/>
      <c r="R760" s="40" t="e">
        <f>'Zestawienie podstawowe'!#REF!</f>
        <v>#REF!</v>
      </c>
      <c r="S760" s="40"/>
      <c r="T760" s="40"/>
      <c r="U760" s="40"/>
      <c r="V760" s="40" t="e">
        <f>'Zestawienie podstawowe'!#REF!</f>
        <v>#REF!</v>
      </c>
    </row>
    <row r="761" spans="1:22" x14ac:dyDescent="0.35">
      <c r="A761" s="114" t="s">
        <v>2877</v>
      </c>
      <c r="B761" s="40"/>
      <c r="C761" s="40"/>
      <c r="D761" s="40"/>
      <c r="E761" s="40"/>
      <c r="F761" s="40"/>
      <c r="G761" s="40"/>
      <c r="H761" s="40"/>
      <c r="I761" s="40"/>
      <c r="J761" s="40" t="e">
        <f>'Zestawienie podstawowe'!#REF!</f>
        <v>#REF!</v>
      </c>
      <c r="K761" s="40"/>
      <c r="L761" s="40"/>
      <c r="M761" s="40"/>
      <c r="N761" s="40"/>
      <c r="O761" s="40"/>
      <c r="P761" s="40"/>
      <c r="Q761" s="40"/>
      <c r="R761" s="40" t="e">
        <f>'Zestawienie podstawowe'!#REF!</f>
        <v>#REF!</v>
      </c>
      <c r="S761" s="40"/>
      <c r="T761" s="40"/>
      <c r="U761" s="40"/>
      <c r="V761" s="40" t="e">
        <f>'Zestawienie podstawowe'!#REF!</f>
        <v>#REF!</v>
      </c>
    </row>
    <row r="762" spans="1:22" x14ac:dyDescent="0.35">
      <c r="A762" s="114" t="s">
        <v>2878</v>
      </c>
      <c r="B762" s="40"/>
      <c r="C762" s="40"/>
      <c r="D762" s="40"/>
      <c r="E762" s="40"/>
      <c r="F762" s="40"/>
      <c r="G762" s="40"/>
      <c r="H762" s="40"/>
      <c r="I762" s="40"/>
      <c r="J762" s="40" t="e">
        <f>'Zestawienie podstawowe'!#REF!</f>
        <v>#REF!</v>
      </c>
      <c r="K762" s="40"/>
      <c r="L762" s="40"/>
      <c r="M762" s="40"/>
      <c r="N762" s="40"/>
      <c r="O762" s="40"/>
      <c r="P762" s="40"/>
      <c r="Q762" s="40"/>
      <c r="R762" s="40" t="e">
        <f>'Zestawienie podstawowe'!#REF!</f>
        <v>#REF!</v>
      </c>
      <c r="S762" s="40"/>
      <c r="T762" s="40"/>
      <c r="U762" s="40"/>
      <c r="V762" s="40" t="e">
        <f>'Zestawienie podstawowe'!#REF!</f>
        <v>#REF!</v>
      </c>
    </row>
    <row r="763" spans="1:22" x14ac:dyDescent="0.35">
      <c r="A763" s="114" t="s">
        <v>2879</v>
      </c>
      <c r="B763" s="40"/>
      <c r="C763" s="40"/>
      <c r="D763" s="40"/>
      <c r="E763" s="40"/>
      <c r="F763" s="40"/>
      <c r="G763" s="40"/>
      <c r="H763" s="40"/>
      <c r="I763" s="40"/>
      <c r="J763" s="40" t="e">
        <f>'Zestawienie podstawowe'!#REF!</f>
        <v>#REF!</v>
      </c>
      <c r="K763" s="40"/>
      <c r="L763" s="40" t="e">
        <f>'Zestawienie podstawowe'!#REF!</f>
        <v>#REF!</v>
      </c>
      <c r="M763" s="40"/>
      <c r="N763" s="40"/>
      <c r="O763" s="40"/>
      <c r="P763" s="40"/>
      <c r="Q763" s="40"/>
      <c r="R763" s="40" t="e">
        <f>'Zestawienie podstawowe'!#REF!</f>
        <v>#REF!</v>
      </c>
      <c r="S763" s="40"/>
      <c r="T763" s="40"/>
      <c r="U763" s="40" t="e">
        <f>'Zestawienie podstawowe'!#REF!</f>
        <v>#REF!</v>
      </c>
      <c r="V763" s="40" t="e">
        <f>'Zestawienie podstawowe'!#REF!</f>
        <v>#REF!</v>
      </c>
    </row>
    <row r="764" spans="1:22" x14ac:dyDescent="0.35">
      <c r="A764" s="114" t="s">
        <v>2880</v>
      </c>
      <c r="B764" s="40"/>
      <c r="C764" s="40"/>
      <c r="D764" s="40"/>
      <c r="E764" s="40"/>
      <c r="F764" s="40"/>
      <c r="G764" s="40"/>
      <c r="H764" s="40"/>
      <c r="I764" s="40"/>
      <c r="J764" s="40" t="e">
        <f>'Zestawienie podstawowe'!#REF!</f>
        <v>#REF!</v>
      </c>
      <c r="K764" s="40"/>
      <c r="L764" s="40"/>
      <c r="M764" s="40"/>
      <c r="N764" s="40"/>
      <c r="O764" s="40"/>
      <c r="P764" s="40"/>
      <c r="Q764" s="40"/>
      <c r="R764" s="40" t="e">
        <f>'Zestawienie podstawowe'!#REF!</f>
        <v>#REF!</v>
      </c>
      <c r="S764" s="40"/>
      <c r="T764" s="40"/>
      <c r="U764" s="40"/>
      <c r="V764" s="40" t="e">
        <f>'Zestawienie podstawowe'!#REF!</f>
        <v>#REF!</v>
      </c>
    </row>
    <row r="765" spans="1:22" x14ac:dyDescent="0.35">
      <c r="A765" s="114" t="s">
        <v>2881</v>
      </c>
      <c r="B765" s="40"/>
      <c r="C765" s="40"/>
      <c r="D765" s="40"/>
      <c r="E765" s="40"/>
      <c r="F765" s="40"/>
      <c r="G765" s="40"/>
      <c r="H765" s="40"/>
      <c r="I765" s="40"/>
      <c r="J765" s="40" t="e">
        <f>'Zestawienie podstawowe'!#REF!</f>
        <v>#REF!</v>
      </c>
      <c r="K765" s="40"/>
      <c r="L765" s="40"/>
      <c r="M765" s="40"/>
      <c r="N765" s="40"/>
      <c r="O765" s="40"/>
      <c r="P765" s="40"/>
      <c r="Q765" s="40"/>
      <c r="R765" s="40" t="e">
        <f>'Zestawienie podstawowe'!#REF!</f>
        <v>#REF!</v>
      </c>
      <c r="S765" s="40"/>
      <c r="T765" s="40"/>
      <c r="U765" s="40"/>
      <c r="V765" s="40" t="e">
        <f>'Zestawienie podstawowe'!#REF!</f>
        <v>#REF!</v>
      </c>
    </row>
    <row r="766" spans="1:22" x14ac:dyDescent="0.35">
      <c r="A766" s="114" t="s">
        <v>2882</v>
      </c>
      <c r="B766" s="40"/>
      <c r="C766" s="40"/>
      <c r="D766" s="40"/>
      <c r="E766" s="40"/>
      <c r="F766" s="40"/>
      <c r="G766" s="40"/>
      <c r="H766" s="40"/>
      <c r="I766" s="40"/>
      <c r="J766" s="40" t="e">
        <f>'Zestawienie podstawowe'!#REF!</f>
        <v>#REF!</v>
      </c>
      <c r="K766" s="40"/>
      <c r="L766" s="40"/>
      <c r="M766" s="40"/>
      <c r="N766" s="40"/>
      <c r="O766" s="40"/>
      <c r="P766" s="40"/>
      <c r="Q766" s="40"/>
      <c r="R766" s="40" t="e">
        <f>'Zestawienie podstawowe'!#REF!</f>
        <v>#REF!</v>
      </c>
      <c r="S766" s="40"/>
      <c r="T766" s="40"/>
      <c r="U766" s="40"/>
      <c r="V766" s="40" t="e">
        <f>'Zestawienie podstawowe'!#REF!</f>
        <v>#REF!</v>
      </c>
    </row>
    <row r="767" spans="1:22" x14ac:dyDescent="0.35">
      <c r="A767" s="114" t="s">
        <v>2883</v>
      </c>
      <c r="B767" s="40"/>
      <c r="C767" s="40"/>
      <c r="D767" s="40"/>
      <c r="E767" s="40"/>
      <c r="F767" s="40"/>
      <c r="G767" s="40"/>
      <c r="H767" s="40"/>
      <c r="I767" s="40"/>
      <c r="J767" s="40" t="e">
        <f>'Zestawienie podstawowe'!#REF!</f>
        <v>#REF!</v>
      </c>
      <c r="K767" s="40"/>
      <c r="L767" s="40"/>
      <c r="M767" s="40"/>
      <c r="N767" s="40"/>
      <c r="O767" s="40"/>
      <c r="P767" s="40"/>
      <c r="Q767" s="40"/>
      <c r="R767" s="40" t="e">
        <f>'Zestawienie podstawowe'!#REF!</f>
        <v>#REF!</v>
      </c>
      <c r="S767" s="40"/>
      <c r="T767" s="40"/>
      <c r="U767" s="40"/>
      <c r="V767" s="40" t="e">
        <f>'Zestawienie podstawowe'!#REF!</f>
        <v>#REF!</v>
      </c>
    </row>
    <row r="768" spans="1:22" x14ac:dyDescent="0.35">
      <c r="A768" s="114" t="s">
        <v>2884</v>
      </c>
      <c r="B768" s="40"/>
      <c r="C768" s="40"/>
      <c r="D768" s="40"/>
      <c r="E768" s="40"/>
      <c r="F768" s="40"/>
      <c r="G768" s="40"/>
      <c r="H768" s="40"/>
      <c r="I768" s="40"/>
      <c r="J768" s="40" t="e">
        <f>'Zestawienie podstawowe'!#REF!</f>
        <v>#REF!</v>
      </c>
      <c r="K768" s="40"/>
      <c r="L768" s="40"/>
      <c r="M768" s="40"/>
      <c r="N768" s="40"/>
      <c r="O768" s="40"/>
      <c r="P768" s="40"/>
      <c r="Q768" s="40"/>
      <c r="R768" s="40" t="e">
        <f>'Zestawienie podstawowe'!#REF!</f>
        <v>#REF!</v>
      </c>
      <c r="S768" s="40"/>
      <c r="T768" s="40"/>
      <c r="U768" s="40"/>
      <c r="V768" s="40" t="e">
        <f>'Zestawienie podstawowe'!#REF!</f>
        <v>#REF!</v>
      </c>
    </row>
    <row r="769" spans="1:22" x14ac:dyDescent="0.35">
      <c r="A769" s="114" t="s">
        <v>2885</v>
      </c>
      <c r="B769" s="40"/>
      <c r="C769" s="40"/>
      <c r="D769" s="40"/>
      <c r="E769" s="40"/>
      <c r="F769" s="40"/>
      <c r="G769" s="40"/>
      <c r="H769" s="40"/>
      <c r="I769" s="40"/>
      <c r="J769" s="40" t="e">
        <f>'Zestawienie podstawowe'!#REF!</f>
        <v>#REF!</v>
      </c>
      <c r="K769" s="40"/>
      <c r="L769" s="40" t="e">
        <f>'Zestawienie podstawowe'!#REF!</f>
        <v>#REF!</v>
      </c>
      <c r="M769" s="40"/>
      <c r="N769" s="40"/>
      <c r="O769" s="40"/>
      <c r="P769" s="40"/>
      <c r="Q769" s="40"/>
      <c r="R769" s="40" t="e">
        <f>'Zestawienie podstawowe'!#REF!</f>
        <v>#REF!</v>
      </c>
      <c r="S769" s="40"/>
      <c r="T769" s="40"/>
      <c r="U769" s="40"/>
      <c r="V769" s="40" t="e">
        <f>'Zestawienie podstawowe'!#REF!</f>
        <v>#REF!</v>
      </c>
    </row>
    <row r="770" spans="1:22" x14ac:dyDescent="0.35">
      <c r="A770" s="114" t="s">
        <v>2886</v>
      </c>
      <c r="B770" s="40"/>
      <c r="C770" s="40"/>
      <c r="D770" s="40"/>
      <c r="E770" s="40"/>
      <c r="F770" s="40"/>
      <c r="G770" s="40"/>
      <c r="H770" s="40"/>
      <c r="I770" s="40"/>
      <c r="J770" s="40" t="e">
        <f>'Zestawienie podstawowe'!#REF!</f>
        <v>#REF!</v>
      </c>
      <c r="K770" s="40"/>
      <c r="L770" s="40" t="e">
        <f>'Zestawienie podstawowe'!#REF!</f>
        <v>#REF!</v>
      </c>
      <c r="M770" s="40"/>
      <c r="N770" s="40"/>
      <c r="O770" s="40"/>
      <c r="P770" s="40"/>
      <c r="Q770" s="40"/>
      <c r="R770" s="40" t="e">
        <f>'Zestawienie podstawowe'!#REF!</f>
        <v>#REF!</v>
      </c>
      <c r="S770" s="40"/>
      <c r="T770" s="40"/>
      <c r="U770" s="40"/>
      <c r="V770" s="40" t="e">
        <f>'Zestawienie podstawowe'!#REF!</f>
        <v>#REF!</v>
      </c>
    </row>
    <row r="771" spans="1:22" x14ac:dyDescent="0.35">
      <c r="A771" s="114" t="s">
        <v>2887</v>
      </c>
      <c r="B771" s="40"/>
      <c r="C771" s="40"/>
      <c r="D771" s="40"/>
      <c r="E771" s="40"/>
      <c r="F771" s="40"/>
      <c r="G771" s="40"/>
      <c r="H771" s="40"/>
      <c r="I771" s="40"/>
      <c r="J771" s="40" t="e">
        <f>'Zestawienie podstawowe'!#REF!</f>
        <v>#REF!</v>
      </c>
      <c r="K771" s="40"/>
      <c r="L771" s="40"/>
      <c r="M771" s="40"/>
      <c r="N771" s="40"/>
      <c r="O771" s="40"/>
      <c r="P771" s="40"/>
      <c r="Q771" s="40"/>
      <c r="R771" s="40" t="e">
        <f>'Zestawienie podstawowe'!#REF!</f>
        <v>#REF!</v>
      </c>
      <c r="S771" s="40"/>
      <c r="T771" s="40"/>
      <c r="U771" s="40"/>
      <c r="V771" s="40" t="e">
        <f>'Zestawienie podstawowe'!#REF!</f>
        <v>#REF!</v>
      </c>
    </row>
    <row r="772" spans="1:22" x14ac:dyDescent="0.35">
      <c r="A772" s="114" t="s">
        <v>2888</v>
      </c>
      <c r="B772" s="40"/>
      <c r="C772" s="40"/>
      <c r="D772" s="40"/>
      <c r="E772" s="40"/>
      <c r="F772" s="40"/>
      <c r="G772" s="40"/>
      <c r="H772" s="40"/>
      <c r="I772" s="40"/>
      <c r="J772" s="40" t="e">
        <f>'Zestawienie podstawowe'!#REF!</f>
        <v>#REF!</v>
      </c>
      <c r="K772" s="40"/>
      <c r="L772" s="40"/>
      <c r="M772" s="40"/>
      <c r="N772" s="40"/>
      <c r="O772" s="40"/>
      <c r="P772" s="40"/>
      <c r="Q772" s="40"/>
      <c r="R772" s="40" t="e">
        <f>'Zestawienie podstawowe'!#REF!</f>
        <v>#REF!</v>
      </c>
      <c r="S772" s="40"/>
      <c r="T772" s="40"/>
      <c r="U772" s="40"/>
      <c r="V772" s="40" t="e">
        <f>'Zestawienie podstawowe'!#REF!</f>
        <v>#REF!</v>
      </c>
    </row>
    <row r="773" spans="1:22" x14ac:dyDescent="0.35">
      <c r="A773" s="114" t="s">
        <v>2889</v>
      </c>
      <c r="B773" s="40"/>
      <c r="C773" s="40"/>
      <c r="D773" s="40"/>
      <c r="E773" s="40"/>
      <c r="F773" s="40"/>
      <c r="G773" s="40"/>
      <c r="H773" s="40"/>
      <c r="I773" s="40"/>
      <c r="J773" s="40" t="e">
        <f>'Zestawienie podstawowe'!#REF!</f>
        <v>#REF!</v>
      </c>
      <c r="K773" s="40"/>
      <c r="L773" s="40"/>
      <c r="M773" s="40"/>
      <c r="N773" s="40"/>
      <c r="O773" s="40"/>
      <c r="P773" s="40"/>
      <c r="Q773" s="40"/>
      <c r="R773" s="40" t="e">
        <f>'Zestawienie podstawowe'!#REF!</f>
        <v>#REF!</v>
      </c>
      <c r="S773" s="40"/>
      <c r="T773" s="40"/>
      <c r="U773" s="40" t="e">
        <f>'Zestawienie podstawowe'!#REF!</f>
        <v>#REF!</v>
      </c>
      <c r="V773" s="40" t="e">
        <f>'Zestawienie podstawowe'!#REF!</f>
        <v>#REF!</v>
      </c>
    </row>
    <row r="774" spans="1:22" x14ac:dyDescent="0.35">
      <c r="A774" s="114" t="s">
        <v>2890</v>
      </c>
      <c r="B774" s="40"/>
      <c r="C774" s="40"/>
      <c r="D774" s="40"/>
      <c r="E774" s="40"/>
      <c r="F774" s="40"/>
      <c r="G774" s="40"/>
      <c r="H774" s="40"/>
      <c r="I774" s="40"/>
      <c r="J774" s="40" t="e">
        <f>'Zestawienie podstawowe'!#REF!</f>
        <v>#REF!</v>
      </c>
      <c r="K774" s="40"/>
      <c r="L774" s="40"/>
      <c r="M774" s="40"/>
      <c r="N774" s="40"/>
      <c r="O774" s="40"/>
      <c r="P774" s="40"/>
      <c r="Q774" s="40" t="e">
        <f>'Zestawienie podstawowe'!#REF!</f>
        <v>#REF!</v>
      </c>
      <c r="R774" s="40" t="e">
        <f>'Zestawienie podstawowe'!#REF!</f>
        <v>#REF!</v>
      </c>
      <c r="S774" s="40"/>
      <c r="T774" s="40"/>
      <c r="U774" s="40" t="e">
        <f>'Zestawienie podstawowe'!#REF!</f>
        <v>#REF!</v>
      </c>
      <c r="V774" s="40" t="e">
        <f>'Zestawienie podstawowe'!#REF!</f>
        <v>#REF!</v>
      </c>
    </row>
    <row r="775" spans="1:22" x14ac:dyDescent="0.35">
      <c r="A775" s="114" t="s">
        <v>2891</v>
      </c>
      <c r="B775" s="40"/>
      <c r="C775" s="40"/>
      <c r="D775" s="40"/>
      <c r="E775" s="40"/>
      <c r="F775" s="40"/>
      <c r="G775" s="40"/>
      <c r="H775" s="40"/>
      <c r="I775" s="40"/>
      <c r="J775" s="40" t="e">
        <f>'Zestawienie podstawowe'!#REF!</f>
        <v>#REF!</v>
      </c>
      <c r="K775" s="40"/>
      <c r="L775" s="40"/>
      <c r="M775" s="40"/>
      <c r="N775" s="40"/>
      <c r="O775" s="40"/>
      <c r="P775" s="40"/>
      <c r="Q775" s="40" t="e">
        <f>'Zestawienie podstawowe'!#REF!</f>
        <v>#REF!</v>
      </c>
      <c r="R775" s="40" t="e">
        <f>'Zestawienie podstawowe'!#REF!</f>
        <v>#REF!</v>
      </c>
      <c r="S775" s="40"/>
      <c r="T775" s="40"/>
      <c r="U775" s="40"/>
      <c r="V775" s="40" t="e">
        <f>'Zestawienie podstawowe'!#REF!</f>
        <v>#REF!</v>
      </c>
    </row>
    <row r="776" spans="1:22" x14ac:dyDescent="0.35">
      <c r="A776" s="114" t="s">
        <v>2892</v>
      </c>
      <c r="B776" s="40"/>
      <c r="C776" s="40"/>
      <c r="D776" s="40"/>
      <c r="E776" s="40"/>
      <c r="F776" s="40"/>
      <c r="G776" s="40"/>
      <c r="H776" s="40"/>
      <c r="I776" s="40"/>
      <c r="J776" s="40" t="e">
        <f>'Zestawienie podstawowe'!#REF!</f>
        <v>#REF!</v>
      </c>
      <c r="K776" s="40"/>
      <c r="L776" s="40"/>
      <c r="M776" s="40"/>
      <c r="N776" s="40"/>
      <c r="O776" s="40"/>
      <c r="P776" s="40"/>
      <c r="Q776" s="40" t="e">
        <f>'Zestawienie podstawowe'!#REF!</f>
        <v>#REF!</v>
      </c>
      <c r="R776" s="40" t="e">
        <f>'Zestawienie podstawowe'!#REF!</f>
        <v>#REF!</v>
      </c>
      <c r="S776" s="40"/>
      <c r="T776" s="40"/>
      <c r="U776" s="40" t="e">
        <f>'Zestawienie podstawowe'!#REF!</f>
        <v>#REF!</v>
      </c>
      <c r="V776" s="40" t="e">
        <f>'Zestawienie podstawowe'!#REF!</f>
        <v>#REF!</v>
      </c>
    </row>
    <row r="777" spans="1:22" x14ac:dyDescent="0.35">
      <c r="A777" s="114" t="s">
        <v>2893</v>
      </c>
      <c r="B777" s="40"/>
      <c r="C777" s="40"/>
      <c r="D777" s="40"/>
      <c r="E777" s="40" t="e">
        <f>'Zestawienie podstawowe'!#REF!</f>
        <v>#REF!</v>
      </c>
      <c r="F777" s="40"/>
      <c r="G777" s="40"/>
      <c r="H777" s="40" t="e">
        <f>'Zestawienie podstawowe'!#REF!</f>
        <v>#REF!</v>
      </c>
      <c r="I777" s="40"/>
      <c r="J777" s="40" t="e">
        <f>'Zestawienie podstawowe'!#REF!</f>
        <v>#REF!</v>
      </c>
      <c r="K777" s="40" t="e">
        <f>'Zestawienie podstawowe'!#REF!</f>
        <v>#REF!</v>
      </c>
      <c r="L777" s="40" t="e">
        <f>'Zestawienie podstawowe'!#REF!</f>
        <v>#REF!</v>
      </c>
      <c r="M777" s="40"/>
      <c r="N777" s="40"/>
      <c r="O777" s="40"/>
      <c r="P777" s="40"/>
      <c r="Q777" s="40"/>
      <c r="R777" s="40"/>
      <c r="S777" s="40"/>
      <c r="T777" s="40"/>
      <c r="U777" s="40"/>
      <c r="V777" s="40" t="e">
        <f>'Zestawienie podstawowe'!#REF!</f>
        <v>#REF!</v>
      </c>
    </row>
    <row r="778" spans="1:22" x14ac:dyDescent="0.35">
      <c r="A778" s="114" t="s">
        <v>2894</v>
      </c>
      <c r="B778" s="40"/>
      <c r="C778" s="40"/>
      <c r="D778" s="40"/>
      <c r="E778" s="40"/>
      <c r="F778" s="40"/>
      <c r="G778" s="40"/>
      <c r="H778" s="40"/>
      <c r="I778" s="40"/>
      <c r="J778" s="40" t="e">
        <f>'Zestawienie podstawowe'!#REF!</f>
        <v>#REF!</v>
      </c>
      <c r="K778" s="40"/>
      <c r="L778" s="40"/>
      <c r="M778" s="40"/>
      <c r="N778" s="40"/>
      <c r="O778" s="40"/>
      <c r="P778" s="40"/>
      <c r="Q778" s="40"/>
      <c r="R778" s="40" t="e">
        <f>'Zestawienie podstawowe'!#REF!</f>
        <v>#REF!</v>
      </c>
      <c r="S778" s="40"/>
      <c r="T778" s="40"/>
      <c r="U778" s="40"/>
      <c r="V778" s="40" t="e">
        <f>'Zestawienie podstawowe'!#REF!</f>
        <v>#REF!</v>
      </c>
    </row>
    <row r="779" spans="1:22" x14ac:dyDescent="0.35">
      <c r="A779" s="114" t="s">
        <v>2895</v>
      </c>
      <c r="B779" s="40"/>
      <c r="C779" s="40"/>
      <c r="D779" s="40"/>
      <c r="E779" s="40"/>
      <c r="F779" s="40"/>
      <c r="G779" s="40"/>
      <c r="H779" s="40"/>
      <c r="I779" s="40"/>
      <c r="J779" s="40" t="e">
        <f>'Zestawienie podstawowe'!#REF!</f>
        <v>#REF!</v>
      </c>
      <c r="K779" s="40"/>
      <c r="L779" s="40"/>
      <c r="M779" s="40"/>
      <c r="N779" s="40"/>
      <c r="O779" s="40"/>
      <c r="P779" s="40"/>
      <c r="Q779" s="40"/>
      <c r="R779" s="40" t="e">
        <f>'Zestawienie podstawowe'!#REF!</f>
        <v>#REF!</v>
      </c>
      <c r="S779" s="40"/>
      <c r="T779" s="40"/>
      <c r="U779" s="40"/>
      <c r="V779" s="40" t="e">
        <f>'Zestawienie podstawowe'!#REF!</f>
        <v>#REF!</v>
      </c>
    </row>
    <row r="780" spans="1:22" x14ac:dyDescent="0.35">
      <c r="A780" s="114" t="s">
        <v>2896</v>
      </c>
      <c r="B780" s="40"/>
      <c r="C780" s="40"/>
      <c r="D780" s="40"/>
      <c r="E780" s="40"/>
      <c r="F780" s="40"/>
      <c r="G780" s="40"/>
      <c r="H780" s="40"/>
      <c r="I780" s="40"/>
      <c r="J780" s="40" t="e">
        <f>'Zestawienie podstawowe'!#REF!</f>
        <v>#REF!</v>
      </c>
      <c r="K780" s="40"/>
      <c r="L780" s="40"/>
      <c r="M780" s="40"/>
      <c r="N780" s="40"/>
      <c r="O780" s="40"/>
      <c r="P780" s="40"/>
      <c r="Q780" s="40"/>
      <c r="R780" s="40" t="e">
        <f>'Zestawienie podstawowe'!#REF!</f>
        <v>#REF!</v>
      </c>
      <c r="S780" s="40"/>
      <c r="T780" s="40"/>
      <c r="U780" s="40"/>
      <c r="V780" s="40" t="e">
        <f>'Zestawienie podstawowe'!#REF!</f>
        <v>#REF!</v>
      </c>
    </row>
    <row r="781" spans="1:22" x14ac:dyDescent="0.35">
      <c r="A781" s="114" t="s">
        <v>2897</v>
      </c>
      <c r="B781" s="40"/>
      <c r="C781" s="40"/>
      <c r="D781" s="40"/>
      <c r="E781" s="40"/>
      <c r="F781" s="40"/>
      <c r="G781" s="40"/>
      <c r="H781" s="40" t="e">
        <f>'Zestawienie podstawowe'!#REF!</f>
        <v>#REF!</v>
      </c>
      <c r="I781" s="40"/>
      <c r="J781" s="40" t="e">
        <f>'Zestawienie podstawowe'!#REF!</f>
        <v>#REF!</v>
      </c>
      <c r="K781" s="40" t="e">
        <f>'Zestawienie podstawowe'!#REF!</f>
        <v>#REF!</v>
      </c>
      <c r="L781" s="40"/>
      <c r="M781" s="40"/>
      <c r="N781" s="40"/>
      <c r="O781" s="40"/>
      <c r="P781" s="40"/>
      <c r="Q781" s="40"/>
      <c r="R781" s="40" t="e">
        <f>'Zestawienie podstawowe'!#REF!</f>
        <v>#REF!</v>
      </c>
      <c r="S781" s="40"/>
      <c r="T781" s="40"/>
      <c r="U781" s="40"/>
      <c r="V781" s="40" t="e">
        <f>'Zestawienie podstawowe'!#REF!</f>
        <v>#REF!</v>
      </c>
    </row>
    <row r="782" spans="1:22" x14ac:dyDescent="0.35">
      <c r="A782" s="114" t="s">
        <v>2898</v>
      </c>
      <c r="B782" s="40"/>
      <c r="C782" s="40"/>
      <c r="D782" s="40"/>
      <c r="E782" s="40"/>
      <c r="F782" s="40"/>
      <c r="G782" s="40"/>
      <c r="H782" s="40"/>
      <c r="I782" s="40"/>
      <c r="J782" s="40" t="e">
        <f>'Zestawienie podstawowe'!#REF!</f>
        <v>#REF!</v>
      </c>
      <c r="K782" s="40"/>
      <c r="L782" s="40"/>
      <c r="M782" s="40"/>
      <c r="N782" s="40"/>
      <c r="O782" s="40"/>
      <c r="P782" s="40"/>
      <c r="Q782" s="40"/>
      <c r="R782" s="40" t="e">
        <f>'Zestawienie podstawowe'!#REF!</f>
        <v>#REF!</v>
      </c>
      <c r="S782" s="40"/>
      <c r="T782" s="40"/>
      <c r="U782" s="40"/>
      <c r="V782" s="40" t="e">
        <f>'Zestawienie podstawowe'!#REF!</f>
        <v>#REF!</v>
      </c>
    </row>
    <row r="783" spans="1:22" x14ac:dyDescent="0.35">
      <c r="A783" s="114" t="s">
        <v>2899</v>
      </c>
      <c r="B783" s="40"/>
      <c r="C783" s="40"/>
      <c r="D783" s="40"/>
      <c r="E783" s="40"/>
      <c r="F783" s="40"/>
      <c r="G783" s="40"/>
      <c r="H783" s="40"/>
      <c r="I783" s="40"/>
      <c r="J783" s="40" t="e">
        <f>'Zestawienie podstawowe'!#REF!</f>
        <v>#REF!</v>
      </c>
      <c r="K783" s="40"/>
      <c r="L783" s="40"/>
      <c r="M783" s="40"/>
      <c r="N783" s="40"/>
      <c r="O783" s="40"/>
      <c r="P783" s="40"/>
      <c r="Q783" s="40"/>
      <c r="R783" s="40" t="e">
        <f>'Zestawienie podstawowe'!#REF!</f>
        <v>#REF!</v>
      </c>
      <c r="S783" s="40"/>
      <c r="T783" s="40"/>
      <c r="U783" s="40"/>
      <c r="V783" s="40" t="e">
        <f>'Zestawienie podstawowe'!#REF!</f>
        <v>#REF!</v>
      </c>
    </row>
    <row r="784" spans="1:22" x14ac:dyDescent="0.35">
      <c r="A784" s="114" t="s">
        <v>2900</v>
      </c>
      <c r="B784" s="40"/>
      <c r="C784" s="40"/>
      <c r="D784" s="40"/>
      <c r="E784" s="40"/>
      <c r="F784" s="40"/>
      <c r="G784" s="40"/>
      <c r="H784" s="40"/>
      <c r="I784" s="40"/>
      <c r="J784" s="40" t="e">
        <f>'Zestawienie podstawowe'!#REF!</f>
        <v>#REF!</v>
      </c>
      <c r="K784" s="40"/>
      <c r="L784" s="40"/>
      <c r="M784" s="40"/>
      <c r="N784" s="40"/>
      <c r="O784" s="40"/>
      <c r="P784" s="40"/>
      <c r="Q784" s="40"/>
      <c r="R784" s="40" t="e">
        <f>'Zestawienie podstawowe'!#REF!</f>
        <v>#REF!</v>
      </c>
      <c r="S784" s="40"/>
      <c r="T784" s="40"/>
      <c r="U784" s="40"/>
      <c r="V784" s="40" t="e">
        <f>'Zestawienie podstawowe'!#REF!</f>
        <v>#REF!</v>
      </c>
    </row>
    <row r="785" spans="1:22" x14ac:dyDescent="0.35">
      <c r="A785" s="114" t="s">
        <v>2901</v>
      </c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 t="e">
        <f>'Zestawienie podstawowe'!#REF!</f>
        <v>#REF!</v>
      </c>
      <c r="S785" s="40"/>
      <c r="T785" s="40"/>
      <c r="U785" s="40"/>
      <c r="V785" s="40" t="e">
        <f>'Zestawienie podstawowe'!#REF!</f>
        <v>#REF!</v>
      </c>
    </row>
    <row r="786" spans="1:22" x14ac:dyDescent="0.35">
      <c r="A786" s="114" t="s">
        <v>2902</v>
      </c>
      <c r="B786" s="40"/>
      <c r="C786" s="40"/>
      <c r="D786" s="40"/>
      <c r="E786" s="40"/>
      <c r="F786" s="40"/>
      <c r="G786" s="40"/>
      <c r="H786" s="40"/>
      <c r="I786" s="40"/>
      <c r="J786" s="40" t="e">
        <f>'Zestawienie podstawowe'!#REF!</f>
        <v>#REF!</v>
      </c>
      <c r="K786" s="40"/>
      <c r="L786" s="40" t="e">
        <f>'Zestawienie podstawowe'!#REF!</f>
        <v>#REF!</v>
      </c>
      <c r="M786" s="40"/>
      <c r="N786" s="40"/>
      <c r="O786" s="40"/>
      <c r="P786" s="40"/>
      <c r="Q786" s="40"/>
      <c r="R786" s="40" t="e">
        <f>'Zestawienie podstawowe'!#REF!</f>
        <v>#REF!</v>
      </c>
      <c r="S786" s="40"/>
      <c r="T786" s="40"/>
      <c r="U786" s="40"/>
      <c r="V786" s="40" t="e">
        <f>'Zestawienie podstawowe'!#REF!</f>
        <v>#REF!</v>
      </c>
    </row>
    <row r="787" spans="1:22" x14ac:dyDescent="0.35">
      <c r="A787" s="114" t="s">
        <v>2903</v>
      </c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 t="e">
        <f>'Zestawienie podstawowe'!#REF!</f>
        <v>#REF!</v>
      </c>
      <c r="S787" s="40"/>
      <c r="T787" s="40"/>
      <c r="U787" s="40"/>
      <c r="V787" s="40" t="e">
        <f>'Zestawienie podstawowe'!#REF!</f>
        <v>#REF!</v>
      </c>
    </row>
    <row r="788" spans="1:22" x14ac:dyDescent="0.35">
      <c r="A788" s="114" t="s">
        <v>2904</v>
      </c>
      <c r="B788" s="40"/>
      <c r="C788" s="40"/>
      <c r="D788" s="40"/>
      <c r="E788" s="40"/>
      <c r="F788" s="40"/>
      <c r="G788" s="40"/>
      <c r="H788" s="40"/>
      <c r="I788" s="40"/>
      <c r="J788" s="40" t="e">
        <f>'Zestawienie podstawowe'!#REF!</f>
        <v>#REF!</v>
      </c>
      <c r="K788" s="40"/>
      <c r="L788" s="40"/>
      <c r="M788" s="40"/>
      <c r="N788" s="40"/>
      <c r="O788" s="40"/>
      <c r="P788" s="40"/>
      <c r="Q788" s="40"/>
      <c r="R788" s="40" t="e">
        <f>'Zestawienie podstawowe'!#REF!</f>
        <v>#REF!</v>
      </c>
      <c r="S788" s="40"/>
      <c r="T788" s="40"/>
      <c r="U788" s="40"/>
      <c r="V788" s="40" t="e">
        <f>'Zestawienie podstawowe'!#REF!</f>
        <v>#REF!</v>
      </c>
    </row>
    <row r="789" spans="1:22" x14ac:dyDescent="0.35">
      <c r="A789" s="114" t="s">
        <v>2905</v>
      </c>
      <c r="B789" s="40"/>
      <c r="C789" s="40"/>
      <c r="D789" s="40"/>
      <c r="E789" s="40"/>
      <c r="F789" s="40"/>
      <c r="G789" s="40"/>
      <c r="H789" s="40"/>
      <c r="I789" s="40"/>
      <c r="J789" s="40" t="e">
        <f>'Zestawienie podstawowe'!#REF!</f>
        <v>#REF!</v>
      </c>
      <c r="K789" s="40"/>
      <c r="L789" s="40"/>
      <c r="M789" s="40"/>
      <c r="N789" s="40"/>
      <c r="O789" s="40"/>
      <c r="P789" s="40"/>
      <c r="Q789" s="40"/>
      <c r="R789" s="40" t="e">
        <f>'Zestawienie podstawowe'!#REF!</f>
        <v>#REF!</v>
      </c>
      <c r="S789" s="40"/>
      <c r="T789" s="40"/>
      <c r="U789" s="40"/>
      <c r="V789" s="40" t="e">
        <f>'Zestawienie podstawowe'!#REF!</f>
        <v>#REF!</v>
      </c>
    </row>
    <row r="790" spans="1:22" x14ac:dyDescent="0.35">
      <c r="A790" s="114" t="s">
        <v>2906</v>
      </c>
      <c r="B790" s="40"/>
      <c r="C790" s="40"/>
      <c r="D790" s="40"/>
      <c r="E790" s="40"/>
      <c r="F790" s="40"/>
      <c r="G790" s="40"/>
      <c r="H790" s="40"/>
      <c r="I790" s="40"/>
      <c r="J790" s="40" t="e">
        <f>'Zestawienie podstawowe'!#REF!</f>
        <v>#REF!</v>
      </c>
      <c r="K790" s="40"/>
      <c r="L790" s="40"/>
      <c r="M790" s="40"/>
      <c r="N790" s="40"/>
      <c r="O790" s="40"/>
      <c r="P790" s="40"/>
      <c r="Q790" s="40"/>
      <c r="R790" s="40" t="e">
        <f>'Zestawienie podstawowe'!#REF!</f>
        <v>#REF!</v>
      </c>
      <c r="S790" s="40"/>
      <c r="T790" s="40"/>
      <c r="U790" s="40"/>
      <c r="V790" s="40" t="e">
        <f>'Zestawienie podstawowe'!#REF!</f>
        <v>#REF!</v>
      </c>
    </row>
    <row r="791" spans="1:22" x14ac:dyDescent="0.35">
      <c r="A791" s="114" t="s">
        <v>2907</v>
      </c>
      <c r="B791" s="40"/>
      <c r="C791" s="40"/>
      <c r="D791" s="40"/>
      <c r="E791" s="40"/>
      <c r="F791" s="40"/>
      <c r="G791" s="40"/>
      <c r="H791" s="40"/>
      <c r="I791" s="40"/>
      <c r="J791" s="40" t="e">
        <f>'Zestawienie podstawowe'!#REF!</f>
        <v>#REF!</v>
      </c>
      <c r="K791" s="40"/>
      <c r="L791" s="40"/>
      <c r="M791" s="40"/>
      <c r="N791" s="40"/>
      <c r="O791" s="40"/>
      <c r="P791" s="40"/>
      <c r="Q791" s="40"/>
      <c r="R791" s="40" t="e">
        <f>'Zestawienie podstawowe'!#REF!</f>
        <v>#REF!</v>
      </c>
      <c r="S791" s="40"/>
      <c r="T791" s="40"/>
      <c r="U791" s="40"/>
      <c r="V791" s="40" t="e">
        <f>'Zestawienie podstawowe'!#REF!</f>
        <v>#REF!</v>
      </c>
    </row>
    <row r="792" spans="1:22" x14ac:dyDescent="0.35">
      <c r="A792" s="114" t="s">
        <v>2908</v>
      </c>
      <c r="B792" s="40"/>
      <c r="C792" s="40"/>
      <c r="D792" s="40"/>
      <c r="E792" s="40"/>
      <c r="F792" s="40"/>
      <c r="G792" s="40"/>
      <c r="H792" s="40"/>
      <c r="I792" s="40"/>
      <c r="J792" s="40" t="e">
        <f>'Zestawienie podstawowe'!#REF!</f>
        <v>#REF!</v>
      </c>
      <c r="K792" s="40"/>
      <c r="L792" s="40"/>
      <c r="M792" s="40"/>
      <c r="N792" s="40"/>
      <c r="O792" s="40"/>
      <c r="P792" s="40"/>
      <c r="Q792" s="40"/>
      <c r="R792" s="40" t="e">
        <f>'Zestawienie podstawowe'!#REF!</f>
        <v>#REF!</v>
      </c>
      <c r="S792" s="40"/>
      <c r="T792" s="40"/>
      <c r="U792" s="40" t="e">
        <f>'Zestawienie podstawowe'!#REF!</f>
        <v>#REF!</v>
      </c>
      <c r="V792" s="40" t="e">
        <f>'Zestawienie podstawowe'!#REF!</f>
        <v>#REF!</v>
      </c>
    </row>
    <row r="793" spans="1:22" x14ac:dyDescent="0.35">
      <c r="A793" s="114" t="s">
        <v>2909</v>
      </c>
      <c r="B793" s="40"/>
      <c r="C793" s="40"/>
      <c r="D793" s="40"/>
      <c r="E793" s="40"/>
      <c r="F793" s="40"/>
      <c r="G793" s="40"/>
      <c r="H793" s="40"/>
      <c r="I793" s="40"/>
      <c r="J793" s="40" t="e">
        <f>'Zestawienie podstawowe'!#REF!</f>
        <v>#REF!</v>
      </c>
      <c r="K793" s="40"/>
      <c r="L793" s="40"/>
      <c r="M793" s="40"/>
      <c r="N793" s="40"/>
      <c r="O793" s="40"/>
      <c r="P793" s="40"/>
      <c r="Q793" s="40"/>
      <c r="R793" s="40" t="e">
        <f>'Zestawienie podstawowe'!#REF!</f>
        <v>#REF!</v>
      </c>
      <c r="S793" s="40"/>
      <c r="T793" s="40"/>
      <c r="U793" s="40"/>
      <c r="V793" s="40" t="e">
        <f>'Zestawienie podstawowe'!#REF!</f>
        <v>#REF!</v>
      </c>
    </row>
    <row r="794" spans="1:22" x14ac:dyDescent="0.35">
      <c r="A794" s="114" t="s">
        <v>2910</v>
      </c>
      <c r="B794" s="40"/>
      <c r="C794" s="40"/>
      <c r="D794" s="40"/>
      <c r="E794" s="40"/>
      <c r="F794" s="40"/>
      <c r="G794" s="40"/>
      <c r="H794" s="40"/>
      <c r="I794" s="40"/>
      <c r="J794" s="40" t="e">
        <f>'Zestawienie podstawowe'!#REF!</f>
        <v>#REF!</v>
      </c>
      <c r="K794" s="40"/>
      <c r="L794" s="40"/>
      <c r="M794" s="40"/>
      <c r="N794" s="40"/>
      <c r="O794" s="40"/>
      <c r="P794" s="40"/>
      <c r="Q794" s="40"/>
      <c r="R794" s="40" t="e">
        <f>'Zestawienie podstawowe'!#REF!</f>
        <v>#REF!</v>
      </c>
      <c r="S794" s="40"/>
      <c r="T794" s="40"/>
      <c r="U794" s="40" t="e">
        <f>'Zestawienie podstawowe'!#REF!</f>
        <v>#REF!</v>
      </c>
      <c r="V794" s="40" t="e">
        <f>'Zestawienie podstawowe'!#REF!</f>
        <v>#REF!</v>
      </c>
    </row>
    <row r="795" spans="1:22" x14ac:dyDescent="0.35">
      <c r="A795" s="114" t="s">
        <v>2911</v>
      </c>
      <c r="B795" s="40"/>
      <c r="C795" s="40"/>
      <c r="D795" s="40"/>
      <c r="E795" s="40"/>
      <c r="F795" s="40"/>
      <c r="G795" s="40"/>
      <c r="H795" s="40"/>
      <c r="I795" s="40"/>
      <c r="J795" s="40" t="e">
        <f>'Zestawienie podstawowe'!#REF!</f>
        <v>#REF!</v>
      </c>
      <c r="K795" s="40"/>
      <c r="L795" s="40"/>
      <c r="M795" s="40"/>
      <c r="N795" s="40"/>
      <c r="O795" s="40"/>
      <c r="P795" s="40"/>
      <c r="Q795" s="40"/>
      <c r="R795" s="40" t="e">
        <f>'Zestawienie podstawowe'!#REF!</f>
        <v>#REF!</v>
      </c>
      <c r="S795" s="40"/>
      <c r="T795" s="40"/>
      <c r="U795" s="40"/>
      <c r="V795" s="40" t="e">
        <f>'Zestawienie podstawowe'!#REF!</f>
        <v>#REF!</v>
      </c>
    </row>
    <row r="796" spans="1:22" x14ac:dyDescent="0.35">
      <c r="A796" s="114" t="s">
        <v>2912</v>
      </c>
      <c r="B796" s="40"/>
      <c r="C796" s="40"/>
      <c r="D796" s="40"/>
      <c r="E796" s="40"/>
      <c r="F796" s="40"/>
      <c r="G796" s="40"/>
      <c r="H796" s="40"/>
      <c r="I796" s="40"/>
      <c r="J796" s="40" t="e">
        <f>'Zestawienie podstawowe'!#REF!</f>
        <v>#REF!</v>
      </c>
      <c r="K796" s="40"/>
      <c r="L796" s="40"/>
      <c r="M796" s="40"/>
      <c r="N796" s="40"/>
      <c r="O796" s="40"/>
      <c r="P796" s="40"/>
      <c r="Q796" s="40"/>
      <c r="R796" s="40" t="e">
        <f>'Zestawienie podstawowe'!#REF!</f>
        <v>#REF!</v>
      </c>
      <c r="S796" s="40"/>
      <c r="T796" s="40"/>
      <c r="U796" s="40"/>
      <c r="V796" s="40" t="e">
        <f>'Zestawienie podstawowe'!#REF!</f>
        <v>#REF!</v>
      </c>
    </row>
    <row r="797" spans="1:22" x14ac:dyDescent="0.35">
      <c r="A797" s="114" t="s">
        <v>2913</v>
      </c>
      <c r="B797" s="40"/>
      <c r="C797" s="40"/>
      <c r="D797" s="40"/>
      <c r="E797" s="40"/>
      <c r="F797" s="40"/>
      <c r="G797" s="40"/>
      <c r="H797" s="40"/>
      <c r="I797" s="40"/>
      <c r="J797" s="40" t="e">
        <f>'Zestawienie podstawowe'!#REF!</f>
        <v>#REF!</v>
      </c>
      <c r="K797" s="40"/>
      <c r="L797" s="40"/>
      <c r="M797" s="40"/>
      <c r="N797" s="40"/>
      <c r="O797" s="40"/>
      <c r="P797" s="40"/>
      <c r="Q797" s="40"/>
      <c r="R797" s="40" t="e">
        <f>'Zestawienie podstawowe'!#REF!</f>
        <v>#REF!</v>
      </c>
      <c r="S797" s="40"/>
      <c r="T797" s="40"/>
      <c r="U797" s="40"/>
      <c r="V797" s="40" t="e">
        <f>'Zestawienie podstawowe'!#REF!</f>
        <v>#REF!</v>
      </c>
    </row>
    <row r="798" spans="1:22" x14ac:dyDescent="0.35">
      <c r="A798" s="114" t="s">
        <v>2914</v>
      </c>
      <c r="B798" s="40"/>
      <c r="C798" s="40"/>
      <c r="D798" s="40"/>
      <c r="E798" s="40"/>
      <c r="F798" s="40"/>
      <c r="G798" s="40"/>
      <c r="H798" s="40"/>
      <c r="I798" s="40"/>
      <c r="J798" s="40" t="e">
        <f>'Zestawienie podstawowe'!#REF!</f>
        <v>#REF!</v>
      </c>
      <c r="K798" s="40"/>
      <c r="L798" s="40"/>
      <c r="M798" s="40"/>
      <c r="N798" s="40"/>
      <c r="O798" s="40"/>
      <c r="P798" s="40"/>
      <c r="Q798" s="40"/>
      <c r="R798" s="40" t="e">
        <f>'Zestawienie podstawowe'!#REF!</f>
        <v>#REF!</v>
      </c>
      <c r="S798" s="40"/>
      <c r="T798" s="40"/>
      <c r="U798" s="40"/>
      <c r="V798" s="40" t="e">
        <f>'Zestawienie podstawowe'!#REF!</f>
        <v>#REF!</v>
      </c>
    </row>
    <row r="799" spans="1:22" x14ac:dyDescent="0.35">
      <c r="A799" s="114" t="s">
        <v>2915</v>
      </c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 t="e">
        <f>'Zestawienie podstawowe'!#REF!</f>
        <v>#REF!</v>
      </c>
      <c r="S799" s="40"/>
      <c r="T799" s="40"/>
      <c r="U799" s="40"/>
      <c r="V799" s="40" t="e">
        <f>'Zestawienie podstawowe'!#REF!</f>
        <v>#REF!</v>
      </c>
    </row>
    <row r="800" spans="1:22" x14ac:dyDescent="0.35">
      <c r="A800" s="114" t="s">
        <v>2916</v>
      </c>
      <c r="B800" s="40"/>
      <c r="C800" s="40"/>
      <c r="D800" s="40"/>
      <c r="E800" s="40"/>
      <c r="F800" s="40"/>
      <c r="G800" s="40"/>
      <c r="H800" s="40"/>
      <c r="I800" s="40"/>
      <c r="J800" s="40" t="e">
        <f>'Zestawienie podstawowe'!#REF!</f>
        <v>#REF!</v>
      </c>
      <c r="K800" s="40"/>
      <c r="L800" s="40"/>
      <c r="M800" s="40"/>
      <c r="N800" s="40"/>
      <c r="O800" s="40"/>
      <c r="P800" s="40"/>
      <c r="Q800" s="40"/>
      <c r="R800" s="40" t="e">
        <f>'Zestawienie podstawowe'!#REF!</f>
        <v>#REF!</v>
      </c>
      <c r="S800" s="40"/>
      <c r="T800" s="40"/>
      <c r="U800" s="40"/>
      <c r="V800" s="40" t="e">
        <f>'Zestawienie podstawowe'!#REF!</f>
        <v>#REF!</v>
      </c>
    </row>
    <row r="801" spans="1:22" x14ac:dyDescent="0.35">
      <c r="A801" s="114" t="s">
        <v>2917</v>
      </c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 t="e">
        <f>'Zestawienie podstawowe'!#REF!</f>
        <v>#REF!</v>
      </c>
    </row>
    <row r="802" spans="1:22" x14ac:dyDescent="0.35">
      <c r="A802" s="114" t="s">
        <v>2918</v>
      </c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 t="e">
        <f>'Zestawienie podstawowe'!#REF!</f>
        <v>#REF!</v>
      </c>
    </row>
    <row r="803" spans="1:22" x14ac:dyDescent="0.35">
      <c r="A803" s="114" t="s">
        <v>2919</v>
      </c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 t="e">
        <f>'Zestawienie podstawowe'!#REF!</f>
        <v>#REF!</v>
      </c>
    </row>
    <row r="804" spans="1:22" x14ac:dyDescent="0.35">
      <c r="A804" s="114" t="s">
        <v>2920</v>
      </c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 t="e">
        <f>'Zestawienie podstawowe'!#REF!</f>
        <v>#REF!</v>
      </c>
    </row>
    <row r="805" spans="1:22" x14ac:dyDescent="0.35">
      <c r="A805" s="114" t="s">
        <v>2921</v>
      </c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 t="e">
        <f>'Zestawienie podstawowe'!#REF!</f>
        <v>#REF!</v>
      </c>
      <c r="S805" s="40"/>
      <c r="T805" s="40"/>
      <c r="U805" s="40"/>
      <c r="V805" s="40" t="e">
        <f>'Zestawienie podstawowe'!#REF!</f>
        <v>#REF!</v>
      </c>
    </row>
    <row r="806" spans="1:22" x14ac:dyDescent="0.35">
      <c r="A806" s="114" t="s">
        <v>2922</v>
      </c>
      <c r="B806" s="40"/>
      <c r="C806" s="40"/>
      <c r="D806" s="40"/>
      <c r="E806" s="40"/>
      <c r="F806" s="40"/>
      <c r="G806" s="40"/>
      <c r="H806" s="40" t="e">
        <f>'Zestawienie podstawowe'!#REF!</f>
        <v>#REF!</v>
      </c>
      <c r="I806" s="40"/>
      <c r="J806" s="40" t="e">
        <f>'Zestawienie podstawowe'!#REF!</f>
        <v>#REF!</v>
      </c>
      <c r="K806" s="40"/>
      <c r="L806" s="40"/>
      <c r="M806" s="40"/>
      <c r="N806" s="40"/>
      <c r="O806" s="40"/>
      <c r="P806" s="40"/>
      <c r="Q806" s="40"/>
      <c r="R806" s="40" t="e">
        <f>'Zestawienie podstawowe'!#REF!</f>
        <v>#REF!</v>
      </c>
      <c r="S806" s="40"/>
      <c r="T806" s="40"/>
      <c r="U806" s="40"/>
      <c r="V806" s="40" t="e">
        <f>'Zestawienie podstawowe'!#REF!</f>
        <v>#REF!</v>
      </c>
    </row>
    <row r="807" spans="1:22" x14ac:dyDescent="0.35">
      <c r="A807" s="114" t="s">
        <v>2923</v>
      </c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 t="e">
        <f>'Zestawienie podstawowe'!#REF!</f>
        <v>#REF!</v>
      </c>
    </row>
    <row r="808" spans="1:22" x14ac:dyDescent="0.35">
      <c r="A808" s="114" t="s">
        <v>2924</v>
      </c>
      <c r="B808" s="40"/>
      <c r="C808" s="40"/>
      <c r="D808" s="40"/>
      <c r="E808" s="40"/>
      <c r="F808" s="40"/>
      <c r="G808" s="40"/>
      <c r="H808" s="40"/>
      <c r="I808" s="40"/>
      <c r="J808" s="40" t="e">
        <f>'Zestawienie podstawowe'!#REF!</f>
        <v>#REF!</v>
      </c>
      <c r="K808" s="40"/>
      <c r="L808" s="40"/>
      <c r="M808" s="40"/>
      <c r="N808" s="40"/>
      <c r="O808" s="40"/>
      <c r="P808" s="40"/>
      <c r="Q808" s="40"/>
      <c r="R808" s="40" t="e">
        <f>'Zestawienie podstawowe'!#REF!</f>
        <v>#REF!</v>
      </c>
      <c r="S808" s="40"/>
      <c r="T808" s="40"/>
      <c r="U808" s="40"/>
      <c r="V808" s="40" t="e">
        <f>'Zestawienie podstawowe'!#REF!</f>
        <v>#REF!</v>
      </c>
    </row>
    <row r="809" spans="1:22" x14ac:dyDescent="0.35">
      <c r="A809" s="114" t="s">
        <v>2925</v>
      </c>
      <c r="B809" s="40"/>
      <c r="C809" s="40"/>
      <c r="D809" s="40"/>
      <c r="E809" s="40"/>
      <c r="F809" s="40"/>
      <c r="G809" s="40"/>
      <c r="H809" s="40"/>
      <c r="I809" s="40"/>
      <c r="J809" s="40" t="e">
        <f>'Zestawienie podstawowe'!#REF!</f>
        <v>#REF!</v>
      </c>
      <c r="K809" s="40"/>
      <c r="L809" s="40"/>
      <c r="M809" s="40"/>
      <c r="N809" s="40"/>
      <c r="O809" s="40"/>
      <c r="P809" s="40"/>
      <c r="Q809" s="40"/>
      <c r="R809" s="40" t="e">
        <f>'Zestawienie podstawowe'!#REF!</f>
        <v>#REF!</v>
      </c>
      <c r="S809" s="40"/>
      <c r="T809" s="40"/>
      <c r="U809" s="40"/>
      <c r="V809" s="40" t="e">
        <f>'Zestawienie podstawowe'!#REF!</f>
        <v>#REF!</v>
      </c>
    </row>
    <row r="810" spans="1:22" x14ac:dyDescent="0.35">
      <c r="A810" s="114" t="s">
        <v>2926</v>
      </c>
      <c r="B810" s="40"/>
      <c r="C810" s="40"/>
      <c r="D810" s="40"/>
      <c r="E810" s="40"/>
      <c r="F810" s="40"/>
      <c r="G810" s="40"/>
      <c r="H810" s="40"/>
      <c r="I810" s="40"/>
      <c r="J810" s="40" t="e">
        <f>'Zestawienie podstawowe'!#REF!</f>
        <v>#REF!</v>
      </c>
      <c r="K810" s="40"/>
      <c r="L810" s="40"/>
      <c r="M810" s="40"/>
      <c r="N810" s="40"/>
      <c r="O810" s="40"/>
      <c r="P810" s="40"/>
      <c r="Q810" s="40"/>
      <c r="R810" s="40" t="e">
        <f>'Zestawienie podstawowe'!#REF!</f>
        <v>#REF!</v>
      </c>
      <c r="S810" s="40"/>
      <c r="T810" s="40"/>
      <c r="U810" s="40"/>
      <c r="V810" s="40" t="e">
        <f>'Zestawienie podstawowe'!#REF!</f>
        <v>#REF!</v>
      </c>
    </row>
    <row r="811" spans="1:22" x14ac:dyDescent="0.35">
      <c r="A811" s="114" t="s">
        <v>2927</v>
      </c>
      <c r="B811" s="40"/>
      <c r="C811" s="40"/>
      <c r="D811" s="40"/>
      <c r="E811" s="40"/>
      <c r="F811" s="40"/>
      <c r="G811" s="40"/>
      <c r="H811" s="40"/>
      <c r="I811" s="40"/>
      <c r="J811" s="40" t="e">
        <f>'Zestawienie podstawowe'!#REF!</f>
        <v>#REF!</v>
      </c>
      <c r="K811" s="40"/>
      <c r="L811" s="40" t="e">
        <f>'Zestawienie podstawowe'!#REF!</f>
        <v>#REF!</v>
      </c>
      <c r="M811" s="40"/>
      <c r="N811" s="40"/>
      <c r="O811" s="40"/>
      <c r="P811" s="40"/>
      <c r="Q811" s="40"/>
      <c r="R811" s="40" t="e">
        <f>'Zestawienie podstawowe'!#REF!</f>
        <v>#REF!</v>
      </c>
      <c r="S811" s="40"/>
      <c r="T811" s="40"/>
      <c r="U811" s="40"/>
      <c r="V811" s="40" t="e">
        <f>'Zestawienie podstawowe'!#REF!</f>
        <v>#REF!</v>
      </c>
    </row>
    <row r="812" spans="1:22" x14ac:dyDescent="0.35">
      <c r="A812" s="114" t="s">
        <v>2928</v>
      </c>
      <c r="B812" s="40"/>
      <c r="C812" s="40"/>
      <c r="D812" s="40"/>
      <c r="E812" s="40"/>
      <c r="F812" s="40"/>
      <c r="G812" s="40"/>
      <c r="H812" s="40"/>
      <c r="I812" s="40"/>
      <c r="J812" s="40" t="e">
        <f>'Zestawienie podstawowe'!#REF!</f>
        <v>#REF!</v>
      </c>
      <c r="K812" s="40"/>
      <c r="L812" s="40"/>
      <c r="M812" s="40"/>
      <c r="N812" s="40"/>
      <c r="O812" s="40"/>
      <c r="P812" s="40"/>
      <c r="Q812" s="40"/>
      <c r="R812" s="40" t="e">
        <f>'Zestawienie podstawowe'!#REF!</f>
        <v>#REF!</v>
      </c>
      <c r="S812" s="40"/>
      <c r="T812" s="40"/>
      <c r="U812" s="40"/>
      <c r="V812" s="40" t="e">
        <f>'Zestawienie podstawowe'!#REF!</f>
        <v>#REF!</v>
      </c>
    </row>
    <row r="813" spans="1:22" x14ac:dyDescent="0.35">
      <c r="A813" s="114" t="s">
        <v>2929</v>
      </c>
      <c r="B813" s="40"/>
      <c r="C813" s="40"/>
      <c r="D813" s="40"/>
      <c r="E813" s="40"/>
      <c r="F813" s="40"/>
      <c r="G813" s="40"/>
      <c r="H813" s="40"/>
      <c r="I813" s="40"/>
      <c r="J813" s="40" t="e">
        <f>'Zestawienie podstawowe'!#REF!</f>
        <v>#REF!</v>
      </c>
      <c r="K813" s="40"/>
      <c r="L813" s="40"/>
      <c r="M813" s="40"/>
      <c r="N813" s="40"/>
      <c r="O813" s="40"/>
      <c r="P813" s="40"/>
      <c r="Q813" s="40"/>
      <c r="R813" s="40" t="e">
        <f>'Zestawienie podstawowe'!#REF!</f>
        <v>#REF!</v>
      </c>
      <c r="S813" s="40"/>
      <c r="T813" s="40"/>
      <c r="U813" s="40"/>
      <c r="V813" s="40" t="e">
        <f>'Zestawienie podstawowe'!#REF!</f>
        <v>#REF!</v>
      </c>
    </row>
    <row r="814" spans="1:22" x14ac:dyDescent="0.35">
      <c r="A814" s="114" t="s">
        <v>2930</v>
      </c>
      <c r="B814" s="40"/>
      <c r="C814" s="40"/>
      <c r="D814" s="40"/>
      <c r="E814" s="40"/>
      <c r="F814" s="40"/>
      <c r="G814" s="40"/>
      <c r="H814" s="40"/>
      <c r="I814" s="40"/>
      <c r="J814" s="40" t="e">
        <f>'Zestawienie podstawowe'!#REF!</f>
        <v>#REF!</v>
      </c>
      <c r="K814" s="40"/>
      <c r="L814" s="40"/>
      <c r="M814" s="40"/>
      <c r="N814" s="40"/>
      <c r="O814" s="40"/>
      <c r="P814" s="40"/>
      <c r="Q814" s="40"/>
      <c r="R814" s="40" t="e">
        <f>'Zestawienie podstawowe'!#REF!</f>
        <v>#REF!</v>
      </c>
      <c r="S814" s="40"/>
      <c r="T814" s="40"/>
      <c r="U814" s="40"/>
      <c r="V814" s="40" t="e">
        <f>'Zestawienie podstawowe'!#REF!</f>
        <v>#REF!</v>
      </c>
    </row>
    <row r="815" spans="1:22" x14ac:dyDescent="0.35">
      <c r="A815" s="114" t="s">
        <v>2931</v>
      </c>
      <c r="B815" s="40"/>
      <c r="C815" s="40"/>
      <c r="D815" s="40"/>
      <c r="E815" s="40"/>
      <c r="F815" s="40"/>
      <c r="G815" s="40"/>
      <c r="H815" s="40"/>
      <c r="I815" s="40"/>
      <c r="J815" s="40" t="e">
        <f>'Zestawienie podstawowe'!#REF!</f>
        <v>#REF!</v>
      </c>
      <c r="K815" s="40"/>
      <c r="L815" s="40"/>
      <c r="M815" s="40"/>
      <c r="N815" s="40"/>
      <c r="O815" s="40"/>
      <c r="P815" s="40"/>
      <c r="Q815" s="40"/>
      <c r="R815" s="40" t="e">
        <f>'Zestawienie podstawowe'!#REF!</f>
        <v>#REF!</v>
      </c>
      <c r="S815" s="40"/>
      <c r="T815" s="40"/>
      <c r="U815" s="40"/>
      <c r="V815" s="40" t="e">
        <f>'Zestawienie podstawowe'!#REF!</f>
        <v>#REF!</v>
      </c>
    </row>
    <row r="816" spans="1:22" x14ac:dyDescent="0.35">
      <c r="A816" s="114" t="s">
        <v>2932</v>
      </c>
      <c r="B816" s="40"/>
      <c r="C816" s="40"/>
      <c r="D816" s="40"/>
      <c r="E816" s="40"/>
      <c r="F816" s="40"/>
      <c r="G816" s="40"/>
      <c r="H816" s="40"/>
      <c r="I816" s="40"/>
      <c r="J816" s="40" t="e">
        <f>'Zestawienie podstawowe'!#REF!</f>
        <v>#REF!</v>
      </c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 t="e">
        <f>'Zestawienie podstawowe'!#REF!</f>
        <v>#REF!</v>
      </c>
    </row>
    <row r="817" spans="1:22" x14ac:dyDescent="0.35">
      <c r="A817" s="114" t="s">
        <v>2933</v>
      </c>
      <c r="B817" s="40"/>
      <c r="C817" s="40"/>
      <c r="D817" s="40"/>
      <c r="E817" s="40"/>
      <c r="F817" s="40"/>
      <c r="G817" s="40"/>
      <c r="H817" s="40"/>
      <c r="I817" s="40"/>
      <c r="J817" s="40" t="e">
        <f>'Zestawienie podstawowe'!#REF!</f>
        <v>#REF!</v>
      </c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 t="e">
        <f>'Zestawienie podstawowe'!#REF!</f>
        <v>#REF!</v>
      </c>
    </row>
    <row r="818" spans="1:22" x14ac:dyDescent="0.35">
      <c r="A818" s="114" t="s">
        <v>2934</v>
      </c>
      <c r="B818" s="40"/>
      <c r="C818" s="40"/>
      <c r="D818" s="40"/>
      <c r="E818" s="40"/>
      <c r="F818" s="40"/>
      <c r="G818" s="40"/>
      <c r="H818" s="40"/>
      <c r="I818" s="40"/>
      <c r="J818" s="40" t="e">
        <f>'Zestawienie podstawowe'!#REF!</f>
        <v>#REF!</v>
      </c>
      <c r="K818" s="40"/>
      <c r="L818" s="40" t="e">
        <f>'Zestawienie podstawowe'!#REF!</f>
        <v>#REF!</v>
      </c>
      <c r="M818" s="40"/>
      <c r="N818" s="40"/>
      <c r="O818" s="40"/>
      <c r="P818" s="40"/>
      <c r="Q818" s="40"/>
      <c r="R818" s="40" t="e">
        <f>'Zestawienie podstawowe'!#REF!</f>
        <v>#REF!</v>
      </c>
      <c r="S818" s="40"/>
      <c r="T818" s="40"/>
      <c r="U818" s="40"/>
      <c r="V818" s="40" t="e">
        <f>'Zestawienie podstawowe'!#REF!</f>
        <v>#REF!</v>
      </c>
    </row>
    <row r="819" spans="1:22" x14ac:dyDescent="0.35">
      <c r="A819" s="114" t="s">
        <v>2935</v>
      </c>
      <c r="B819" s="40"/>
      <c r="C819" s="40"/>
      <c r="D819" s="40"/>
      <c r="E819" s="40"/>
      <c r="F819" s="40"/>
      <c r="G819" s="40"/>
      <c r="H819" s="40"/>
      <c r="I819" s="40"/>
      <c r="J819" s="40" t="e">
        <f>'Zestawienie podstawowe'!#REF!</f>
        <v>#REF!</v>
      </c>
      <c r="K819" s="40"/>
      <c r="L819" s="40"/>
      <c r="M819" s="40"/>
      <c r="N819" s="40"/>
      <c r="O819" s="40"/>
      <c r="P819" s="40"/>
      <c r="Q819" s="40"/>
      <c r="R819" s="40" t="e">
        <f>'Zestawienie podstawowe'!#REF!</f>
        <v>#REF!</v>
      </c>
      <c r="S819" s="40"/>
      <c r="T819" s="40"/>
      <c r="U819" s="40"/>
      <c r="V819" s="40" t="e">
        <f>'Zestawienie podstawowe'!#REF!</f>
        <v>#REF!</v>
      </c>
    </row>
    <row r="820" spans="1:22" x14ac:dyDescent="0.35">
      <c r="A820" s="114" t="s">
        <v>2936</v>
      </c>
      <c r="B820" s="40"/>
      <c r="C820" s="40"/>
      <c r="D820" s="40"/>
      <c r="E820" s="40"/>
      <c r="F820" s="40"/>
      <c r="G820" s="40"/>
      <c r="H820" s="40"/>
      <c r="I820" s="40"/>
      <c r="J820" s="40" t="e">
        <f>'Zestawienie podstawowe'!#REF!</f>
        <v>#REF!</v>
      </c>
      <c r="K820" s="40"/>
      <c r="L820" s="40"/>
      <c r="M820" s="40"/>
      <c r="N820" s="40"/>
      <c r="O820" s="40"/>
      <c r="P820" s="40"/>
      <c r="Q820" s="40"/>
      <c r="R820" s="40" t="e">
        <f>'Zestawienie podstawowe'!#REF!</f>
        <v>#REF!</v>
      </c>
      <c r="S820" s="40"/>
      <c r="T820" s="40"/>
      <c r="U820" s="40"/>
      <c r="V820" s="40" t="e">
        <f>'Zestawienie podstawowe'!#REF!</f>
        <v>#REF!</v>
      </c>
    </row>
    <row r="821" spans="1:22" x14ac:dyDescent="0.35">
      <c r="A821" s="114" t="s">
        <v>2937</v>
      </c>
      <c r="B821" s="40"/>
      <c r="C821" s="40"/>
      <c r="D821" s="40"/>
      <c r="E821" s="40"/>
      <c r="F821" s="40"/>
      <c r="G821" s="40"/>
      <c r="H821" s="40"/>
      <c r="I821" s="40"/>
      <c r="J821" s="40" t="e">
        <f>'Zestawienie podstawowe'!#REF!</f>
        <v>#REF!</v>
      </c>
      <c r="K821" s="40"/>
      <c r="L821" s="40"/>
      <c r="M821" s="40"/>
      <c r="N821" s="40"/>
      <c r="O821" s="40"/>
      <c r="P821" s="40"/>
      <c r="Q821" s="40"/>
      <c r="R821" s="40" t="e">
        <f>'Zestawienie podstawowe'!#REF!</f>
        <v>#REF!</v>
      </c>
      <c r="S821" s="40"/>
      <c r="T821" s="40"/>
      <c r="U821" s="40"/>
      <c r="V821" s="40" t="e">
        <f>'Zestawienie podstawowe'!#REF!</f>
        <v>#REF!</v>
      </c>
    </row>
    <row r="822" spans="1:22" x14ac:dyDescent="0.35">
      <c r="A822" s="114" t="s">
        <v>2938</v>
      </c>
      <c r="B822" s="40"/>
      <c r="C822" s="40"/>
      <c r="D822" s="40"/>
      <c r="E822" s="40"/>
      <c r="F822" s="40"/>
      <c r="G822" s="40"/>
      <c r="H822" s="40" t="e">
        <f>'Zestawienie podstawowe'!#REF!</f>
        <v>#REF!</v>
      </c>
      <c r="I822" s="40"/>
      <c r="J822" s="40" t="e">
        <f>'Zestawienie podstawowe'!#REF!</f>
        <v>#REF!</v>
      </c>
      <c r="K822" s="40" t="e">
        <f>'Zestawienie podstawowe'!#REF!</f>
        <v>#REF!</v>
      </c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 t="e">
        <f>'Zestawienie podstawowe'!#REF!</f>
        <v>#REF!</v>
      </c>
    </row>
    <row r="823" spans="1:22" x14ac:dyDescent="0.35">
      <c r="A823" s="114" t="s">
        <v>2939</v>
      </c>
      <c r="B823" s="40"/>
      <c r="C823" s="40"/>
      <c r="D823" s="40"/>
      <c r="E823" s="40"/>
      <c r="F823" s="40"/>
      <c r="G823" s="40"/>
      <c r="H823" s="40"/>
      <c r="I823" s="40"/>
      <c r="J823" s="40" t="e">
        <f>'Zestawienie podstawowe'!#REF!</f>
        <v>#REF!</v>
      </c>
      <c r="K823" s="40"/>
      <c r="L823" s="40"/>
      <c r="M823" s="40"/>
      <c r="N823" s="40"/>
      <c r="O823" s="40"/>
      <c r="P823" s="40"/>
      <c r="Q823" s="40"/>
      <c r="R823" s="40" t="e">
        <f>'Zestawienie podstawowe'!#REF!</f>
        <v>#REF!</v>
      </c>
      <c r="S823" s="40"/>
      <c r="T823" s="40"/>
      <c r="U823" s="40"/>
      <c r="V823" s="40" t="e">
        <f>'Zestawienie podstawowe'!#REF!</f>
        <v>#REF!</v>
      </c>
    </row>
    <row r="824" spans="1:22" x14ac:dyDescent="0.35">
      <c r="A824" s="114" t="s">
        <v>2940</v>
      </c>
      <c r="B824" s="40"/>
      <c r="C824" s="40"/>
      <c r="D824" s="40"/>
      <c r="E824" s="40"/>
      <c r="F824" s="40"/>
      <c r="G824" s="40"/>
      <c r="H824" s="40"/>
      <c r="I824" s="40"/>
      <c r="J824" s="40" t="e">
        <f>'Zestawienie podstawowe'!#REF!</f>
        <v>#REF!</v>
      </c>
      <c r="K824" s="40"/>
      <c r="L824" s="40"/>
      <c r="M824" s="40"/>
      <c r="N824" s="40"/>
      <c r="O824" s="40"/>
      <c r="P824" s="40"/>
      <c r="Q824" s="40"/>
      <c r="R824" s="40" t="e">
        <f>'Zestawienie podstawowe'!#REF!</f>
        <v>#REF!</v>
      </c>
      <c r="S824" s="40"/>
      <c r="T824" s="40"/>
      <c r="U824" s="40"/>
      <c r="V824" s="40" t="e">
        <f>'Zestawienie podstawowe'!#REF!</f>
        <v>#REF!</v>
      </c>
    </row>
    <row r="825" spans="1:22" x14ac:dyDescent="0.35">
      <c r="A825" s="114" t="s">
        <v>2941</v>
      </c>
      <c r="B825" s="40"/>
      <c r="C825" s="40"/>
      <c r="D825" s="40"/>
      <c r="E825" s="40"/>
      <c r="F825" s="40"/>
      <c r="G825" s="40"/>
      <c r="H825" s="40"/>
      <c r="I825" s="40"/>
      <c r="J825" s="40" t="e">
        <f>'Zestawienie podstawowe'!#REF!</f>
        <v>#REF!</v>
      </c>
      <c r="K825" s="40"/>
      <c r="L825" s="40"/>
      <c r="M825" s="40"/>
      <c r="N825" s="40"/>
      <c r="O825" s="40"/>
      <c r="P825" s="40"/>
      <c r="Q825" s="40"/>
      <c r="R825" s="40" t="e">
        <f>'Zestawienie podstawowe'!#REF!</f>
        <v>#REF!</v>
      </c>
      <c r="S825" s="40"/>
      <c r="T825" s="40"/>
      <c r="U825" s="40"/>
      <c r="V825" s="40" t="e">
        <f>'Zestawienie podstawowe'!#REF!</f>
        <v>#REF!</v>
      </c>
    </row>
    <row r="826" spans="1:22" x14ac:dyDescent="0.35">
      <c r="A826" s="114" t="s">
        <v>2942</v>
      </c>
      <c r="B826" s="40"/>
      <c r="C826" s="40"/>
      <c r="D826" s="40"/>
      <c r="E826" s="40"/>
      <c r="F826" s="40"/>
      <c r="G826" s="40"/>
      <c r="H826" s="40"/>
      <c r="I826" s="40"/>
      <c r="J826" s="40" t="e">
        <f>'Zestawienie podstawowe'!#REF!</f>
        <v>#REF!</v>
      </c>
      <c r="K826" s="40"/>
      <c r="L826" s="40"/>
      <c r="M826" s="40"/>
      <c r="N826" s="40"/>
      <c r="O826" s="40"/>
      <c r="P826" s="40"/>
      <c r="Q826" s="40"/>
      <c r="R826" s="40" t="e">
        <f>'Zestawienie podstawowe'!#REF!</f>
        <v>#REF!</v>
      </c>
      <c r="S826" s="40"/>
      <c r="T826" s="40"/>
      <c r="U826" s="40" t="e">
        <f>'Zestawienie podstawowe'!#REF!</f>
        <v>#REF!</v>
      </c>
      <c r="V826" s="40" t="e">
        <f>'Zestawienie podstawowe'!#REF!</f>
        <v>#REF!</v>
      </c>
    </row>
    <row r="827" spans="1:22" x14ac:dyDescent="0.35">
      <c r="A827" s="114" t="s">
        <v>2943</v>
      </c>
      <c r="B827" s="40"/>
      <c r="C827" s="40"/>
      <c r="D827" s="40"/>
      <c r="E827" s="40"/>
      <c r="F827" s="40"/>
      <c r="G827" s="40"/>
      <c r="H827" s="40"/>
      <c r="I827" s="40"/>
      <c r="J827" s="40" t="e">
        <f>'Zestawienie podstawowe'!#REF!</f>
        <v>#REF!</v>
      </c>
      <c r="K827" s="40"/>
      <c r="L827" s="40"/>
      <c r="M827" s="40"/>
      <c r="N827" s="40"/>
      <c r="O827" s="40"/>
      <c r="P827" s="40"/>
      <c r="Q827" s="40"/>
      <c r="R827" s="40" t="e">
        <f>'Zestawienie podstawowe'!#REF!</f>
        <v>#REF!</v>
      </c>
      <c r="S827" s="40"/>
      <c r="T827" s="40"/>
      <c r="U827" s="40" t="e">
        <f>'Zestawienie podstawowe'!#REF!</f>
        <v>#REF!</v>
      </c>
      <c r="V827" s="40" t="e">
        <f>'Zestawienie podstawowe'!#REF!</f>
        <v>#REF!</v>
      </c>
    </row>
    <row r="828" spans="1:22" x14ac:dyDescent="0.35">
      <c r="A828" s="114" t="s">
        <v>2944</v>
      </c>
      <c r="B828" s="40"/>
      <c r="C828" s="40"/>
      <c r="D828" s="40"/>
      <c r="E828" s="40"/>
      <c r="F828" s="40"/>
      <c r="G828" s="40"/>
      <c r="H828" s="40"/>
      <c r="I828" s="40"/>
      <c r="J828" s="40" t="e">
        <f>'Zestawienie podstawowe'!#REF!</f>
        <v>#REF!</v>
      </c>
      <c r="K828" s="40"/>
      <c r="L828" s="40"/>
      <c r="M828" s="40"/>
      <c r="N828" s="40"/>
      <c r="O828" s="40"/>
      <c r="P828" s="40"/>
      <c r="Q828" s="40"/>
      <c r="R828" s="40" t="e">
        <f>'Zestawienie podstawowe'!#REF!</f>
        <v>#REF!</v>
      </c>
      <c r="S828" s="40"/>
      <c r="T828" s="40"/>
      <c r="U828" s="40"/>
      <c r="V828" s="40" t="e">
        <f>'Zestawienie podstawowe'!#REF!</f>
        <v>#REF!</v>
      </c>
    </row>
    <row r="829" spans="1:22" x14ac:dyDescent="0.35">
      <c r="A829" s="114" t="s">
        <v>2945</v>
      </c>
      <c r="B829" s="40"/>
      <c r="C829" s="40"/>
      <c r="D829" s="40"/>
      <c r="E829" s="40"/>
      <c r="F829" s="40"/>
      <c r="G829" s="40"/>
      <c r="H829" s="40"/>
      <c r="I829" s="40"/>
      <c r="J829" s="40" t="e">
        <f>'Zestawienie podstawowe'!#REF!</f>
        <v>#REF!</v>
      </c>
      <c r="K829" s="40"/>
      <c r="L829" s="40"/>
      <c r="M829" s="40"/>
      <c r="N829" s="40"/>
      <c r="O829" s="40"/>
      <c r="P829" s="40"/>
      <c r="Q829" s="40"/>
      <c r="R829" s="40" t="e">
        <f>'Zestawienie podstawowe'!#REF!</f>
        <v>#REF!</v>
      </c>
      <c r="S829" s="40"/>
      <c r="T829" s="40"/>
      <c r="U829" s="40"/>
      <c r="V829" s="40" t="e">
        <f>'Zestawienie podstawowe'!#REF!</f>
        <v>#REF!</v>
      </c>
    </row>
    <row r="830" spans="1:22" x14ac:dyDescent="0.35">
      <c r="A830" s="114" t="s">
        <v>2946</v>
      </c>
      <c r="B830" s="40"/>
      <c r="C830" s="40"/>
      <c r="D830" s="40"/>
      <c r="E830" s="40"/>
      <c r="F830" s="40"/>
      <c r="G830" s="40"/>
      <c r="H830" s="40"/>
      <c r="I830" s="40"/>
      <c r="J830" s="40" t="e">
        <f>'Zestawienie podstawowe'!#REF!</f>
        <v>#REF!</v>
      </c>
      <c r="K830" s="40"/>
      <c r="L830" s="40"/>
      <c r="M830" s="40"/>
      <c r="N830" s="40"/>
      <c r="O830" s="40"/>
      <c r="P830" s="40"/>
      <c r="Q830" s="40"/>
      <c r="R830" s="40" t="e">
        <f>'Zestawienie podstawowe'!#REF!</f>
        <v>#REF!</v>
      </c>
      <c r="S830" s="40"/>
      <c r="T830" s="40"/>
      <c r="U830" s="40"/>
      <c r="V830" s="40" t="e">
        <f>'Zestawienie podstawowe'!#REF!</f>
        <v>#REF!</v>
      </c>
    </row>
    <row r="831" spans="1:22" x14ac:dyDescent="0.35">
      <c r="A831" s="114" t="s">
        <v>2947</v>
      </c>
      <c r="B831" s="40"/>
      <c r="C831" s="40"/>
      <c r="D831" s="40"/>
      <c r="E831" s="40"/>
      <c r="F831" s="40"/>
      <c r="G831" s="40"/>
      <c r="H831" s="40"/>
      <c r="I831" s="40"/>
      <c r="J831" s="40" t="e">
        <f>'Zestawienie podstawowe'!#REF!</f>
        <v>#REF!</v>
      </c>
      <c r="K831" s="40"/>
      <c r="L831" s="40"/>
      <c r="M831" s="40"/>
      <c r="N831" s="40"/>
      <c r="O831" s="40"/>
      <c r="P831" s="40"/>
      <c r="Q831" s="40"/>
      <c r="R831" s="40" t="e">
        <f>'Zestawienie podstawowe'!#REF!</f>
        <v>#REF!</v>
      </c>
      <c r="S831" s="40"/>
      <c r="T831" s="40"/>
      <c r="U831" s="40"/>
      <c r="V831" s="40" t="e">
        <f>'Zestawienie podstawowe'!#REF!</f>
        <v>#REF!</v>
      </c>
    </row>
    <row r="832" spans="1:22" x14ac:dyDescent="0.35">
      <c r="A832" s="114" t="s">
        <v>2948</v>
      </c>
      <c r="B832" s="40"/>
      <c r="C832" s="40"/>
      <c r="D832" s="40"/>
      <c r="E832" s="40"/>
      <c r="F832" s="40"/>
      <c r="G832" s="40"/>
      <c r="H832" s="40"/>
      <c r="I832" s="40"/>
      <c r="J832" s="40" t="e">
        <f>'Zestawienie podstawowe'!#REF!</f>
        <v>#REF!</v>
      </c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 t="e">
        <f>'Zestawienie podstawowe'!#REF!</f>
        <v>#REF!</v>
      </c>
    </row>
    <row r="833" spans="1:22" x14ac:dyDescent="0.35">
      <c r="A833" s="114" t="s">
        <v>2949</v>
      </c>
      <c r="B833" s="40"/>
      <c r="C833" s="40"/>
      <c r="D833" s="40"/>
      <c r="E833" s="40"/>
      <c r="F833" s="40"/>
      <c r="G833" s="40"/>
      <c r="H833" s="40" t="e">
        <f>'Zestawienie podstawowe'!#REF!</f>
        <v>#REF!</v>
      </c>
      <c r="I833" s="40"/>
      <c r="J833" s="40" t="e">
        <f>'Zestawienie podstawowe'!#REF!</f>
        <v>#REF!</v>
      </c>
      <c r="K833" s="40"/>
      <c r="L833" s="40"/>
      <c r="M833" s="40"/>
      <c r="N833" s="40"/>
      <c r="O833" s="40"/>
      <c r="P833" s="40"/>
      <c r="Q833" s="40"/>
      <c r="R833" s="40" t="e">
        <f>'Zestawienie podstawowe'!#REF!</f>
        <v>#REF!</v>
      </c>
      <c r="S833" s="40"/>
      <c r="T833" s="40"/>
      <c r="U833" s="40"/>
      <c r="V833" s="40" t="e">
        <f>'Zestawienie podstawowe'!#REF!</f>
        <v>#REF!</v>
      </c>
    </row>
    <row r="834" spans="1:22" x14ac:dyDescent="0.35">
      <c r="A834" s="114" t="s">
        <v>2950</v>
      </c>
      <c r="B834" s="40"/>
      <c r="C834" s="40"/>
      <c r="D834" s="40"/>
      <c r="E834" s="40"/>
      <c r="F834" s="40"/>
      <c r="G834" s="40"/>
      <c r="H834" s="40" t="e">
        <f>'Zestawienie podstawowe'!#REF!</f>
        <v>#REF!</v>
      </c>
      <c r="I834" s="40"/>
      <c r="J834" s="40" t="e">
        <f>'Zestawienie podstawowe'!#REF!</f>
        <v>#REF!</v>
      </c>
      <c r="K834" s="40"/>
      <c r="L834" s="40"/>
      <c r="M834" s="40"/>
      <c r="N834" s="40"/>
      <c r="O834" s="40"/>
      <c r="P834" s="40"/>
      <c r="Q834" s="40"/>
      <c r="R834" s="40" t="e">
        <f>'Zestawienie podstawowe'!#REF!</f>
        <v>#REF!</v>
      </c>
      <c r="S834" s="40"/>
      <c r="T834" s="40"/>
      <c r="U834" s="40"/>
      <c r="V834" s="40" t="e">
        <f>'Zestawienie podstawowe'!#REF!</f>
        <v>#REF!</v>
      </c>
    </row>
    <row r="835" spans="1:22" x14ac:dyDescent="0.35">
      <c r="A835" s="114" t="s">
        <v>2951</v>
      </c>
      <c r="B835" s="40"/>
      <c r="C835" s="40"/>
      <c r="D835" s="40"/>
      <c r="E835" s="40"/>
      <c r="F835" s="40"/>
      <c r="G835" s="40"/>
      <c r="H835" s="40"/>
      <c r="I835" s="40"/>
      <c r="J835" s="40" t="e">
        <f>'Zestawienie podstawowe'!#REF!</f>
        <v>#REF!</v>
      </c>
      <c r="K835" s="40"/>
      <c r="L835" s="40"/>
      <c r="M835" s="40"/>
      <c r="N835" s="40"/>
      <c r="O835" s="40"/>
      <c r="P835" s="40"/>
      <c r="Q835" s="40"/>
      <c r="R835" s="40" t="e">
        <f>'Zestawienie podstawowe'!#REF!</f>
        <v>#REF!</v>
      </c>
      <c r="S835" s="40"/>
      <c r="T835" s="40"/>
      <c r="U835" s="40"/>
      <c r="V835" s="40" t="e">
        <f>'Zestawienie podstawowe'!#REF!</f>
        <v>#REF!</v>
      </c>
    </row>
    <row r="836" spans="1:22" x14ac:dyDescent="0.35">
      <c r="A836" s="114" t="s">
        <v>2952</v>
      </c>
      <c r="B836" s="40"/>
      <c r="C836" s="40"/>
      <c r="D836" s="40"/>
      <c r="E836" s="40"/>
      <c r="F836" s="40"/>
      <c r="G836" s="40"/>
      <c r="H836" s="40"/>
      <c r="I836" s="40"/>
      <c r="J836" s="40" t="e">
        <f>'Zestawienie podstawowe'!#REF!</f>
        <v>#REF!</v>
      </c>
      <c r="K836" s="40"/>
      <c r="L836" s="40"/>
      <c r="M836" s="40"/>
      <c r="N836" s="40"/>
      <c r="O836" s="40"/>
      <c r="P836" s="40"/>
      <c r="Q836" s="40"/>
      <c r="R836" s="40" t="e">
        <f>'Zestawienie podstawowe'!#REF!</f>
        <v>#REF!</v>
      </c>
      <c r="S836" s="40"/>
      <c r="T836" s="40"/>
      <c r="U836" s="40"/>
      <c r="V836" s="40" t="e">
        <f>'Zestawienie podstawowe'!#REF!</f>
        <v>#REF!</v>
      </c>
    </row>
    <row r="837" spans="1:22" x14ac:dyDescent="0.35">
      <c r="A837" s="114" t="s">
        <v>2953</v>
      </c>
      <c r="B837" s="40"/>
      <c r="C837" s="40"/>
      <c r="D837" s="40"/>
      <c r="E837" s="40"/>
      <c r="F837" s="40"/>
      <c r="G837" s="40"/>
      <c r="H837" s="40"/>
      <c r="I837" s="40"/>
      <c r="J837" s="40" t="e">
        <f>'Zestawienie podstawowe'!#REF!</f>
        <v>#REF!</v>
      </c>
      <c r="K837" s="40"/>
      <c r="L837" s="40" t="e">
        <f>'Zestawienie podstawowe'!#REF!</f>
        <v>#REF!</v>
      </c>
      <c r="M837" s="40"/>
      <c r="N837" s="40"/>
      <c r="O837" s="40"/>
      <c r="P837" s="40"/>
      <c r="Q837" s="40"/>
      <c r="R837" s="40" t="e">
        <f>'Zestawienie podstawowe'!#REF!</f>
        <v>#REF!</v>
      </c>
      <c r="S837" s="40"/>
      <c r="T837" s="40"/>
      <c r="U837" s="40"/>
      <c r="V837" s="40" t="e">
        <f>'Zestawienie podstawowe'!#REF!</f>
        <v>#REF!</v>
      </c>
    </row>
    <row r="838" spans="1:22" x14ac:dyDescent="0.35">
      <c r="A838" s="114" t="s">
        <v>2954</v>
      </c>
      <c r="B838" s="40"/>
      <c r="C838" s="40"/>
      <c r="D838" s="40"/>
      <c r="E838" s="40"/>
      <c r="F838" s="40"/>
      <c r="G838" s="40"/>
      <c r="H838" s="40"/>
      <c r="I838" s="40"/>
      <c r="J838" s="40" t="e">
        <f>'Zestawienie podstawowe'!#REF!</f>
        <v>#REF!</v>
      </c>
      <c r="K838" s="40"/>
      <c r="L838" s="40" t="e">
        <f>'Zestawienie podstawowe'!#REF!</f>
        <v>#REF!</v>
      </c>
      <c r="M838" s="40"/>
      <c r="N838" s="40"/>
      <c r="O838" s="40"/>
      <c r="P838" s="40"/>
      <c r="Q838" s="40"/>
      <c r="R838" s="40" t="e">
        <f>'Zestawienie podstawowe'!#REF!</f>
        <v>#REF!</v>
      </c>
      <c r="S838" s="40"/>
      <c r="T838" s="40"/>
      <c r="U838" s="40"/>
      <c r="V838" s="40" t="e">
        <f>'Zestawienie podstawowe'!#REF!</f>
        <v>#REF!</v>
      </c>
    </row>
    <row r="839" spans="1:22" x14ac:dyDescent="0.35">
      <c r="A839" s="114" t="s">
        <v>2955</v>
      </c>
      <c r="B839" s="40"/>
      <c r="C839" s="40"/>
      <c r="D839" s="40"/>
      <c r="E839" s="40"/>
      <c r="F839" s="40"/>
      <c r="G839" s="40"/>
      <c r="H839" s="40"/>
      <c r="I839" s="40"/>
      <c r="J839" s="40" t="e">
        <f>'Zestawienie podstawowe'!#REF!</f>
        <v>#REF!</v>
      </c>
      <c r="K839" s="40"/>
      <c r="L839" s="40" t="e">
        <f>'Zestawienie podstawowe'!#REF!</f>
        <v>#REF!</v>
      </c>
      <c r="M839" s="40"/>
      <c r="N839" s="40"/>
      <c r="O839" s="40"/>
      <c r="P839" s="40"/>
      <c r="Q839" s="40"/>
      <c r="R839" s="40" t="e">
        <f>'Zestawienie podstawowe'!#REF!</f>
        <v>#REF!</v>
      </c>
      <c r="S839" s="40"/>
      <c r="T839" s="40"/>
      <c r="U839" s="40"/>
      <c r="V839" s="40" t="e">
        <f>'Zestawienie podstawowe'!#REF!</f>
        <v>#REF!</v>
      </c>
    </row>
    <row r="840" spans="1:22" x14ac:dyDescent="0.35">
      <c r="A840" s="114" t="s">
        <v>2956</v>
      </c>
      <c r="B840" s="40"/>
      <c r="C840" s="40"/>
      <c r="D840" s="40"/>
      <c r="E840" s="40"/>
      <c r="F840" s="40"/>
      <c r="G840" s="40"/>
      <c r="H840" s="40"/>
      <c r="I840" s="40"/>
      <c r="J840" s="40" t="e">
        <f>'Zestawienie podstawowe'!#REF!</f>
        <v>#REF!</v>
      </c>
      <c r="K840" s="40"/>
      <c r="L840" s="40" t="e">
        <f>'Zestawienie podstawowe'!#REF!</f>
        <v>#REF!</v>
      </c>
      <c r="M840" s="40"/>
      <c r="N840" s="40"/>
      <c r="O840" s="40"/>
      <c r="P840" s="40"/>
      <c r="Q840" s="40"/>
      <c r="R840" s="40" t="e">
        <f>'Zestawienie podstawowe'!#REF!</f>
        <v>#REF!</v>
      </c>
      <c r="S840" s="40"/>
      <c r="T840" s="40"/>
      <c r="U840" s="40"/>
      <c r="V840" s="40" t="e">
        <f>'Zestawienie podstawowe'!#REF!</f>
        <v>#REF!</v>
      </c>
    </row>
    <row r="841" spans="1:22" x14ac:dyDescent="0.35">
      <c r="A841" s="114" t="s">
        <v>2957</v>
      </c>
      <c r="B841" s="40"/>
      <c r="C841" s="40"/>
      <c r="D841" s="40"/>
      <c r="E841" s="40"/>
      <c r="F841" s="40"/>
      <c r="G841" s="40"/>
      <c r="H841" s="40"/>
      <c r="I841" s="40"/>
      <c r="J841" s="40" t="e">
        <f>'Zestawienie podstawowe'!#REF!</f>
        <v>#REF!</v>
      </c>
      <c r="K841" s="40"/>
      <c r="L841" s="40" t="e">
        <f>'Zestawienie podstawowe'!#REF!</f>
        <v>#REF!</v>
      </c>
      <c r="M841" s="40"/>
      <c r="N841" s="40"/>
      <c r="O841" s="40"/>
      <c r="P841" s="40"/>
      <c r="Q841" s="40"/>
      <c r="R841" s="40" t="e">
        <f>'Zestawienie podstawowe'!#REF!</f>
        <v>#REF!</v>
      </c>
      <c r="S841" s="40"/>
      <c r="T841" s="40"/>
      <c r="U841" s="40"/>
      <c r="V841" s="40" t="e">
        <f>'Zestawienie podstawowe'!#REF!</f>
        <v>#REF!</v>
      </c>
    </row>
    <row r="842" spans="1:22" x14ac:dyDescent="0.35">
      <c r="A842" s="114" t="s">
        <v>2958</v>
      </c>
      <c r="B842" s="40"/>
      <c r="C842" s="40"/>
      <c r="D842" s="40"/>
      <c r="E842" s="40"/>
      <c r="F842" s="40"/>
      <c r="G842" s="40"/>
      <c r="H842" s="40"/>
      <c r="I842" s="40"/>
      <c r="J842" s="40" t="e">
        <f>'Zestawienie podstawowe'!#REF!</f>
        <v>#REF!</v>
      </c>
      <c r="K842" s="40"/>
      <c r="L842" s="40" t="e">
        <f>'Zestawienie podstawowe'!#REF!</f>
        <v>#REF!</v>
      </c>
      <c r="M842" s="40"/>
      <c r="N842" s="40"/>
      <c r="O842" s="40"/>
      <c r="P842" s="40"/>
      <c r="Q842" s="40"/>
      <c r="R842" s="40" t="e">
        <f>'Zestawienie podstawowe'!#REF!</f>
        <v>#REF!</v>
      </c>
      <c r="S842" s="40"/>
      <c r="T842" s="40"/>
      <c r="U842" s="40"/>
      <c r="V842" s="40" t="e">
        <f>'Zestawienie podstawowe'!#REF!</f>
        <v>#REF!</v>
      </c>
    </row>
    <row r="843" spans="1:22" x14ac:dyDescent="0.35">
      <c r="A843" s="114" t="s">
        <v>2959</v>
      </c>
      <c r="B843" s="40"/>
      <c r="C843" s="40"/>
      <c r="D843" s="40"/>
      <c r="E843" s="40"/>
      <c r="F843" s="40"/>
      <c r="G843" s="40"/>
      <c r="H843" s="40"/>
      <c r="I843" s="40"/>
      <c r="J843" s="40" t="e">
        <f>'Zestawienie podstawowe'!#REF!</f>
        <v>#REF!</v>
      </c>
      <c r="K843" s="40"/>
      <c r="L843" s="40" t="e">
        <f>'Zestawienie podstawowe'!#REF!</f>
        <v>#REF!</v>
      </c>
      <c r="M843" s="40"/>
      <c r="N843" s="40"/>
      <c r="O843" s="40"/>
      <c r="P843" s="40"/>
      <c r="Q843" s="40"/>
      <c r="R843" s="40" t="e">
        <f>'Zestawienie podstawowe'!#REF!</f>
        <v>#REF!</v>
      </c>
      <c r="S843" s="40"/>
      <c r="T843" s="40"/>
      <c r="U843" s="40"/>
      <c r="V843" s="40" t="e">
        <f>'Zestawienie podstawowe'!#REF!</f>
        <v>#REF!</v>
      </c>
    </row>
    <row r="844" spans="1:22" x14ac:dyDescent="0.35">
      <c r="A844" s="114" t="s">
        <v>2960</v>
      </c>
      <c r="B844" s="40"/>
      <c r="C844" s="40"/>
      <c r="D844" s="40"/>
      <c r="E844" s="40"/>
      <c r="F844" s="40"/>
      <c r="G844" s="40"/>
      <c r="H844" s="40"/>
      <c r="I844" s="40"/>
      <c r="J844" s="40" t="e">
        <f>'Zestawienie podstawowe'!#REF!</f>
        <v>#REF!</v>
      </c>
      <c r="K844" s="40"/>
      <c r="L844" s="40"/>
      <c r="M844" s="40"/>
      <c r="N844" s="40"/>
      <c r="O844" s="40"/>
      <c r="P844" s="40"/>
      <c r="Q844" s="40"/>
      <c r="R844" s="40" t="e">
        <f>'Zestawienie podstawowe'!#REF!</f>
        <v>#REF!</v>
      </c>
      <c r="S844" s="40"/>
      <c r="T844" s="40"/>
      <c r="U844" s="40"/>
      <c r="V844" s="40" t="e">
        <f>'Zestawienie podstawowe'!#REF!</f>
        <v>#REF!</v>
      </c>
    </row>
    <row r="845" spans="1:22" x14ac:dyDescent="0.35">
      <c r="A845" s="114" t="s">
        <v>2961</v>
      </c>
      <c r="B845" s="40"/>
      <c r="C845" s="40"/>
      <c r="D845" s="40"/>
      <c r="E845" s="40"/>
      <c r="F845" s="40"/>
      <c r="G845" s="40"/>
      <c r="H845" s="40"/>
      <c r="I845" s="40"/>
      <c r="J845" s="40" t="e">
        <f>'Zestawienie podstawowe'!#REF!</f>
        <v>#REF!</v>
      </c>
      <c r="K845" s="40"/>
      <c r="L845" s="40" t="e">
        <f>'Zestawienie podstawowe'!#REF!</f>
        <v>#REF!</v>
      </c>
      <c r="M845" s="40"/>
      <c r="N845" s="40"/>
      <c r="O845" s="40"/>
      <c r="P845" s="40"/>
      <c r="Q845" s="40"/>
      <c r="R845" s="40" t="e">
        <f>'Zestawienie podstawowe'!#REF!</f>
        <v>#REF!</v>
      </c>
      <c r="S845" s="40"/>
      <c r="T845" s="40"/>
      <c r="U845" s="40"/>
      <c r="V845" s="40" t="e">
        <f>'Zestawienie podstawowe'!#REF!</f>
        <v>#REF!</v>
      </c>
    </row>
    <row r="846" spans="1:22" x14ac:dyDescent="0.35">
      <c r="A846" s="114" t="s">
        <v>2962</v>
      </c>
      <c r="B846" s="40"/>
      <c r="C846" s="40"/>
      <c r="D846" s="40"/>
      <c r="E846" s="40"/>
      <c r="F846" s="40"/>
      <c r="G846" s="40"/>
      <c r="H846" s="40"/>
      <c r="I846" s="40"/>
      <c r="J846" s="40" t="e">
        <f>'Zestawienie podstawowe'!#REF!</f>
        <v>#REF!</v>
      </c>
      <c r="K846" s="40"/>
      <c r="L846" s="40"/>
      <c r="M846" s="40"/>
      <c r="N846" s="40"/>
      <c r="O846" s="40"/>
      <c r="P846" s="40"/>
      <c r="Q846" s="40"/>
      <c r="R846" s="40" t="e">
        <f>'Zestawienie podstawowe'!#REF!</f>
        <v>#REF!</v>
      </c>
      <c r="S846" s="40"/>
      <c r="T846" s="40"/>
      <c r="U846" s="40"/>
      <c r="V846" s="40" t="e">
        <f>'Zestawienie podstawowe'!#REF!</f>
        <v>#REF!</v>
      </c>
    </row>
    <row r="847" spans="1:22" x14ac:dyDescent="0.35">
      <c r="A847" s="114" t="s">
        <v>2963</v>
      </c>
      <c r="B847" s="40"/>
      <c r="C847" s="40"/>
      <c r="D847" s="40"/>
      <c r="E847" s="40"/>
      <c r="F847" s="40"/>
      <c r="G847" s="40" t="e">
        <f>'Zestawienie podstawowe'!#REF!</f>
        <v>#REF!</v>
      </c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 t="e">
        <f>'Zestawienie podstawowe'!#REF!</f>
        <v>#REF!</v>
      </c>
    </row>
    <row r="848" spans="1:22" x14ac:dyDescent="0.35">
      <c r="A848" s="114" t="s">
        <v>2964</v>
      </c>
      <c r="B848" s="40"/>
      <c r="C848" s="40"/>
      <c r="D848" s="40"/>
      <c r="E848" s="40"/>
      <c r="F848" s="40"/>
      <c r="G848" s="40"/>
      <c r="H848" s="40"/>
      <c r="I848" s="40"/>
      <c r="J848" s="40" t="e">
        <f>'Zestawienie podstawowe'!#REF!</f>
        <v>#REF!</v>
      </c>
      <c r="K848" s="40"/>
      <c r="L848" s="40"/>
      <c r="M848" s="40"/>
      <c r="N848" s="40"/>
      <c r="O848" s="40"/>
      <c r="P848" s="40"/>
      <c r="Q848" s="40"/>
      <c r="R848" s="40" t="e">
        <f>'Zestawienie podstawowe'!#REF!</f>
        <v>#REF!</v>
      </c>
      <c r="S848" s="40"/>
      <c r="T848" s="40"/>
      <c r="U848" s="40"/>
      <c r="V848" s="40" t="e">
        <f>'Zestawienie podstawowe'!#REF!</f>
        <v>#REF!</v>
      </c>
    </row>
    <row r="849" spans="1:22" x14ac:dyDescent="0.35">
      <c r="A849" s="114" t="s">
        <v>2965</v>
      </c>
      <c r="B849" s="40"/>
      <c r="C849" s="40"/>
      <c r="D849" s="40"/>
      <c r="E849" s="40"/>
      <c r="F849" s="40"/>
      <c r="G849" s="40"/>
      <c r="H849" s="40"/>
      <c r="I849" s="40"/>
      <c r="J849" s="40" t="e">
        <f>'Zestawienie podstawowe'!#REF!</f>
        <v>#REF!</v>
      </c>
      <c r="K849" s="40"/>
      <c r="L849" s="40"/>
      <c r="M849" s="40"/>
      <c r="N849" s="40"/>
      <c r="O849" s="40"/>
      <c r="P849" s="40"/>
      <c r="Q849" s="40"/>
      <c r="R849" s="40" t="e">
        <f>'Zestawienie podstawowe'!#REF!</f>
        <v>#REF!</v>
      </c>
      <c r="S849" s="40"/>
      <c r="T849" s="40"/>
      <c r="U849" s="40"/>
      <c r="V849" s="40" t="e">
        <f>'Zestawienie podstawowe'!#REF!</f>
        <v>#REF!</v>
      </c>
    </row>
    <row r="850" spans="1:22" x14ac:dyDescent="0.35">
      <c r="A850" s="114" t="s">
        <v>2966</v>
      </c>
      <c r="B850" s="40"/>
      <c r="C850" s="40"/>
      <c r="D850" s="40"/>
      <c r="E850" s="40"/>
      <c r="F850" s="40"/>
      <c r="G850" s="40"/>
      <c r="H850" s="40"/>
      <c r="I850" s="40"/>
      <c r="J850" s="40" t="e">
        <f>'Zestawienie podstawowe'!#REF!</f>
        <v>#REF!</v>
      </c>
      <c r="K850" s="40"/>
      <c r="L850" s="40"/>
      <c r="M850" s="40"/>
      <c r="N850" s="40"/>
      <c r="O850" s="40"/>
      <c r="P850" s="40"/>
      <c r="Q850" s="40"/>
      <c r="R850" s="40" t="e">
        <f>'Zestawienie podstawowe'!#REF!</f>
        <v>#REF!</v>
      </c>
      <c r="S850" s="40"/>
      <c r="T850" s="40"/>
      <c r="U850" s="40"/>
      <c r="V850" s="40" t="e">
        <f>'Zestawienie podstawowe'!#REF!</f>
        <v>#REF!</v>
      </c>
    </row>
    <row r="851" spans="1:22" x14ac:dyDescent="0.35">
      <c r="A851" s="114" t="s">
        <v>2967</v>
      </c>
      <c r="B851" s="40"/>
      <c r="C851" s="40"/>
      <c r="D851" s="40"/>
      <c r="E851" s="40"/>
      <c r="F851" s="40"/>
      <c r="G851" s="40"/>
      <c r="H851" s="40"/>
      <c r="I851" s="40"/>
      <c r="J851" s="40" t="e">
        <f>'Zestawienie podstawowe'!#REF!</f>
        <v>#REF!</v>
      </c>
      <c r="K851" s="40"/>
      <c r="L851" s="40"/>
      <c r="M851" s="40"/>
      <c r="N851" s="40"/>
      <c r="O851" s="40"/>
      <c r="P851" s="40"/>
      <c r="Q851" s="40"/>
      <c r="R851" s="40" t="e">
        <f>'Zestawienie podstawowe'!#REF!</f>
        <v>#REF!</v>
      </c>
      <c r="S851" s="40"/>
      <c r="T851" s="40"/>
      <c r="U851" s="40"/>
      <c r="V851" s="40" t="e">
        <f>'Zestawienie podstawowe'!#REF!</f>
        <v>#REF!</v>
      </c>
    </row>
    <row r="852" spans="1:22" x14ac:dyDescent="0.35">
      <c r="A852" s="114" t="s">
        <v>2968</v>
      </c>
      <c r="B852" s="40"/>
      <c r="C852" s="40"/>
      <c r="D852" s="40"/>
      <c r="E852" s="40"/>
      <c r="F852" s="40"/>
      <c r="G852" s="40"/>
      <c r="H852" s="40"/>
      <c r="I852" s="40"/>
      <c r="J852" s="40" t="e">
        <f>'Zestawienie podstawowe'!#REF!</f>
        <v>#REF!</v>
      </c>
      <c r="K852" s="40"/>
      <c r="L852" s="40"/>
      <c r="M852" s="40"/>
      <c r="N852" s="40"/>
      <c r="O852" s="40"/>
      <c r="P852" s="40"/>
      <c r="Q852" s="40"/>
      <c r="R852" s="40" t="e">
        <f>'Zestawienie podstawowe'!#REF!</f>
        <v>#REF!</v>
      </c>
      <c r="S852" s="40"/>
      <c r="T852" s="40"/>
      <c r="U852" s="40"/>
      <c r="V852" s="40" t="e">
        <f>'Zestawienie podstawowe'!#REF!</f>
        <v>#REF!</v>
      </c>
    </row>
    <row r="853" spans="1:22" x14ac:dyDescent="0.35">
      <c r="A853" s="114" t="s">
        <v>2969</v>
      </c>
      <c r="B853" s="40"/>
      <c r="C853" s="40"/>
      <c r="D853" s="40"/>
      <c r="E853" s="40"/>
      <c r="F853" s="40"/>
      <c r="G853" s="40"/>
      <c r="H853" s="40"/>
      <c r="I853" s="40"/>
      <c r="J853" s="40" t="e">
        <f>'Zestawienie podstawowe'!#REF!</f>
        <v>#REF!</v>
      </c>
      <c r="K853" s="40"/>
      <c r="L853" s="40"/>
      <c r="M853" s="40"/>
      <c r="N853" s="40"/>
      <c r="O853" s="40"/>
      <c r="P853" s="40"/>
      <c r="Q853" s="40"/>
      <c r="R853" s="40" t="e">
        <f>'Zestawienie podstawowe'!#REF!</f>
        <v>#REF!</v>
      </c>
      <c r="S853" s="40"/>
      <c r="T853" s="40"/>
      <c r="U853" s="40"/>
      <c r="V853" s="40" t="e">
        <f>'Zestawienie podstawowe'!#REF!</f>
        <v>#REF!</v>
      </c>
    </row>
    <row r="854" spans="1:22" x14ac:dyDescent="0.35">
      <c r="A854" s="114" t="s">
        <v>2970</v>
      </c>
      <c r="B854" s="40"/>
      <c r="C854" s="40"/>
      <c r="D854" s="40"/>
      <c r="E854" s="40"/>
      <c r="F854" s="40"/>
      <c r="G854" s="40"/>
      <c r="H854" s="40"/>
      <c r="I854" s="40"/>
      <c r="J854" s="40" t="e">
        <f>'Zestawienie podstawowe'!#REF!</f>
        <v>#REF!</v>
      </c>
      <c r="K854" s="40"/>
      <c r="L854" s="40"/>
      <c r="M854" s="40"/>
      <c r="N854" s="40"/>
      <c r="O854" s="40"/>
      <c r="P854" s="40"/>
      <c r="Q854" s="40"/>
      <c r="R854" s="40" t="e">
        <f>'Zestawienie podstawowe'!#REF!</f>
        <v>#REF!</v>
      </c>
      <c r="S854" s="40"/>
      <c r="T854" s="40"/>
      <c r="U854" s="40"/>
      <c r="V854" s="40" t="e">
        <f>'Zestawienie podstawowe'!#REF!</f>
        <v>#REF!</v>
      </c>
    </row>
    <row r="855" spans="1:22" x14ac:dyDescent="0.35">
      <c r="A855" s="114" t="s">
        <v>2971</v>
      </c>
      <c r="B855" s="40"/>
      <c r="C855" s="40"/>
      <c r="D855" s="40"/>
      <c r="E855" s="40"/>
      <c r="F855" s="40"/>
      <c r="G855" s="40"/>
      <c r="H855" s="40"/>
      <c r="I855" s="40"/>
      <c r="J855" s="40" t="e">
        <f>'Zestawienie podstawowe'!#REF!</f>
        <v>#REF!</v>
      </c>
      <c r="K855" s="40"/>
      <c r="L855" s="40"/>
      <c r="M855" s="40"/>
      <c r="N855" s="40"/>
      <c r="O855" s="40"/>
      <c r="P855" s="40"/>
      <c r="Q855" s="40"/>
      <c r="R855" s="40" t="e">
        <f>'Zestawienie podstawowe'!#REF!</f>
        <v>#REF!</v>
      </c>
      <c r="S855" s="40"/>
      <c r="T855" s="40"/>
      <c r="U855" s="40"/>
      <c r="V855" s="40" t="e">
        <f>'Zestawienie podstawowe'!#REF!</f>
        <v>#REF!</v>
      </c>
    </row>
    <row r="856" spans="1:22" x14ac:dyDescent="0.35">
      <c r="A856" s="114" t="s">
        <v>2972</v>
      </c>
      <c r="B856" s="40"/>
      <c r="C856" s="40"/>
      <c r="D856" s="40"/>
      <c r="E856" s="40"/>
      <c r="F856" s="40"/>
      <c r="G856" s="40"/>
      <c r="H856" s="40"/>
      <c r="I856" s="40"/>
      <c r="J856" s="40" t="e">
        <f>'Zestawienie podstawowe'!#REF!</f>
        <v>#REF!</v>
      </c>
      <c r="K856" s="40"/>
      <c r="L856" s="40"/>
      <c r="M856" s="40"/>
      <c r="N856" s="40"/>
      <c r="O856" s="40"/>
      <c r="P856" s="40"/>
      <c r="Q856" s="40"/>
      <c r="R856" s="40" t="e">
        <f>'Zestawienie podstawowe'!#REF!</f>
        <v>#REF!</v>
      </c>
      <c r="S856" s="40"/>
      <c r="T856" s="40"/>
      <c r="U856" s="40"/>
      <c r="V856" s="40" t="e">
        <f>'Zestawienie podstawowe'!#REF!</f>
        <v>#REF!</v>
      </c>
    </row>
    <row r="857" spans="1:22" x14ac:dyDescent="0.35">
      <c r="A857" s="114" t="s">
        <v>2973</v>
      </c>
      <c r="B857" s="40"/>
      <c r="C857" s="40"/>
      <c r="D857" s="40"/>
      <c r="E857" s="40"/>
      <c r="F857" s="40"/>
      <c r="G857" s="40"/>
      <c r="H857" s="40"/>
      <c r="I857" s="40"/>
      <c r="J857" s="40" t="e">
        <f>'Zestawienie podstawowe'!#REF!</f>
        <v>#REF!</v>
      </c>
      <c r="K857" s="40"/>
      <c r="L857" s="40"/>
      <c r="M857" s="40"/>
      <c r="N857" s="40"/>
      <c r="O857" s="40"/>
      <c r="P857" s="40"/>
      <c r="Q857" s="40"/>
      <c r="R857" s="40" t="e">
        <f>'Zestawienie podstawowe'!#REF!</f>
        <v>#REF!</v>
      </c>
      <c r="S857" s="40"/>
      <c r="T857" s="40"/>
      <c r="U857" s="40"/>
      <c r="V857" s="40" t="e">
        <f>'Zestawienie podstawowe'!#REF!</f>
        <v>#REF!</v>
      </c>
    </row>
    <row r="858" spans="1:22" x14ac:dyDescent="0.35">
      <c r="A858" s="114" t="s">
        <v>2974</v>
      </c>
      <c r="B858" s="40"/>
      <c r="C858" s="40"/>
      <c r="D858" s="40"/>
      <c r="E858" s="40"/>
      <c r="F858" s="40"/>
      <c r="G858" s="40"/>
      <c r="H858" s="40"/>
      <c r="I858" s="40"/>
      <c r="J858" s="40" t="e">
        <f>'Zestawienie podstawowe'!#REF!</f>
        <v>#REF!</v>
      </c>
      <c r="K858" s="40"/>
      <c r="L858" s="40"/>
      <c r="M858" s="40"/>
      <c r="N858" s="40"/>
      <c r="O858" s="40"/>
      <c r="P858" s="40"/>
      <c r="Q858" s="40"/>
      <c r="R858" s="40" t="e">
        <f>'Zestawienie podstawowe'!#REF!</f>
        <v>#REF!</v>
      </c>
      <c r="S858" s="40"/>
      <c r="T858" s="40"/>
      <c r="U858" s="40"/>
      <c r="V858" s="40" t="e">
        <f>'Zestawienie podstawowe'!#REF!</f>
        <v>#REF!</v>
      </c>
    </row>
    <row r="859" spans="1:22" x14ac:dyDescent="0.35">
      <c r="A859" s="114" t="s">
        <v>2975</v>
      </c>
      <c r="B859" s="40"/>
      <c r="C859" s="40"/>
      <c r="D859" s="40"/>
      <c r="E859" s="40"/>
      <c r="F859" s="40"/>
      <c r="G859" s="40"/>
      <c r="H859" s="40"/>
      <c r="I859" s="40"/>
      <c r="J859" s="40" t="e">
        <f>'Zestawienie podstawowe'!#REF!</f>
        <v>#REF!</v>
      </c>
      <c r="K859" s="40"/>
      <c r="L859" s="40"/>
      <c r="M859" s="40"/>
      <c r="N859" s="40"/>
      <c r="O859" s="40"/>
      <c r="P859" s="40"/>
      <c r="Q859" s="40"/>
      <c r="R859" s="40" t="e">
        <f>'Zestawienie podstawowe'!#REF!</f>
        <v>#REF!</v>
      </c>
      <c r="S859" s="40"/>
      <c r="T859" s="40"/>
      <c r="U859" s="40"/>
      <c r="V859" s="40" t="e">
        <f>'Zestawienie podstawowe'!#REF!</f>
        <v>#REF!</v>
      </c>
    </row>
    <row r="860" spans="1:22" x14ac:dyDescent="0.35">
      <c r="A860" s="114" t="s">
        <v>2976</v>
      </c>
      <c r="B860" s="40"/>
      <c r="C860" s="40"/>
      <c r="D860" s="40"/>
      <c r="E860" s="40"/>
      <c r="F860" s="40"/>
      <c r="G860" s="40"/>
      <c r="H860" s="40"/>
      <c r="I860" s="40"/>
      <c r="J860" s="40" t="e">
        <f>'Zestawienie podstawowe'!#REF!</f>
        <v>#REF!</v>
      </c>
      <c r="K860" s="40"/>
      <c r="L860" s="40"/>
      <c r="M860" s="40"/>
      <c r="N860" s="40"/>
      <c r="O860" s="40"/>
      <c r="P860" s="40"/>
      <c r="Q860" s="40"/>
      <c r="R860" s="40" t="e">
        <f>'Zestawienie podstawowe'!#REF!</f>
        <v>#REF!</v>
      </c>
      <c r="S860" s="40"/>
      <c r="T860" s="40"/>
      <c r="U860" s="40" t="e">
        <f>'Zestawienie podstawowe'!#REF!</f>
        <v>#REF!</v>
      </c>
      <c r="V860" s="40" t="e">
        <f>'Zestawienie podstawowe'!#REF!</f>
        <v>#REF!</v>
      </c>
    </row>
    <row r="861" spans="1:22" x14ac:dyDescent="0.35">
      <c r="A861" s="114" t="s">
        <v>2977</v>
      </c>
      <c r="B861" s="40"/>
      <c r="C861" s="40"/>
      <c r="D861" s="40"/>
      <c r="E861" s="40"/>
      <c r="F861" s="40"/>
      <c r="G861" s="40"/>
      <c r="H861" s="40"/>
      <c r="I861" s="40"/>
      <c r="J861" s="40" t="e">
        <f>'Zestawienie podstawowe'!#REF!</f>
        <v>#REF!</v>
      </c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 t="e">
        <f>'Zestawienie podstawowe'!#REF!</f>
        <v>#REF!</v>
      </c>
    </row>
    <row r="862" spans="1:22" x14ac:dyDescent="0.35">
      <c r="A862" s="114" t="s">
        <v>2978</v>
      </c>
      <c r="B862" s="40"/>
      <c r="C862" s="40"/>
      <c r="D862" s="40"/>
      <c r="E862" s="40"/>
      <c r="F862" s="40"/>
      <c r="G862" s="40"/>
      <c r="H862" s="40"/>
      <c r="I862" s="40"/>
      <c r="J862" s="40" t="e">
        <f>'Zestawienie podstawowe'!#REF!</f>
        <v>#REF!</v>
      </c>
      <c r="K862" s="40"/>
      <c r="L862" s="40"/>
      <c r="M862" s="40"/>
      <c r="N862" s="40"/>
      <c r="O862" s="40"/>
      <c r="P862" s="40"/>
      <c r="Q862" s="40"/>
      <c r="R862" s="40" t="e">
        <f>'Zestawienie podstawowe'!#REF!</f>
        <v>#REF!</v>
      </c>
      <c r="S862" s="40"/>
      <c r="T862" s="40"/>
      <c r="U862" s="40"/>
      <c r="V862" s="40" t="e">
        <f>'Zestawienie podstawowe'!#REF!</f>
        <v>#REF!</v>
      </c>
    </row>
    <row r="863" spans="1:22" x14ac:dyDescent="0.35">
      <c r="A863" s="114" t="s">
        <v>2979</v>
      </c>
      <c r="B863" s="40"/>
      <c r="C863" s="40"/>
      <c r="D863" s="40"/>
      <c r="E863" s="40"/>
      <c r="F863" s="40"/>
      <c r="G863" s="40"/>
      <c r="H863" s="40"/>
      <c r="I863" s="40"/>
      <c r="J863" s="40" t="e">
        <f>'Zestawienie podstawowe'!#REF!</f>
        <v>#REF!</v>
      </c>
      <c r="K863" s="40"/>
      <c r="L863" s="40"/>
      <c r="M863" s="40"/>
      <c r="N863" s="40"/>
      <c r="O863" s="40"/>
      <c r="P863" s="40"/>
      <c r="Q863" s="40"/>
      <c r="R863" s="40" t="e">
        <f>'Zestawienie podstawowe'!#REF!</f>
        <v>#REF!</v>
      </c>
      <c r="S863" s="40"/>
      <c r="T863" s="40"/>
      <c r="U863" s="40" t="e">
        <f>'Zestawienie podstawowe'!#REF!</f>
        <v>#REF!</v>
      </c>
      <c r="V863" s="40" t="e">
        <f>'Zestawienie podstawowe'!#REF!</f>
        <v>#REF!</v>
      </c>
    </row>
    <row r="864" spans="1:22" x14ac:dyDescent="0.35">
      <c r="A864" s="114" t="s">
        <v>2980</v>
      </c>
      <c r="B864" s="40"/>
      <c r="C864" s="40"/>
      <c r="D864" s="40"/>
      <c r="E864" s="40"/>
      <c r="F864" s="40"/>
      <c r="G864" s="40"/>
      <c r="H864" s="40"/>
      <c r="I864" s="40"/>
      <c r="J864" s="40" t="e">
        <f>'Zestawienie podstawowe'!#REF!</f>
        <v>#REF!</v>
      </c>
      <c r="K864" s="40"/>
      <c r="L864" s="40"/>
      <c r="M864" s="40"/>
      <c r="N864" s="40"/>
      <c r="O864" s="40"/>
      <c r="P864" s="40"/>
      <c r="Q864" s="40"/>
      <c r="R864" s="40" t="e">
        <f>'Zestawienie podstawowe'!#REF!</f>
        <v>#REF!</v>
      </c>
      <c r="S864" s="40"/>
      <c r="T864" s="40"/>
      <c r="U864" s="40"/>
      <c r="V864" s="40" t="e">
        <f>'Zestawienie podstawowe'!#REF!</f>
        <v>#REF!</v>
      </c>
    </row>
    <row r="865" spans="1:22" x14ac:dyDescent="0.35">
      <c r="A865" s="114" t="s">
        <v>2981</v>
      </c>
      <c r="B865" s="40"/>
      <c r="C865" s="40"/>
      <c r="D865" s="40"/>
      <c r="E865" s="40"/>
      <c r="F865" s="40"/>
      <c r="G865" s="40"/>
      <c r="H865" s="40"/>
      <c r="I865" s="40"/>
      <c r="J865" s="40" t="e">
        <f>'Zestawienie podstawowe'!#REF!</f>
        <v>#REF!</v>
      </c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 t="e">
        <f>'Zestawienie podstawowe'!#REF!</f>
        <v>#REF!</v>
      </c>
    </row>
    <row r="866" spans="1:22" x14ac:dyDescent="0.35">
      <c r="A866" s="114" t="s">
        <v>2982</v>
      </c>
      <c r="B866" s="40"/>
      <c r="C866" s="40"/>
      <c r="D866" s="40"/>
      <c r="E866" s="40"/>
      <c r="F866" s="40"/>
      <c r="G866" s="40"/>
      <c r="H866" s="40"/>
      <c r="I866" s="40"/>
      <c r="J866" s="40" t="e">
        <f>'Zestawienie podstawowe'!#REF!</f>
        <v>#REF!</v>
      </c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 t="e">
        <f>'Zestawienie podstawowe'!#REF!</f>
        <v>#REF!</v>
      </c>
    </row>
    <row r="867" spans="1:22" x14ac:dyDescent="0.35">
      <c r="A867" s="114" t="s">
        <v>2983</v>
      </c>
      <c r="B867" s="40"/>
      <c r="C867" s="40"/>
      <c r="D867" s="40"/>
      <c r="E867" s="40"/>
      <c r="F867" s="40"/>
      <c r="G867" s="40"/>
      <c r="H867" s="40"/>
      <c r="I867" s="40"/>
      <c r="J867" s="40" t="e">
        <f>'Zestawienie podstawowe'!#REF!</f>
        <v>#REF!</v>
      </c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 t="e">
        <f>'Zestawienie podstawowe'!#REF!</f>
        <v>#REF!</v>
      </c>
    </row>
    <row r="868" spans="1:22" x14ac:dyDescent="0.35">
      <c r="A868" s="114" t="s">
        <v>2984</v>
      </c>
      <c r="B868" s="40"/>
      <c r="C868" s="40"/>
      <c r="D868" s="40"/>
      <c r="E868" s="40"/>
      <c r="F868" s="40"/>
      <c r="G868" s="40"/>
      <c r="H868" s="40"/>
      <c r="I868" s="40"/>
      <c r="J868" s="40" t="e">
        <f>'Zestawienie podstawowe'!#REF!</f>
        <v>#REF!</v>
      </c>
      <c r="K868" s="40"/>
      <c r="L868" s="40"/>
      <c r="M868" s="40"/>
      <c r="N868" s="40"/>
      <c r="O868" s="40"/>
      <c r="P868" s="40"/>
      <c r="Q868" s="40"/>
      <c r="R868" s="40" t="e">
        <f>'Zestawienie podstawowe'!#REF!</f>
        <v>#REF!</v>
      </c>
      <c r="S868" s="40"/>
      <c r="T868" s="40"/>
      <c r="U868" s="40"/>
      <c r="V868" s="40" t="e">
        <f>'Zestawienie podstawowe'!#REF!</f>
        <v>#REF!</v>
      </c>
    </row>
    <row r="869" spans="1:22" x14ac:dyDescent="0.35">
      <c r="A869" s="114" t="s">
        <v>2985</v>
      </c>
      <c r="B869" s="40"/>
      <c r="C869" s="40"/>
      <c r="D869" s="40"/>
      <c r="E869" s="40"/>
      <c r="F869" s="40"/>
      <c r="G869" s="40"/>
      <c r="H869" s="40"/>
      <c r="I869" s="40"/>
      <c r="J869" s="40" t="e">
        <f>'Zestawienie podstawowe'!#REF!</f>
        <v>#REF!</v>
      </c>
      <c r="K869" s="40"/>
      <c r="L869" s="40"/>
      <c r="M869" s="40"/>
      <c r="N869" s="40"/>
      <c r="O869" s="40"/>
      <c r="P869" s="40"/>
      <c r="Q869" s="40"/>
      <c r="R869" s="40" t="e">
        <f>'Zestawienie podstawowe'!#REF!</f>
        <v>#REF!</v>
      </c>
      <c r="S869" s="40"/>
      <c r="T869" s="40"/>
      <c r="U869" s="40"/>
      <c r="V869" s="40" t="e">
        <f>'Zestawienie podstawowe'!#REF!</f>
        <v>#REF!</v>
      </c>
    </row>
    <row r="870" spans="1:22" x14ac:dyDescent="0.35">
      <c r="A870" s="114" t="s">
        <v>2986</v>
      </c>
      <c r="B870" s="40"/>
      <c r="C870" s="40"/>
      <c r="D870" s="40"/>
      <c r="E870" s="40"/>
      <c r="F870" s="40"/>
      <c r="G870" s="40"/>
      <c r="H870" s="40"/>
      <c r="I870" s="40"/>
      <c r="J870" s="40" t="e">
        <f>'Zestawienie podstawowe'!#REF!</f>
        <v>#REF!</v>
      </c>
      <c r="K870" s="40"/>
      <c r="L870" s="40"/>
      <c r="M870" s="40"/>
      <c r="N870" s="40"/>
      <c r="O870" s="40"/>
      <c r="P870" s="40"/>
      <c r="Q870" s="40"/>
      <c r="R870" s="40" t="e">
        <f>'Zestawienie podstawowe'!#REF!</f>
        <v>#REF!</v>
      </c>
      <c r="S870" s="40"/>
      <c r="T870" s="40"/>
      <c r="U870" s="40"/>
      <c r="V870" s="40" t="e">
        <f>'Zestawienie podstawowe'!#REF!</f>
        <v>#REF!</v>
      </c>
    </row>
    <row r="871" spans="1:22" x14ac:dyDescent="0.35">
      <c r="A871" s="114" t="s">
        <v>2987</v>
      </c>
      <c r="B871" s="40"/>
      <c r="C871" s="40"/>
      <c r="D871" s="40"/>
      <c r="E871" s="40"/>
      <c r="F871" s="40"/>
      <c r="G871" s="40"/>
      <c r="H871" s="40"/>
      <c r="I871" s="40"/>
      <c r="J871" s="40" t="e">
        <f>'Zestawienie podstawowe'!#REF!</f>
        <v>#REF!</v>
      </c>
      <c r="K871" s="40"/>
      <c r="L871" s="40"/>
      <c r="M871" s="40"/>
      <c r="N871" s="40"/>
      <c r="O871" s="40"/>
      <c r="P871" s="40"/>
      <c r="Q871" s="40"/>
      <c r="R871" s="40" t="e">
        <f>'Zestawienie podstawowe'!#REF!</f>
        <v>#REF!</v>
      </c>
      <c r="S871" s="40"/>
      <c r="T871" s="40"/>
      <c r="U871" s="40"/>
      <c r="V871" s="40" t="e">
        <f>'Zestawienie podstawowe'!#REF!</f>
        <v>#REF!</v>
      </c>
    </row>
    <row r="872" spans="1:22" x14ac:dyDescent="0.35">
      <c r="A872" s="114" t="s">
        <v>2988</v>
      </c>
      <c r="B872" s="40"/>
      <c r="C872" s="40"/>
      <c r="D872" s="40"/>
      <c r="E872" s="40"/>
      <c r="F872" s="40"/>
      <c r="G872" s="40"/>
      <c r="H872" s="40"/>
      <c r="I872" s="40"/>
      <c r="J872" s="40" t="e">
        <f>'Zestawienie podstawowe'!#REF!</f>
        <v>#REF!</v>
      </c>
      <c r="K872" s="40"/>
      <c r="L872" s="40" t="e">
        <f>'Zestawienie podstawowe'!#REF!</f>
        <v>#REF!</v>
      </c>
      <c r="M872" s="40"/>
      <c r="N872" s="40"/>
      <c r="O872" s="40"/>
      <c r="P872" s="40"/>
      <c r="Q872" s="40" t="e">
        <f>'Zestawienie podstawowe'!#REF!</f>
        <v>#REF!</v>
      </c>
      <c r="R872" s="40" t="e">
        <f>'Zestawienie podstawowe'!#REF!</f>
        <v>#REF!</v>
      </c>
      <c r="S872" s="40"/>
      <c r="T872" s="40"/>
      <c r="U872" s="40"/>
      <c r="V872" s="40" t="e">
        <f>'Zestawienie podstawowe'!#REF!</f>
        <v>#REF!</v>
      </c>
    </row>
    <row r="873" spans="1:22" x14ac:dyDescent="0.35">
      <c r="A873" s="114" t="s">
        <v>2989</v>
      </c>
      <c r="B873" s="40"/>
      <c r="C873" s="40"/>
      <c r="D873" s="40"/>
      <c r="E873" s="40"/>
      <c r="F873" s="40"/>
      <c r="G873" s="40"/>
      <c r="H873" s="40"/>
      <c r="I873" s="40"/>
      <c r="J873" s="40" t="e">
        <f>'Zestawienie podstawowe'!#REF!</f>
        <v>#REF!</v>
      </c>
      <c r="K873" s="40"/>
      <c r="L873" s="40"/>
      <c r="M873" s="40"/>
      <c r="N873" s="40"/>
      <c r="O873" s="40"/>
      <c r="P873" s="40"/>
      <c r="Q873" s="40" t="e">
        <f>'Zestawienie podstawowe'!#REF!</f>
        <v>#REF!</v>
      </c>
      <c r="R873" s="40"/>
      <c r="S873" s="40"/>
      <c r="T873" s="40"/>
      <c r="U873" s="40"/>
      <c r="V873" s="40" t="e">
        <f>'Zestawienie podstawowe'!#REF!</f>
        <v>#REF!</v>
      </c>
    </row>
    <row r="874" spans="1:22" x14ac:dyDescent="0.35">
      <c r="A874" s="114" t="s">
        <v>2990</v>
      </c>
      <c r="B874" s="40"/>
      <c r="C874" s="40"/>
      <c r="D874" s="40"/>
      <c r="E874" s="40"/>
      <c r="F874" s="40"/>
      <c r="G874" s="40"/>
      <c r="H874" s="40"/>
      <c r="I874" s="40"/>
      <c r="J874" s="40" t="e">
        <f>'Zestawienie podstawowe'!#REF!</f>
        <v>#REF!</v>
      </c>
      <c r="K874" s="40"/>
      <c r="L874" s="40"/>
      <c r="M874" s="40"/>
      <c r="N874" s="40"/>
      <c r="O874" s="40"/>
      <c r="P874" s="40"/>
      <c r="Q874" s="40" t="e">
        <f>'Zestawienie podstawowe'!#REF!</f>
        <v>#REF!</v>
      </c>
      <c r="R874" s="40" t="e">
        <f>'Zestawienie podstawowe'!#REF!</f>
        <v>#REF!</v>
      </c>
      <c r="S874" s="40"/>
      <c r="T874" s="40"/>
      <c r="U874" s="40"/>
      <c r="V874" s="40" t="e">
        <f>'Zestawienie podstawowe'!#REF!</f>
        <v>#REF!</v>
      </c>
    </row>
    <row r="875" spans="1:22" x14ac:dyDescent="0.35">
      <c r="A875" s="114" t="s">
        <v>2991</v>
      </c>
      <c r="B875" s="40"/>
      <c r="C875" s="40"/>
      <c r="D875" s="40"/>
      <c r="E875" s="40"/>
      <c r="F875" s="40"/>
      <c r="G875" s="40"/>
      <c r="H875" s="40"/>
      <c r="I875" s="40"/>
      <c r="J875" s="40" t="e">
        <f>'Zestawienie podstawowe'!#REF!</f>
        <v>#REF!</v>
      </c>
      <c r="K875" s="40"/>
      <c r="L875" s="40" t="e">
        <f>'Zestawienie podstawowe'!#REF!</f>
        <v>#REF!</v>
      </c>
      <c r="M875" s="40"/>
      <c r="N875" s="40"/>
      <c r="O875" s="40"/>
      <c r="P875" s="40"/>
      <c r="Q875" s="40" t="e">
        <f>'Zestawienie podstawowe'!#REF!</f>
        <v>#REF!</v>
      </c>
      <c r="R875" s="40" t="e">
        <f>'Zestawienie podstawowe'!#REF!</f>
        <v>#REF!</v>
      </c>
      <c r="S875" s="40"/>
      <c r="T875" s="40"/>
      <c r="U875" s="40"/>
      <c r="V875" s="40" t="e">
        <f>'Zestawienie podstawowe'!#REF!</f>
        <v>#REF!</v>
      </c>
    </row>
    <row r="876" spans="1:22" x14ac:dyDescent="0.35">
      <c r="A876" s="114" t="s">
        <v>2992</v>
      </c>
      <c r="B876" s="40"/>
      <c r="C876" s="40"/>
      <c r="D876" s="40"/>
      <c r="E876" s="40"/>
      <c r="F876" s="40"/>
      <c r="G876" s="40"/>
      <c r="H876" s="40"/>
      <c r="I876" s="40"/>
      <c r="J876" s="40" t="e">
        <f>'Zestawienie podstawowe'!#REF!</f>
        <v>#REF!</v>
      </c>
      <c r="K876" s="40"/>
      <c r="L876" s="40"/>
      <c r="M876" s="40"/>
      <c r="N876" s="40"/>
      <c r="O876" s="40"/>
      <c r="P876" s="40"/>
      <c r="Q876" s="40"/>
      <c r="R876" s="40" t="e">
        <f>'Zestawienie podstawowe'!#REF!</f>
        <v>#REF!</v>
      </c>
      <c r="S876" s="40"/>
      <c r="T876" s="40"/>
      <c r="U876" s="40"/>
      <c r="V876" s="40" t="e">
        <f>'Zestawienie podstawowe'!#REF!</f>
        <v>#REF!</v>
      </c>
    </row>
    <row r="877" spans="1:22" x14ac:dyDescent="0.35">
      <c r="A877" s="114" t="s">
        <v>2993</v>
      </c>
      <c r="B877" s="40"/>
      <c r="C877" s="40"/>
      <c r="D877" s="40"/>
      <c r="E877" s="40" t="e">
        <f>'Zestawienie podstawowe'!#REF!</f>
        <v>#REF!</v>
      </c>
      <c r="F877" s="40"/>
      <c r="G877" s="40" t="e">
        <f>'Zestawienie podstawowe'!#REF!</f>
        <v>#REF!</v>
      </c>
      <c r="H877" s="40"/>
      <c r="I877" s="40"/>
      <c r="J877" s="40"/>
      <c r="K877" s="40"/>
      <c r="L877" s="40" t="e">
        <f>'Zestawienie podstawowe'!#REF!</f>
        <v>#REF!</v>
      </c>
      <c r="M877" s="40"/>
      <c r="N877" s="40"/>
      <c r="O877" s="40"/>
      <c r="P877" s="40"/>
      <c r="Q877" s="40"/>
      <c r="R877" s="40"/>
      <c r="S877" s="40"/>
      <c r="T877" s="40"/>
      <c r="U877" s="40"/>
      <c r="V877" s="40" t="e">
        <f>'Zestawienie podstawowe'!#REF!</f>
        <v>#REF!</v>
      </c>
    </row>
    <row r="878" spans="1:22" x14ac:dyDescent="0.35">
      <c r="A878" s="114" t="s">
        <v>2994</v>
      </c>
      <c r="B878" s="40"/>
      <c r="C878" s="40"/>
      <c r="D878" s="40"/>
      <c r="E878" s="40" t="e">
        <f>'Zestawienie podstawowe'!#REF!</f>
        <v>#REF!</v>
      </c>
      <c r="F878" s="40"/>
      <c r="G878" s="40" t="e">
        <f>'Zestawienie podstawowe'!#REF!</f>
        <v>#REF!</v>
      </c>
      <c r="H878" s="40"/>
      <c r="I878" s="40"/>
      <c r="J878" s="40"/>
      <c r="K878" s="40"/>
      <c r="L878" s="40" t="e">
        <f>'Zestawienie podstawowe'!#REF!</f>
        <v>#REF!</v>
      </c>
      <c r="M878" s="40"/>
      <c r="N878" s="40"/>
      <c r="O878" s="40"/>
      <c r="P878" s="40"/>
      <c r="Q878" s="40"/>
      <c r="R878" s="40"/>
      <c r="S878" s="40"/>
      <c r="T878" s="40"/>
      <c r="U878" s="40"/>
      <c r="V878" s="40" t="e">
        <f>'Zestawienie podstawowe'!#REF!</f>
        <v>#REF!</v>
      </c>
    </row>
    <row r="879" spans="1:22" x14ac:dyDescent="0.35">
      <c r="A879" s="114" t="s">
        <v>2995</v>
      </c>
      <c r="B879" s="40"/>
      <c r="C879" s="40"/>
      <c r="D879" s="40"/>
      <c r="E879" s="40"/>
      <c r="F879" s="40"/>
      <c r="G879" s="40"/>
      <c r="H879" s="40"/>
      <c r="I879" s="40"/>
      <c r="J879" s="40" t="e">
        <f>'Zestawienie podstawowe'!#REF!</f>
        <v>#REF!</v>
      </c>
      <c r="K879" s="40"/>
      <c r="L879" s="40"/>
      <c r="M879" s="40"/>
      <c r="N879" s="40"/>
      <c r="O879" s="40"/>
      <c r="P879" s="40"/>
      <c r="Q879" s="40"/>
      <c r="R879" s="40" t="e">
        <f>'Zestawienie podstawowe'!#REF!</f>
        <v>#REF!</v>
      </c>
      <c r="S879" s="40"/>
      <c r="T879" s="40"/>
      <c r="U879" s="40"/>
      <c r="V879" s="40" t="e">
        <f>'Zestawienie podstawowe'!#REF!</f>
        <v>#REF!</v>
      </c>
    </row>
    <row r="880" spans="1:22" x14ac:dyDescent="0.35">
      <c r="A880" s="114" t="s">
        <v>2996</v>
      </c>
      <c r="B880" s="40"/>
      <c r="C880" s="40"/>
      <c r="D880" s="40"/>
      <c r="E880" s="40"/>
      <c r="F880" s="40"/>
      <c r="G880" s="40"/>
      <c r="H880" s="40"/>
      <c r="I880" s="40"/>
      <c r="J880" s="40" t="e">
        <f>'Zestawienie podstawowe'!#REF!</f>
        <v>#REF!</v>
      </c>
      <c r="K880" s="40"/>
      <c r="L880" s="40"/>
      <c r="M880" s="40"/>
      <c r="N880" s="40"/>
      <c r="O880" s="40"/>
      <c r="P880" s="40"/>
      <c r="Q880" s="40"/>
      <c r="R880" s="40" t="e">
        <f>'Zestawienie podstawowe'!#REF!</f>
        <v>#REF!</v>
      </c>
      <c r="S880" s="40"/>
      <c r="T880" s="40"/>
      <c r="U880" s="40"/>
      <c r="V880" s="40" t="e">
        <f>'Zestawienie podstawowe'!#REF!</f>
        <v>#REF!</v>
      </c>
    </row>
    <row r="881" spans="1:22" x14ac:dyDescent="0.35">
      <c r="A881" s="114" t="s">
        <v>2997</v>
      </c>
      <c r="B881" s="40"/>
      <c r="C881" s="40"/>
      <c r="D881" s="40"/>
      <c r="E881" s="40"/>
      <c r="F881" s="40"/>
      <c r="G881" s="40"/>
      <c r="H881" s="40"/>
      <c r="I881" s="40"/>
      <c r="J881" s="40" t="e">
        <f>'Zestawienie podstawowe'!#REF!</f>
        <v>#REF!</v>
      </c>
      <c r="K881" s="40"/>
      <c r="L881" s="40"/>
      <c r="M881" s="40"/>
      <c r="N881" s="40"/>
      <c r="O881" s="40"/>
      <c r="P881" s="40"/>
      <c r="Q881" s="40"/>
      <c r="R881" s="40" t="e">
        <f>'Zestawienie podstawowe'!#REF!</f>
        <v>#REF!</v>
      </c>
      <c r="S881" s="40"/>
      <c r="T881" s="40"/>
      <c r="U881" s="40"/>
      <c r="V881" s="40" t="e">
        <f>'Zestawienie podstawowe'!#REF!</f>
        <v>#REF!</v>
      </c>
    </row>
    <row r="882" spans="1:22" x14ac:dyDescent="0.35">
      <c r="A882" s="114" t="s">
        <v>2998</v>
      </c>
      <c r="B882" s="40"/>
      <c r="C882" s="40"/>
      <c r="D882" s="40"/>
      <c r="E882" s="40"/>
      <c r="F882" s="40"/>
      <c r="G882" s="40"/>
      <c r="H882" s="40"/>
      <c r="I882" s="40"/>
      <c r="J882" s="40" t="e">
        <f>'Zestawienie podstawowe'!#REF!</f>
        <v>#REF!</v>
      </c>
      <c r="K882" s="40"/>
      <c r="L882" s="40"/>
      <c r="M882" s="40"/>
      <c r="N882" s="40"/>
      <c r="O882" s="40"/>
      <c r="P882" s="40"/>
      <c r="Q882" s="40"/>
      <c r="R882" s="40" t="e">
        <f>'Zestawienie podstawowe'!#REF!</f>
        <v>#REF!</v>
      </c>
      <c r="S882" s="40"/>
      <c r="T882" s="40"/>
      <c r="U882" s="40"/>
      <c r="V882" s="40" t="e">
        <f>'Zestawienie podstawowe'!#REF!</f>
        <v>#REF!</v>
      </c>
    </row>
    <row r="883" spans="1:22" x14ac:dyDescent="0.35">
      <c r="A883" s="114" t="s">
        <v>2999</v>
      </c>
      <c r="B883" s="40"/>
      <c r="C883" s="40"/>
      <c r="D883" s="40"/>
      <c r="E883" s="40"/>
      <c r="F883" s="40"/>
      <c r="G883" s="40"/>
      <c r="H883" s="40"/>
      <c r="I883" s="40"/>
      <c r="J883" s="40" t="e">
        <f>'Zestawienie podstawowe'!#REF!</f>
        <v>#REF!</v>
      </c>
      <c r="K883" s="40"/>
      <c r="L883" s="40"/>
      <c r="M883" s="40"/>
      <c r="N883" s="40"/>
      <c r="O883" s="40"/>
      <c r="P883" s="40"/>
      <c r="Q883" s="40"/>
      <c r="R883" s="40" t="e">
        <f>'Zestawienie podstawowe'!#REF!</f>
        <v>#REF!</v>
      </c>
      <c r="S883" s="40"/>
      <c r="T883" s="40"/>
      <c r="U883" s="40"/>
      <c r="V883" s="40" t="e">
        <f>'Zestawienie podstawowe'!#REF!</f>
        <v>#REF!</v>
      </c>
    </row>
    <row r="884" spans="1:22" x14ac:dyDescent="0.35">
      <c r="A884" s="114" t="s">
        <v>3000</v>
      </c>
      <c r="B884" s="40"/>
      <c r="C884" s="40"/>
      <c r="D884" s="40"/>
      <c r="E884" s="40"/>
      <c r="F884" s="40"/>
      <c r="G884" s="40"/>
      <c r="H884" s="40"/>
      <c r="I884" s="40"/>
      <c r="J884" s="40" t="e">
        <f>'Zestawienie podstawowe'!#REF!</f>
        <v>#REF!</v>
      </c>
      <c r="K884" s="40"/>
      <c r="L884" s="40"/>
      <c r="M884" s="40"/>
      <c r="N884" s="40"/>
      <c r="O884" s="40"/>
      <c r="P884" s="40"/>
      <c r="Q884" s="40"/>
      <c r="R884" s="40" t="e">
        <f>'Zestawienie podstawowe'!#REF!</f>
        <v>#REF!</v>
      </c>
      <c r="S884" s="40"/>
      <c r="T884" s="40"/>
      <c r="U884" s="40"/>
      <c r="V884" s="40" t="e">
        <f>'Zestawienie podstawowe'!#REF!</f>
        <v>#REF!</v>
      </c>
    </row>
    <row r="885" spans="1:22" x14ac:dyDescent="0.35">
      <c r="A885" s="114" t="s">
        <v>3001</v>
      </c>
      <c r="B885" s="40"/>
      <c r="C885" s="40"/>
      <c r="D885" s="40"/>
      <c r="E885" s="40"/>
      <c r="F885" s="40"/>
      <c r="G885" s="40"/>
      <c r="H885" s="40"/>
      <c r="I885" s="40"/>
      <c r="J885" s="40" t="e">
        <f>'Zestawienie podstawowe'!#REF!</f>
        <v>#REF!</v>
      </c>
      <c r="K885" s="40"/>
      <c r="L885" s="40"/>
      <c r="M885" s="40"/>
      <c r="N885" s="40"/>
      <c r="O885" s="40"/>
      <c r="P885" s="40"/>
      <c r="Q885" s="40"/>
      <c r="R885" s="40" t="e">
        <f>'Zestawienie podstawowe'!#REF!</f>
        <v>#REF!</v>
      </c>
      <c r="S885" s="40"/>
      <c r="T885" s="40"/>
      <c r="U885" s="40"/>
      <c r="V885" s="40" t="e">
        <f>'Zestawienie podstawowe'!#REF!</f>
        <v>#REF!</v>
      </c>
    </row>
    <row r="886" spans="1:22" x14ac:dyDescent="0.35">
      <c r="A886" s="114" t="s">
        <v>3002</v>
      </c>
      <c r="B886" s="40"/>
      <c r="C886" s="40"/>
      <c r="D886" s="40"/>
      <c r="E886" s="40"/>
      <c r="F886" s="40"/>
      <c r="G886" s="40"/>
      <c r="H886" s="40"/>
      <c r="I886" s="40"/>
      <c r="J886" s="40" t="e">
        <f>'Zestawienie podstawowe'!#REF!</f>
        <v>#REF!</v>
      </c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 t="e">
        <f>'Zestawienie podstawowe'!#REF!</f>
        <v>#REF!</v>
      </c>
    </row>
    <row r="887" spans="1:22" x14ac:dyDescent="0.35">
      <c r="A887" s="114" t="s">
        <v>3003</v>
      </c>
      <c r="B887" s="40"/>
      <c r="C887" s="40"/>
      <c r="D887" s="40"/>
      <c r="E887" s="40"/>
      <c r="F887" s="40"/>
      <c r="G887" s="40"/>
      <c r="H887" s="40"/>
      <c r="I887" s="40"/>
      <c r="J887" s="40" t="e">
        <f>'Zestawienie podstawowe'!#REF!</f>
        <v>#REF!</v>
      </c>
      <c r="K887" s="40"/>
      <c r="L887" s="40"/>
      <c r="M887" s="40"/>
      <c r="N887" s="40"/>
      <c r="O887" s="40"/>
      <c r="P887" s="40"/>
      <c r="Q887" s="40"/>
      <c r="R887" s="40" t="e">
        <f>'Zestawienie podstawowe'!#REF!</f>
        <v>#REF!</v>
      </c>
      <c r="S887" s="40"/>
      <c r="T887" s="40"/>
      <c r="U887" s="40"/>
      <c r="V887" s="40" t="e">
        <f>'Zestawienie podstawowe'!#REF!</f>
        <v>#REF!</v>
      </c>
    </row>
    <row r="888" spans="1:22" x14ac:dyDescent="0.35">
      <c r="A888" s="114" t="s">
        <v>3004</v>
      </c>
      <c r="B888" s="40"/>
      <c r="C888" s="40"/>
      <c r="D888" s="40"/>
      <c r="E888" s="40"/>
      <c r="F888" s="40"/>
      <c r="G888" s="40"/>
      <c r="H888" s="40"/>
      <c r="I888" s="40"/>
      <c r="J888" s="40" t="e">
        <f>'Zestawienie podstawowe'!#REF!</f>
        <v>#REF!</v>
      </c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 t="e">
        <f>'Zestawienie podstawowe'!#REF!</f>
        <v>#REF!</v>
      </c>
    </row>
    <row r="889" spans="1:22" x14ac:dyDescent="0.35">
      <c r="A889" s="114" t="s">
        <v>3005</v>
      </c>
      <c r="B889" s="40"/>
      <c r="C889" s="40"/>
      <c r="D889" s="40"/>
      <c r="E889" s="40"/>
      <c r="F889" s="40"/>
      <c r="G889" s="40"/>
      <c r="H889" s="40"/>
      <c r="I889" s="40"/>
      <c r="J889" s="40" t="e">
        <f>'Zestawienie podstawowe'!#REF!</f>
        <v>#REF!</v>
      </c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 t="e">
        <f>'Zestawienie podstawowe'!#REF!</f>
        <v>#REF!</v>
      </c>
    </row>
    <row r="890" spans="1:22" x14ac:dyDescent="0.35">
      <c r="A890" s="114" t="s">
        <v>3006</v>
      </c>
      <c r="B890" s="40"/>
      <c r="C890" s="40"/>
      <c r="D890" s="40"/>
      <c r="E890" s="40"/>
      <c r="F890" s="40"/>
      <c r="G890" s="40"/>
      <c r="H890" s="40"/>
      <c r="I890" s="40"/>
      <c r="J890" s="40" t="e">
        <f>'Zestawienie podstawowe'!#REF!</f>
        <v>#REF!</v>
      </c>
      <c r="K890" s="40"/>
      <c r="L890" s="40"/>
      <c r="M890" s="40"/>
      <c r="N890" s="40"/>
      <c r="O890" s="40"/>
      <c r="P890" s="40"/>
      <c r="Q890" s="40"/>
      <c r="R890" s="40" t="e">
        <f>'Zestawienie podstawowe'!#REF!</f>
        <v>#REF!</v>
      </c>
      <c r="S890" s="40"/>
      <c r="T890" s="40"/>
      <c r="U890" s="40"/>
      <c r="V890" s="40" t="e">
        <f>'Zestawienie podstawowe'!#REF!</f>
        <v>#REF!</v>
      </c>
    </row>
    <row r="891" spans="1:22" x14ac:dyDescent="0.35">
      <c r="A891" s="114" t="s">
        <v>3007</v>
      </c>
      <c r="B891" s="40"/>
      <c r="C891" s="40"/>
      <c r="D891" s="40"/>
      <c r="E891" s="40"/>
      <c r="F891" s="40"/>
      <c r="G891" s="40"/>
      <c r="H891" s="40"/>
      <c r="I891" s="40"/>
      <c r="J891" s="40" t="e">
        <f>'Zestawienie podstawowe'!#REF!</f>
        <v>#REF!</v>
      </c>
      <c r="K891" s="40"/>
      <c r="L891" s="40"/>
      <c r="M891" s="40"/>
      <c r="N891" s="40"/>
      <c r="O891" s="40"/>
      <c r="P891" s="40"/>
      <c r="Q891" s="40"/>
      <c r="R891" s="40" t="e">
        <f>'Zestawienie podstawowe'!#REF!</f>
        <v>#REF!</v>
      </c>
      <c r="S891" s="40"/>
      <c r="T891" s="40"/>
      <c r="U891" s="40"/>
      <c r="V891" s="40" t="e">
        <f>'Zestawienie podstawowe'!#REF!</f>
        <v>#REF!</v>
      </c>
    </row>
    <row r="892" spans="1:22" x14ac:dyDescent="0.35">
      <c r="A892" s="114" t="s">
        <v>3008</v>
      </c>
      <c r="B892" s="40"/>
      <c r="C892" s="40"/>
      <c r="D892" s="40"/>
      <c r="E892" s="40"/>
      <c r="F892" s="40"/>
      <c r="G892" s="40"/>
      <c r="H892" s="40"/>
      <c r="I892" s="40"/>
      <c r="J892" s="40" t="e">
        <f>'Zestawienie podstawowe'!#REF!</f>
        <v>#REF!</v>
      </c>
      <c r="K892" s="40"/>
      <c r="L892" s="40"/>
      <c r="M892" s="40"/>
      <c r="N892" s="40"/>
      <c r="O892" s="40"/>
      <c r="P892" s="40"/>
      <c r="Q892" s="40"/>
      <c r="R892" s="40" t="e">
        <f>'Zestawienie podstawowe'!#REF!</f>
        <v>#REF!</v>
      </c>
      <c r="S892" s="40"/>
      <c r="T892" s="40"/>
      <c r="U892" s="40"/>
      <c r="V892" s="40" t="e">
        <f>'Zestawienie podstawowe'!#REF!</f>
        <v>#REF!</v>
      </c>
    </row>
    <row r="893" spans="1:22" x14ac:dyDescent="0.35">
      <c r="A893" s="114" t="s">
        <v>3009</v>
      </c>
      <c r="B893" s="40"/>
      <c r="C893" s="40"/>
      <c r="D893" s="40"/>
      <c r="E893" s="40"/>
      <c r="F893" s="40"/>
      <c r="G893" s="40"/>
      <c r="H893" s="40"/>
      <c r="I893" s="40"/>
      <c r="J893" s="40" t="e">
        <f>'Zestawienie podstawowe'!#REF!</f>
        <v>#REF!</v>
      </c>
      <c r="K893" s="40"/>
      <c r="L893" s="40"/>
      <c r="M893" s="40"/>
      <c r="N893" s="40"/>
      <c r="O893" s="40"/>
      <c r="P893" s="40"/>
      <c r="Q893" s="40"/>
      <c r="R893" s="40" t="e">
        <f>'Zestawienie podstawowe'!#REF!</f>
        <v>#REF!</v>
      </c>
      <c r="S893" s="40"/>
      <c r="T893" s="40"/>
      <c r="U893" s="40"/>
      <c r="V893" s="40" t="e">
        <f>'Zestawienie podstawowe'!#REF!</f>
        <v>#REF!</v>
      </c>
    </row>
    <row r="894" spans="1:22" x14ac:dyDescent="0.35">
      <c r="A894" s="114" t="s">
        <v>3010</v>
      </c>
      <c r="B894" s="40"/>
      <c r="C894" s="40"/>
      <c r="D894" s="40"/>
      <c r="E894" s="40"/>
      <c r="F894" s="40"/>
      <c r="G894" s="40"/>
      <c r="H894" s="40"/>
      <c r="I894" s="40"/>
      <c r="J894" s="40" t="e">
        <f>'Zestawienie podstawowe'!#REF!</f>
        <v>#REF!</v>
      </c>
      <c r="K894" s="40"/>
      <c r="L894" s="40"/>
      <c r="M894" s="40"/>
      <c r="N894" s="40"/>
      <c r="O894" s="40"/>
      <c r="P894" s="40"/>
      <c r="Q894" s="40"/>
      <c r="R894" s="40" t="e">
        <f>'Zestawienie podstawowe'!#REF!</f>
        <v>#REF!</v>
      </c>
      <c r="S894" s="40"/>
      <c r="T894" s="40"/>
      <c r="U894" s="40"/>
      <c r="V894" s="40" t="e">
        <f>'Zestawienie podstawowe'!#REF!</f>
        <v>#REF!</v>
      </c>
    </row>
    <row r="895" spans="1:22" x14ac:dyDescent="0.35">
      <c r="A895" s="114" t="s">
        <v>3011</v>
      </c>
      <c r="B895" s="40"/>
      <c r="C895" s="40"/>
      <c r="D895" s="40"/>
      <c r="E895" s="40"/>
      <c r="F895" s="40"/>
      <c r="G895" s="40"/>
      <c r="H895" s="40"/>
      <c r="I895" s="40"/>
      <c r="J895" s="40" t="e">
        <f>'Zestawienie podstawowe'!#REF!</f>
        <v>#REF!</v>
      </c>
      <c r="K895" s="40"/>
      <c r="L895" s="40"/>
      <c r="M895" s="40"/>
      <c r="N895" s="40"/>
      <c r="O895" s="40"/>
      <c r="P895" s="40"/>
      <c r="Q895" s="40"/>
      <c r="R895" s="40" t="e">
        <f>'Zestawienie podstawowe'!#REF!</f>
        <v>#REF!</v>
      </c>
      <c r="S895" s="40"/>
      <c r="T895" s="40"/>
      <c r="U895" s="40"/>
      <c r="V895" s="40" t="e">
        <f>'Zestawienie podstawowe'!#REF!</f>
        <v>#REF!</v>
      </c>
    </row>
    <row r="896" spans="1:22" x14ac:dyDescent="0.35">
      <c r="A896" s="114" t="s">
        <v>3012</v>
      </c>
      <c r="B896" s="40"/>
      <c r="C896" s="40"/>
      <c r="D896" s="40"/>
      <c r="E896" s="40"/>
      <c r="F896" s="40"/>
      <c r="G896" s="40"/>
      <c r="H896" s="40"/>
      <c r="I896" s="40"/>
      <c r="J896" s="40" t="e">
        <f>'Zestawienie podstawowe'!#REF!</f>
        <v>#REF!</v>
      </c>
      <c r="K896" s="40"/>
      <c r="L896" s="40"/>
      <c r="M896" s="40"/>
      <c r="N896" s="40"/>
      <c r="O896" s="40"/>
      <c r="P896" s="40"/>
      <c r="Q896" s="40"/>
      <c r="R896" s="40" t="e">
        <f>'Zestawienie podstawowe'!#REF!</f>
        <v>#REF!</v>
      </c>
      <c r="S896" s="40"/>
      <c r="T896" s="40"/>
      <c r="U896" s="40"/>
      <c r="V896" s="40" t="e">
        <f>'Zestawienie podstawowe'!#REF!</f>
        <v>#REF!</v>
      </c>
    </row>
    <row r="897" spans="1:22" x14ac:dyDescent="0.35">
      <c r="A897" s="114" t="s">
        <v>3013</v>
      </c>
      <c r="B897" s="40"/>
      <c r="C897" s="40"/>
      <c r="D897" s="40"/>
      <c r="E897" s="40"/>
      <c r="F897" s="40"/>
      <c r="G897" s="40"/>
      <c r="H897" s="40"/>
      <c r="I897" s="40"/>
      <c r="J897" s="40" t="e">
        <f>'Zestawienie podstawowe'!#REF!</f>
        <v>#REF!</v>
      </c>
      <c r="K897" s="40"/>
      <c r="L897" s="40"/>
      <c r="M897" s="40"/>
      <c r="N897" s="40"/>
      <c r="O897" s="40"/>
      <c r="P897" s="40"/>
      <c r="Q897" s="40"/>
      <c r="R897" s="40" t="e">
        <f>'Zestawienie podstawowe'!#REF!</f>
        <v>#REF!</v>
      </c>
      <c r="S897" s="40"/>
      <c r="T897" s="40"/>
      <c r="U897" s="40"/>
      <c r="V897" s="40" t="e">
        <f>'Zestawienie podstawowe'!#REF!</f>
        <v>#REF!</v>
      </c>
    </row>
    <row r="898" spans="1:22" x14ac:dyDescent="0.35">
      <c r="A898" s="114" t="s">
        <v>3014</v>
      </c>
      <c r="B898" s="40"/>
      <c r="C898" s="40"/>
      <c r="D898" s="40"/>
      <c r="E898" s="40"/>
      <c r="F898" s="40"/>
      <c r="G898" s="40"/>
      <c r="H898" s="40"/>
      <c r="I898" s="40"/>
      <c r="J898" s="40" t="e">
        <f>'Zestawienie podstawowe'!#REF!</f>
        <v>#REF!</v>
      </c>
      <c r="K898" s="40"/>
      <c r="L898" s="40"/>
      <c r="M898" s="40"/>
      <c r="N898" s="40"/>
      <c r="O898" s="40"/>
      <c r="P898" s="40"/>
      <c r="Q898" s="40"/>
      <c r="R898" s="40" t="e">
        <f>'Zestawienie podstawowe'!#REF!</f>
        <v>#REF!</v>
      </c>
      <c r="S898" s="40"/>
      <c r="T898" s="40"/>
      <c r="U898" s="40"/>
      <c r="V898" s="40" t="e">
        <f>'Zestawienie podstawowe'!#REF!</f>
        <v>#REF!</v>
      </c>
    </row>
    <row r="899" spans="1:22" x14ac:dyDescent="0.35">
      <c r="A899" s="114" t="s">
        <v>3015</v>
      </c>
      <c r="B899" s="40"/>
      <c r="C899" s="40"/>
      <c r="D899" s="40"/>
      <c r="E899" s="40"/>
      <c r="F899" s="40"/>
      <c r="G899" s="40"/>
      <c r="H899" s="40"/>
      <c r="I899" s="40"/>
      <c r="J899" s="40" t="e">
        <f>'Zestawienie podstawowe'!#REF!</f>
        <v>#REF!</v>
      </c>
      <c r="K899" s="40"/>
      <c r="L899" s="40"/>
      <c r="M899" s="40"/>
      <c r="N899" s="40"/>
      <c r="O899" s="40"/>
      <c r="P899" s="40"/>
      <c r="Q899" s="40"/>
      <c r="R899" s="40" t="e">
        <f>'Zestawienie podstawowe'!#REF!</f>
        <v>#REF!</v>
      </c>
      <c r="S899" s="40"/>
      <c r="T899" s="40" t="e">
        <f>'Zestawienie podstawowe'!#REF!</f>
        <v>#REF!</v>
      </c>
      <c r="U899" s="40"/>
      <c r="V899" s="40" t="e">
        <f>'Zestawienie podstawowe'!#REF!</f>
        <v>#REF!</v>
      </c>
    </row>
    <row r="900" spans="1:22" x14ac:dyDescent="0.35">
      <c r="A900" s="114" t="s">
        <v>3016</v>
      </c>
      <c r="B900" s="40"/>
      <c r="C900" s="40"/>
      <c r="D900" s="40"/>
      <c r="E900" s="40"/>
      <c r="F900" s="40"/>
      <c r="G900" s="40"/>
      <c r="H900" s="40"/>
      <c r="I900" s="40"/>
      <c r="J900" s="40" t="e">
        <f>'Zestawienie podstawowe'!#REF!</f>
        <v>#REF!</v>
      </c>
      <c r="K900" s="40"/>
      <c r="L900" s="40"/>
      <c r="M900" s="40"/>
      <c r="N900" s="40"/>
      <c r="O900" s="40"/>
      <c r="P900" s="40"/>
      <c r="Q900" s="40"/>
      <c r="R900" s="40" t="e">
        <f>'Zestawienie podstawowe'!#REF!</f>
        <v>#REF!</v>
      </c>
      <c r="S900" s="40"/>
      <c r="T900" s="40" t="e">
        <f>'Zestawienie podstawowe'!#REF!</f>
        <v>#REF!</v>
      </c>
      <c r="U900" s="40"/>
      <c r="V900" s="40" t="e">
        <f>'Zestawienie podstawowe'!#REF!</f>
        <v>#REF!</v>
      </c>
    </row>
    <row r="901" spans="1:22" x14ac:dyDescent="0.35">
      <c r="A901" s="114" t="s">
        <v>3017</v>
      </c>
      <c r="B901" s="40"/>
      <c r="C901" s="40"/>
      <c r="D901" s="40"/>
      <c r="E901" s="40"/>
      <c r="F901" s="40"/>
      <c r="G901" s="40"/>
      <c r="H901" s="40"/>
      <c r="I901" s="40"/>
      <c r="J901" s="40" t="e">
        <f>'Zestawienie podstawowe'!#REF!</f>
        <v>#REF!</v>
      </c>
      <c r="K901" s="40"/>
      <c r="L901" s="40"/>
      <c r="M901" s="40"/>
      <c r="N901" s="40"/>
      <c r="O901" s="40"/>
      <c r="P901" s="40"/>
      <c r="Q901" s="40"/>
      <c r="R901" s="40" t="e">
        <f>'Zestawienie podstawowe'!#REF!</f>
        <v>#REF!</v>
      </c>
      <c r="S901" s="40"/>
      <c r="T901" s="40"/>
      <c r="U901" s="40"/>
      <c r="V901" s="40" t="e">
        <f>'Zestawienie podstawowe'!#REF!</f>
        <v>#REF!</v>
      </c>
    </row>
    <row r="902" spans="1:22" x14ac:dyDescent="0.35">
      <c r="A902" s="114" t="s">
        <v>3018</v>
      </c>
      <c r="B902" s="40"/>
      <c r="C902" s="40"/>
      <c r="D902" s="40"/>
      <c r="E902" s="40"/>
      <c r="F902" s="40"/>
      <c r="G902" s="40"/>
      <c r="H902" s="40"/>
      <c r="I902" s="40"/>
      <c r="J902" s="40" t="e">
        <f>'Zestawienie podstawowe'!#REF!</f>
        <v>#REF!</v>
      </c>
      <c r="K902" s="40"/>
      <c r="L902" s="40"/>
      <c r="M902" s="40"/>
      <c r="N902" s="40"/>
      <c r="O902" s="40"/>
      <c r="P902" s="40"/>
      <c r="Q902" s="40"/>
      <c r="R902" s="40" t="e">
        <f>'Zestawienie podstawowe'!#REF!</f>
        <v>#REF!</v>
      </c>
      <c r="S902" s="40"/>
      <c r="T902" s="40"/>
      <c r="U902" s="40"/>
      <c r="V902" s="40" t="e">
        <f>'Zestawienie podstawowe'!#REF!</f>
        <v>#REF!</v>
      </c>
    </row>
    <row r="903" spans="1:22" x14ac:dyDescent="0.35">
      <c r="A903" s="114" t="s">
        <v>3019</v>
      </c>
      <c r="B903" s="40"/>
      <c r="C903" s="40"/>
      <c r="D903" s="40"/>
      <c r="E903" s="40"/>
      <c r="F903" s="40"/>
      <c r="G903" s="40"/>
      <c r="H903" s="40"/>
      <c r="I903" s="40"/>
      <c r="J903" s="40" t="e">
        <f>'Zestawienie podstawowe'!#REF!</f>
        <v>#REF!</v>
      </c>
      <c r="K903" s="40"/>
      <c r="L903" s="40"/>
      <c r="M903" s="40"/>
      <c r="N903" s="40"/>
      <c r="O903" s="40"/>
      <c r="P903" s="40"/>
      <c r="Q903" s="40"/>
      <c r="R903" s="40" t="e">
        <f>'Zestawienie podstawowe'!#REF!</f>
        <v>#REF!</v>
      </c>
      <c r="S903" s="40"/>
      <c r="T903" s="40"/>
      <c r="U903" s="40"/>
      <c r="V903" s="40" t="e">
        <f>'Zestawienie podstawowe'!#REF!</f>
        <v>#REF!</v>
      </c>
    </row>
    <row r="904" spans="1:22" x14ac:dyDescent="0.35">
      <c r="A904" s="114" t="s">
        <v>3020</v>
      </c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 t="e">
        <f>'Zestawienie podstawowe'!#REF!</f>
        <v>#REF!</v>
      </c>
    </row>
    <row r="905" spans="1:22" x14ac:dyDescent="0.35">
      <c r="A905" s="114" t="s">
        <v>3021</v>
      </c>
      <c r="B905" s="40"/>
      <c r="C905" s="40"/>
      <c r="D905" s="40"/>
      <c r="E905" s="40"/>
      <c r="F905" s="40"/>
      <c r="G905" s="40"/>
      <c r="H905" s="40"/>
      <c r="I905" s="40"/>
      <c r="J905" s="40" t="e">
        <f>'Zestawienie podstawowe'!#REF!</f>
        <v>#REF!</v>
      </c>
      <c r="K905" s="40"/>
      <c r="L905" s="40"/>
      <c r="M905" s="40"/>
      <c r="N905" s="40"/>
      <c r="O905" s="40"/>
      <c r="P905" s="40"/>
      <c r="Q905" s="40"/>
      <c r="R905" s="40" t="e">
        <f>'Zestawienie podstawowe'!#REF!</f>
        <v>#REF!</v>
      </c>
      <c r="S905" s="40"/>
      <c r="T905" s="40"/>
      <c r="U905" s="40"/>
      <c r="V905" s="40" t="e">
        <f>'Zestawienie podstawowe'!#REF!</f>
        <v>#REF!</v>
      </c>
    </row>
    <row r="906" spans="1:22" x14ac:dyDescent="0.35">
      <c r="A906" s="114" t="s">
        <v>3022</v>
      </c>
      <c r="B906" s="40"/>
      <c r="C906" s="40"/>
      <c r="D906" s="40"/>
      <c r="E906" s="40"/>
      <c r="F906" s="40"/>
      <c r="G906" s="40"/>
      <c r="H906" s="40"/>
      <c r="I906" s="40"/>
      <c r="J906" s="40" t="e">
        <f>'Zestawienie podstawowe'!#REF!</f>
        <v>#REF!</v>
      </c>
      <c r="K906" s="40"/>
      <c r="L906" s="40"/>
      <c r="M906" s="40"/>
      <c r="N906" s="40"/>
      <c r="O906" s="40"/>
      <c r="P906" s="40"/>
      <c r="Q906" s="40"/>
      <c r="R906" s="40" t="e">
        <f>'Zestawienie podstawowe'!#REF!</f>
        <v>#REF!</v>
      </c>
      <c r="S906" s="40"/>
      <c r="T906" s="40"/>
      <c r="U906" s="40"/>
      <c r="V906" s="40" t="e">
        <f>'Zestawienie podstawowe'!#REF!</f>
        <v>#REF!</v>
      </c>
    </row>
    <row r="907" spans="1:22" x14ac:dyDescent="0.35">
      <c r="A907" s="114" t="s">
        <v>3023</v>
      </c>
      <c r="B907" s="40"/>
      <c r="C907" s="40"/>
      <c r="D907" s="40"/>
      <c r="E907" s="40"/>
      <c r="F907" s="40"/>
      <c r="G907" s="40"/>
      <c r="H907" s="40"/>
      <c r="I907" s="40"/>
      <c r="J907" s="40" t="e">
        <f>'Zestawienie podstawowe'!#REF!</f>
        <v>#REF!</v>
      </c>
      <c r="K907" s="40"/>
      <c r="L907" s="40"/>
      <c r="M907" s="40"/>
      <c r="N907" s="40"/>
      <c r="O907" s="40"/>
      <c r="P907" s="40"/>
      <c r="Q907" s="40"/>
      <c r="R907" s="40" t="e">
        <f>'Zestawienie podstawowe'!#REF!</f>
        <v>#REF!</v>
      </c>
      <c r="S907" s="40"/>
      <c r="T907" s="40"/>
      <c r="U907" s="40"/>
      <c r="V907" s="40" t="e">
        <f>'Zestawienie podstawowe'!#REF!</f>
        <v>#REF!</v>
      </c>
    </row>
    <row r="908" spans="1:22" x14ac:dyDescent="0.35">
      <c r="A908" s="114" t="s">
        <v>3024</v>
      </c>
      <c r="B908" s="40"/>
      <c r="C908" s="40"/>
      <c r="D908" s="40"/>
      <c r="E908" s="40"/>
      <c r="F908" s="40"/>
      <c r="G908" s="40"/>
      <c r="H908" s="40"/>
      <c r="I908" s="40"/>
      <c r="J908" s="40" t="e">
        <f>'Zestawienie podstawowe'!#REF!</f>
        <v>#REF!</v>
      </c>
      <c r="K908" s="40"/>
      <c r="L908" s="40"/>
      <c r="M908" s="40"/>
      <c r="N908" s="40"/>
      <c r="O908" s="40"/>
      <c r="P908" s="40"/>
      <c r="Q908" s="40"/>
      <c r="R908" s="40" t="e">
        <f>'Zestawienie podstawowe'!#REF!</f>
        <v>#REF!</v>
      </c>
      <c r="S908" s="40"/>
      <c r="T908" s="40"/>
      <c r="U908" s="40"/>
      <c r="V908" s="40" t="e">
        <f>'Zestawienie podstawowe'!#REF!</f>
        <v>#REF!</v>
      </c>
    </row>
    <row r="909" spans="1:22" x14ac:dyDescent="0.35">
      <c r="A909" s="114" t="s">
        <v>3025</v>
      </c>
      <c r="B909" s="40"/>
      <c r="C909" s="40"/>
      <c r="D909" s="40"/>
      <c r="E909" s="40"/>
      <c r="F909" s="40"/>
      <c r="G909" s="40"/>
      <c r="H909" s="40"/>
      <c r="I909" s="40"/>
      <c r="J909" s="40" t="e">
        <f>'Zestawienie podstawowe'!#REF!</f>
        <v>#REF!</v>
      </c>
      <c r="K909" s="40"/>
      <c r="L909" s="40"/>
      <c r="M909" s="40"/>
      <c r="N909" s="40"/>
      <c r="O909" s="40"/>
      <c r="P909" s="40"/>
      <c r="Q909" s="40"/>
      <c r="R909" s="40" t="e">
        <f>'Zestawienie podstawowe'!#REF!</f>
        <v>#REF!</v>
      </c>
      <c r="S909" s="40"/>
      <c r="T909" s="40"/>
      <c r="U909" s="40"/>
      <c r="V909" s="40" t="e">
        <f>'Zestawienie podstawowe'!#REF!</f>
        <v>#REF!</v>
      </c>
    </row>
    <row r="910" spans="1:22" x14ac:dyDescent="0.35">
      <c r="A910" s="114" t="s">
        <v>3026</v>
      </c>
      <c r="B910" s="40"/>
      <c r="C910" s="40"/>
      <c r="D910" s="40"/>
      <c r="E910" s="40"/>
      <c r="F910" s="40"/>
      <c r="G910" s="40"/>
      <c r="H910" s="40"/>
      <c r="I910" s="40"/>
      <c r="J910" s="40" t="e">
        <f>'Zestawienie podstawowe'!#REF!</f>
        <v>#REF!</v>
      </c>
      <c r="K910" s="40"/>
      <c r="L910" s="40"/>
      <c r="M910" s="40"/>
      <c r="N910" s="40"/>
      <c r="O910" s="40"/>
      <c r="P910" s="40"/>
      <c r="Q910" s="40"/>
      <c r="R910" s="40" t="e">
        <f>'Zestawienie podstawowe'!#REF!</f>
        <v>#REF!</v>
      </c>
      <c r="S910" s="40"/>
      <c r="T910" s="40"/>
      <c r="U910" s="40"/>
      <c r="V910" s="40" t="e">
        <f>'Zestawienie podstawowe'!#REF!</f>
        <v>#REF!</v>
      </c>
    </row>
    <row r="911" spans="1:22" x14ac:dyDescent="0.35">
      <c r="A911" s="114" t="s">
        <v>3027</v>
      </c>
      <c r="B911" s="40"/>
      <c r="C911" s="40"/>
      <c r="D911" s="40"/>
      <c r="E911" s="40"/>
      <c r="F911" s="40"/>
      <c r="G911" s="40"/>
      <c r="H911" s="40"/>
      <c r="I911" s="40"/>
      <c r="J911" s="40" t="e">
        <f>'Zestawienie podstawowe'!#REF!</f>
        <v>#REF!</v>
      </c>
      <c r="K911" s="40"/>
      <c r="L911" s="40"/>
      <c r="M911" s="40"/>
      <c r="N911" s="40"/>
      <c r="O911" s="40"/>
      <c r="P911" s="40"/>
      <c r="Q911" s="40"/>
      <c r="R911" s="40" t="e">
        <f>'Zestawienie podstawowe'!#REF!</f>
        <v>#REF!</v>
      </c>
      <c r="S911" s="40"/>
      <c r="T911" s="40"/>
      <c r="U911" s="40"/>
      <c r="V911" s="40" t="e">
        <f>'Zestawienie podstawowe'!#REF!</f>
        <v>#REF!</v>
      </c>
    </row>
    <row r="912" spans="1:22" x14ac:dyDescent="0.35">
      <c r="A912" s="114" t="s">
        <v>3028</v>
      </c>
      <c r="B912" s="40"/>
      <c r="C912" s="40"/>
      <c r="D912" s="40"/>
      <c r="E912" s="40"/>
      <c r="F912" s="40"/>
      <c r="G912" s="40"/>
      <c r="H912" s="40"/>
      <c r="I912" s="40"/>
      <c r="J912" s="40" t="e">
        <f>'Zestawienie podstawowe'!#REF!</f>
        <v>#REF!</v>
      </c>
      <c r="K912" s="40"/>
      <c r="L912" s="40"/>
      <c r="M912" s="40"/>
      <c r="N912" s="40"/>
      <c r="O912" s="40"/>
      <c r="P912" s="40"/>
      <c r="Q912" s="40"/>
      <c r="R912" s="40" t="e">
        <f>'Zestawienie podstawowe'!#REF!</f>
        <v>#REF!</v>
      </c>
      <c r="S912" s="40"/>
      <c r="T912" s="40"/>
      <c r="U912" s="40"/>
      <c r="V912" s="40" t="e">
        <f>'Zestawienie podstawowe'!#REF!</f>
        <v>#REF!</v>
      </c>
    </row>
    <row r="913" spans="1:22" x14ac:dyDescent="0.35">
      <c r="A913" s="114" t="s">
        <v>3029</v>
      </c>
      <c r="B913" s="40"/>
      <c r="C913" s="40"/>
      <c r="D913" s="40"/>
      <c r="E913" s="40"/>
      <c r="F913" s="40"/>
      <c r="G913" s="40"/>
      <c r="H913" s="40"/>
      <c r="I913" s="40"/>
      <c r="J913" s="40" t="e">
        <f>'Zestawienie podstawowe'!#REF!</f>
        <v>#REF!</v>
      </c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 t="e">
        <f>'Zestawienie podstawowe'!#REF!</f>
        <v>#REF!</v>
      </c>
    </row>
    <row r="914" spans="1:22" x14ac:dyDescent="0.35">
      <c r="A914" s="114" t="s">
        <v>3030</v>
      </c>
      <c r="B914" s="40"/>
      <c r="C914" s="40"/>
      <c r="D914" s="40"/>
      <c r="E914" s="40"/>
      <c r="F914" s="40"/>
      <c r="G914" s="40"/>
      <c r="H914" s="40"/>
      <c r="I914" s="40"/>
      <c r="J914" s="40" t="e">
        <f>'Zestawienie podstawowe'!#REF!</f>
        <v>#REF!</v>
      </c>
      <c r="K914" s="40"/>
      <c r="L914" s="40"/>
      <c r="M914" s="40"/>
      <c r="N914" s="40"/>
      <c r="O914" s="40"/>
      <c r="P914" s="40"/>
      <c r="Q914" s="40"/>
      <c r="R914" s="40" t="e">
        <f>'Zestawienie podstawowe'!#REF!</f>
        <v>#REF!</v>
      </c>
      <c r="S914" s="40"/>
      <c r="T914" s="40"/>
      <c r="U914" s="40"/>
      <c r="V914" s="40" t="e">
        <f>'Zestawienie podstawowe'!#REF!</f>
        <v>#REF!</v>
      </c>
    </row>
    <row r="915" spans="1:22" x14ac:dyDescent="0.35">
      <c r="A915" s="114" t="s">
        <v>3031</v>
      </c>
      <c r="B915" s="40"/>
      <c r="C915" s="40"/>
      <c r="D915" s="40"/>
      <c r="E915" s="40"/>
      <c r="F915" s="40"/>
      <c r="G915" s="40"/>
      <c r="H915" s="40"/>
      <c r="I915" s="40"/>
      <c r="J915" s="40" t="e">
        <f>'Zestawienie podstawowe'!#REF!</f>
        <v>#REF!</v>
      </c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 t="e">
        <f>'Zestawienie podstawowe'!#REF!</f>
        <v>#REF!</v>
      </c>
    </row>
    <row r="916" spans="1:22" x14ac:dyDescent="0.35">
      <c r="A916" s="114" t="s">
        <v>3032</v>
      </c>
      <c r="B916" s="40"/>
      <c r="C916" s="40"/>
      <c r="D916" s="40"/>
      <c r="E916" s="40"/>
      <c r="F916" s="40"/>
      <c r="G916" s="40"/>
      <c r="H916" s="40"/>
      <c r="I916" s="40" t="e">
        <f>'Zestawienie podstawowe'!#REF!</f>
        <v>#REF!</v>
      </c>
      <c r="J916" s="40"/>
      <c r="K916" s="40" t="e">
        <f>'Zestawienie podstawowe'!#REF!</f>
        <v>#REF!</v>
      </c>
      <c r="L916" s="40"/>
      <c r="M916" s="40" t="e">
        <f>'Zestawienie podstawowe'!#REF!</f>
        <v>#REF!</v>
      </c>
      <c r="N916" s="40"/>
      <c r="O916" s="40"/>
      <c r="P916" s="40"/>
      <c r="Q916" s="40"/>
      <c r="R916" s="40"/>
      <c r="S916" s="40"/>
      <c r="T916" s="40"/>
      <c r="U916" s="40"/>
      <c r="V916" s="40" t="e">
        <f>'Zestawienie podstawowe'!#REF!</f>
        <v>#REF!</v>
      </c>
    </row>
    <row r="917" spans="1:22" x14ac:dyDescent="0.35">
      <c r="A917" s="114" t="s">
        <v>3033</v>
      </c>
      <c r="B917" s="40"/>
      <c r="C917" s="40"/>
      <c r="D917" s="40"/>
      <c r="E917" s="40"/>
      <c r="F917" s="40"/>
      <c r="G917" s="40"/>
      <c r="H917" s="40"/>
      <c r="I917" s="40"/>
      <c r="J917" s="40" t="e">
        <f>'Zestawienie podstawowe'!#REF!</f>
        <v>#REF!</v>
      </c>
      <c r="K917" s="40"/>
      <c r="L917" s="40"/>
      <c r="M917" s="40"/>
      <c r="N917" s="40"/>
      <c r="O917" s="40"/>
      <c r="P917" s="40"/>
      <c r="Q917" s="40"/>
      <c r="R917" s="40" t="e">
        <f>'Zestawienie podstawowe'!#REF!</f>
        <v>#REF!</v>
      </c>
      <c r="S917" s="40"/>
      <c r="T917" s="40"/>
      <c r="U917" s="40"/>
      <c r="V917" s="40" t="e">
        <f>'Zestawienie podstawowe'!#REF!</f>
        <v>#REF!</v>
      </c>
    </row>
    <row r="918" spans="1:22" x14ac:dyDescent="0.35">
      <c r="A918" s="114" t="s">
        <v>3034</v>
      </c>
      <c r="B918" s="40"/>
      <c r="C918" s="40"/>
      <c r="D918" s="40"/>
      <c r="E918" s="40"/>
      <c r="F918" s="40"/>
      <c r="G918" s="40"/>
      <c r="H918" s="40"/>
      <c r="I918" s="40"/>
      <c r="J918" s="40" t="e">
        <f>'Zestawienie podstawowe'!#REF!</f>
        <v>#REF!</v>
      </c>
      <c r="K918" s="40"/>
      <c r="L918" s="40"/>
      <c r="M918" s="40"/>
      <c r="N918" s="40"/>
      <c r="O918" s="40"/>
      <c r="P918" s="40"/>
      <c r="Q918" s="40"/>
      <c r="R918" s="40" t="e">
        <f>'Zestawienie podstawowe'!#REF!</f>
        <v>#REF!</v>
      </c>
      <c r="S918" s="40"/>
      <c r="T918" s="40"/>
      <c r="U918" s="40"/>
      <c r="V918" s="40" t="e">
        <f>'Zestawienie podstawowe'!#REF!</f>
        <v>#REF!</v>
      </c>
    </row>
    <row r="919" spans="1:22" x14ac:dyDescent="0.35">
      <c r="A919" s="114" t="s">
        <v>3035</v>
      </c>
      <c r="B919" s="40"/>
      <c r="C919" s="40"/>
      <c r="D919" s="40"/>
      <c r="E919" s="40"/>
      <c r="F919" s="40"/>
      <c r="G919" s="40"/>
      <c r="H919" s="40"/>
      <c r="I919" s="40"/>
      <c r="J919" s="40" t="e">
        <f>'Zestawienie podstawowe'!#REF!</f>
        <v>#REF!</v>
      </c>
      <c r="K919" s="40"/>
      <c r="L919" s="40"/>
      <c r="M919" s="40"/>
      <c r="N919" s="40"/>
      <c r="O919" s="40"/>
      <c r="P919" s="40"/>
      <c r="Q919" s="40"/>
      <c r="R919" s="40" t="e">
        <f>'Zestawienie podstawowe'!#REF!</f>
        <v>#REF!</v>
      </c>
      <c r="S919" s="40"/>
      <c r="T919" s="40"/>
      <c r="U919" s="40"/>
      <c r="V919" s="40" t="e">
        <f>'Zestawienie podstawowe'!#REF!</f>
        <v>#REF!</v>
      </c>
    </row>
    <row r="920" spans="1:22" x14ac:dyDescent="0.35">
      <c r="A920" s="114" t="s">
        <v>3036</v>
      </c>
      <c r="B920" s="40"/>
      <c r="C920" s="40"/>
      <c r="D920" s="40"/>
      <c r="E920" s="40"/>
      <c r="F920" s="40"/>
      <c r="G920" s="40"/>
      <c r="H920" s="40" t="e">
        <f>'Zestawienie podstawowe'!#REF!</f>
        <v>#REF!</v>
      </c>
      <c r="I920" s="40"/>
      <c r="J920" s="40" t="e">
        <f>'Zestawienie podstawowe'!#REF!</f>
        <v>#REF!</v>
      </c>
      <c r="K920" s="40"/>
      <c r="L920" s="40"/>
      <c r="M920" s="40"/>
      <c r="N920" s="40"/>
      <c r="O920" s="40"/>
      <c r="P920" s="40"/>
      <c r="Q920" s="40"/>
      <c r="R920" s="40" t="e">
        <f>'Zestawienie podstawowe'!#REF!</f>
        <v>#REF!</v>
      </c>
      <c r="S920" s="40"/>
      <c r="T920" s="40"/>
      <c r="U920" s="40"/>
      <c r="V920" s="40" t="e">
        <f>'Zestawienie podstawowe'!#REF!</f>
        <v>#REF!</v>
      </c>
    </row>
    <row r="921" spans="1:22" x14ac:dyDescent="0.35">
      <c r="A921" s="114" t="s">
        <v>3037</v>
      </c>
      <c r="B921" s="40"/>
      <c r="C921" s="40"/>
      <c r="D921" s="40"/>
      <c r="E921" s="40"/>
      <c r="F921" s="40"/>
      <c r="G921" s="40"/>
      <c r="H921" s="40"/>
      <c r="I921" s="40"/>
      <c r="J921" s="40" t="e">
        <f>'Zestawienie podstawowe'!#REF!</f>
        <v>#REF!</v>
      </c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 t="e">
        <f>'Zestawienie podstawowe'!#REF!</f>
        <v>#REF!</v>
      </c>
    </row>
    <row r="922" spans="1:22" x14ac:dyDescent="0.35">
      <c r="A922" s="114" t="s">
        <v>3038</v>
      </c>
      <c r="B922" s="40"/>
      <c r="C922" s="40"/>
      <c r="D922" s="40"/>
      <c r="E922" s="40" t="e">
        <f>'Zestawienie podstawowe'!#REF!</f>
        <v>#REF!</v>
      </c>
      <c r="F922" s="40"/>
      <c r="G922" s="40"/>
      <c r="H922" s="40"/>
      <c r="I922" s="40"/>
      <c r="J922" s="40"/>
      <c r="K922" s="40"/>
      <c r="L922" s="40" t="e">
        <f>'Zestawienie podstawowe'!#REF!</f>
        <v>#REF!</v>
      </c>
      <c r="M922" s="40"/>
      <c r="N922" s="40"/>
      <c r="O922" s="40"/>
      <c r="P922" s="40"/>
      <c r="Q922" s="40"/>
      <c r="R922" s="40"/>
      <c r="S922" s="40"/>
      <c r="T922" s="40"/>
      <c r="U922" s="40"/>
      <c r="V922" s="40" t="e">
        <f>'Zestawienie podstawowe'!#REF!</f>
        <v>#REF!</v>
      </c>
    </row>
    <row r="923" spans="1:22" x14ac:dyDescent="0.35">
      <c r="A923" s="114" t="s">
        <v>3039</v>
      </c>
      <c r="B923" s="40"/>
      <c r="C923" s="40"/>
      <c r="D923" s="40"/>
      <c r="E923" s="40"/>
      <c r="F923" s="40"/>
      <c r="G923" s="40"/>
      <c r="H923" s="40"/>
      <c r="I923" s="40"/>
      <c r="J923" s="40" t="e">
        <f>'Zestawienie podstawowe'!#REF!</f>
        <v>#REF!</v>
      </c>
      <c r="K923" s="40"/>
      <c r="L923" s="40"/>
      <c r="M923" s="40"/>
      <c r="N923" s="40"/>
      <c r="O923" s="40"/>
      <c r="P923" s="40"/>
      <c r="Q923" s="40"/>
      <c r="R923" s="40" t="e">
        <f>'Zestawienie podstawowe'!#REF!</f>
        <v>#REF!</v>
      </c>
      <c r="S923" s="40"/>
      <c r="T923" s="40"/>
      <c r="U923" s="40"/>
      <c r="V923" s="40" t="e">
        <f>'Zestawienie podstawowe'!#REF!</f>
        <v>#REF!</v>
      </c>
    </row>
    <row r="924" spans="1:22" x14ac:dyDescent="0.35">
      <c r="A924" s="114" t="s">
        <v>3040</v>
      </c>
      <c r="B924" s="40"/>
      <c r="C924" s="40"/>
      <c r="D924" s="40"/>
      <c r="E924" s="40"/>
      <c r="F924" s="40"/>
      <c r="G924" s="40"/>
      <c r="H924" s="40"/>
      <c r="I924" s="40"/>
      <c r="J924" s="40" t="e">
        <f>'Zestawienie podstawowe'!#REF!</f>
        <v>#REF!</v>
      </c>
      <c r="K924" s="40"/>
      <c r="L924" s="40"/>
      <c r="M924" s="40"/>
      <c r="N924" s="40"/>
      <c r="O924" s="40"/>
      <c r="P924" s="40"/>
      <c r="Q924" s="40"/>
      <c r="R924" s="40" t="e">
        <f>'Zestawienie podstawowe'!#REF!</f>
        <v>#REF!</v>
      </c>
      <c r="S924" s="40"/>
      <c r="T924" s="40"/>
      <c r="U924" s="40"/>
      <c r="V924" s="40" t="e">
        <f>'Zestawienie podstawowe'!#REF!</f>
        <v>#REF!</v>
      </c>
    </row>
    <row r="925" spans="1:22" x14ac:dyDescent="0.35">
      <c r="A925" s="114" t="s">
        <v>3041</v>
      </c>
      <c r="B925" s="40"/>
      <c r="C925" s="40"/>
      <c r="D925" s="40"/>
      <c r="E925" s="40"/>
      <c r="F925" s="40"/>
      <c r="G925" s="40"/>
      <c r="H925" s="40"/>
      <c r="I925" s="40"/>
      <c r="J925" s="40" t="e">
        <f>'Zestawienie podstawowe'!#REF!</f>
        <v>#REF!</v>
      </c>
      <c r="K925" s="40"/>
      <c r="L925" s="40"/>
      <c r="M925" s="40"/>
      <c r="N925" s="40"/>
      <c r="O925" s="40"/>
      <c r="P925" s="40"/>
      <c r="Q925" s="40"/>
      <c r="R925" s="40" t="e">
        <f>'Zestawienie podstawowe'!#REF!</f>
        <v>#REF!</v>
      </c>
      <c r="S925" s="40"/>
      <c r="T925" s="40"/>
      <c r="U925" s="40"/>
      <c r="V925" s="40" t="e">
        <f>'Zestawienie podstawowe'!#REF!</f>
        <v>#REF!</v>
      </c>
    </row>
    <row r="926" spans="1:22" x14ac:dyDescent="0.35">
      <c r="A926" s="114" t="s">
        <v>3042</v>
      </c>
      <c r="B926" s="40"/>
      <c r="C926" s="40"/>
      <c r="D926" s="40"/>
      <c r="E926" s="40"/>
      <c r="F926" s="40"/>
      <c r="G926" s="40"/>
      <c r="H926" s="40"/>
      <c r="I926" s="40"/>
      <c r="J926" s="40" t="e">
        <f>'Zestawienie podstawowe'!#REF!</f>
        <v>#REF!</v>
      </c>
      <c r="K926" s="40"/>
      <c r="L926" s="40"/>
      <c r="M926" s="40"/>
      <c r="N926" s="40"/>
      <c r="O926" s="40"/>
      <c r="P926" s="40"/>
      <c r="Q926" s="40"/>
      <c r="R926" s="40" t="e">
        <f>'Zestawienie podstawowe'!#REF!</f>
        <v>#REF!</v>
      </c>
      <c r="S926" s="40"/>
      <c r="T926" s="40"/>
      <c r="U926" s="40"/>
      <c r="V926" s="40" t="e">
        <f>'Zestawienie podstawowe'!#REF!</f>
        <v>#REF!</v>
      </c>
    </row>
    <row r="927" spans="1:22" x14ac:dyDescent="0.35">
      <c r="A927" s="114" t="s">
        <v>3043</v>
      </c>
      <c r="B927" s="40"/>
      <c r="C927" s="40"/>
      <c r="D927" s="40"/>
      <c r="E927" s="40"/>
      <c r="F927" s="40"/>
      <c r="G927" s="40"/>
      <c r="H927" s="40"/>
      <c r="I927" s="40"/>
      <c r="J927" s="40" t="e">
        <f>'Zestawienie podstawowe'!#REF!</f>
        <v>#REF!</v>
      </c>
      <c r="K927" s="40"/>
      <c r="L927" s="40"/>
      <c r="M927" s="40"/>
      <c r="N927" s="40"/>
      <c r="O927" s="40"/>
      <c r="P927" s="40"/>
      <c r="Q927" s="40"/>
      <c r="R927" s="40" t="e">
        <f>'Zestawienie podstawowe'!#REF!</f>
        <v>#REF!</v>
      </c>
      <c r="S927" s="40"/>
      <c r="T927" s="40"/>
      <c r="U927" s="40"/>
      <c r="V927" s="40" t="e">
        <f>'Zestawienie podstawowe'!#REF!</f>
        <v>#REF!</v>
      </c>
    </row>
    <row r="928" spans="1:22" x14ac:dyDescent="0.35">
      <c r="A928" s="114" t="s">
        <v>3044</v>
      </c>
      <c r="B928" s="40"/>
      <c r="C928" s="40"/>
      <c r="D928" s="40"/>
      <c r="E928" s="40"/>
      <c r="F928" s="40"/>
      <c r="G928" s="40"/>
      <c r="H928" s="40"/>
      <c r="I928" s="40"/>
      <c r="J928" s="40" t="e">
        <f>'Zestawienie podstawowe'!#REF!</f>
        <v>#REF!</v>
      </c>
      <c r="K928" s="40"/>
      <c r="L928" s="40"/>
      <c r="M928" s="40"/>
      <c r="N928" s="40"/>
      <c r="O928" s="40"/>
      <c r="P928" s="40"/>
      <c r="Q928" s="40"/>
      <c r="R928" s="40" t="e">
        <f>'Zestawienie podstawowe'!#REF!</f>
        <v>#REF!</v>
      </c>
      <c r="S928" s="40"/>
      <c r="T928" s="40"/>
      <c r="U928" s="40"/>
      <c r="V928" s="40" t="e">
        <f>'Zestawienie podstawowe'!#REF!</f>
        <v>#REF!</v>
      </c>
    </row>
    <row r="929" spans="1:22" x14ac:dyDescent="0.35">
      <c r="A929" s="114" t="s">
        <v>3045</v>
      </c>
      <c r="B929" s="40"/>
      <c r="C929" s="40"/>
      <c r="D929" s="40"/>
      <c r="E929" s="40"/>
      <c r="F929" s="40"/>
      <c r="G929" s="40"/>
      <c r="H929" s="40"/>
      <c r="I929" s="40"/>
      <c r="J929" s="40" t="e">
        <f>'Zestawienie podstawowe'!#REF!</f>
        <v>#REF!</v>
      </c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 t="e">
        <f>'Zestawienie podstawowe'!#REF!</f>
        <v>#REF!</v>
      </c>
    </row>
    <row r="930" spans="1:22" x14ac:dyDescent="0.35">
      <c r="A930" s="114" t="s">
        <v>3046</v>
      </c>
      <c r="B930" s="40"/>
      <c r="C930" s="40"/>
      <c r="D930" s="40"/>
      <c r="E930" s="40"/>
      <c r="F930" s="40"/>
      <c r="G930" s="40"/>
      <c r="H930" s="40"/>
      <c r="I930" s="40"/>
      <c r="J930" s="40" t="e">
        <f>'Zestawienie podstawowe'!#REF!</f>
        <v>#REF!</v>
      </c>
      <c r="K930" s="40"/>
      <c r="L930" s="40"/>
      <c r="M930" s="40"/>
      <c r="N930" s="40"/>
      <c r="O930" s="40"/>
      <c r="P930" s="40"/>
      <c r="Q930" s="40"/>
      <c r="R930" s="40" t="e">
        <f>'Zestawienie podstawowe'!#REF!</f>
        <v>#REF!</v>
      </c>
      <c r="S930" s="40"/>
      <c r="T930" s="40"/>
      <c r="U930" s="40"/>
      <c r="V930" s="40" t="e">
        <f>'Zestawienie podstawowe'!#REF!</f>
        <v>#REF!</v>
      </c>
    </row>
    <row r="931" spans="1:22" x14ac:dyDescent="0.35">
      <c r="A931" s="114" t="s">
        <v>3047</v>
      </c>
      <c r="B931" s="40"/>
      <c r="C931" s="40"/>
      <c r="D931" s="40"/>
      <c r="E931" s="40"/>
      <c r="F931" s="40"/>
      <c r="G931" s="40"/>
      <c r="H931" s="40"/>
      <c r="I931" s="40"/>
      <c r="J931" s="40" t="e">
        <f>'Zestawienie podstawowe'!#REF!</f>
        <v>#REF!</v>
      </c>
      <c r="K931" s="40"/>
      <c r="L931" s="40"/>
      <c r="M931" s="40"/>
      <c r="N931" s="40"/>
      <c r="O931" s="40"/>
      <c r="P931" s="40"/>
      <c r="Q931" s="40"/>
      <c r="R931" s="40" t="e">
        <f>'Zestawienie podstawowe'!#REF!</f>
        <v>#REF!</v>
      </c>
      <c r="S931" s="40"/>
      <c r="T931" s="40"/>
      <c r="U931" s="40"/>
      <c r="V931" s="40" t="e">
        <f>'Zestawienie podstawowe'!#REF!</f>
        <v>#REF!</v>
      </c>
    </row>
    <row r="932" spans="1:22" x14ac:dyDescent="0.35">
      <c r="A932" s="114" t="s">
        <v>3048</v>
      </c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 t="e">
        <f>'Zestawienie podstawowe'!#REF!</f>
        <v>#REF!</v>
      </c>
      <c r="S932" s="40"/>
      <c r="T932" s="40"/>
      <c r="U932" s="40"/>
      <c r="V932" s="40" t="e">
        <f>'Zestawienie podstawowe'!#REF!</f>
        <v>#REF!</v>
      </c>
    </row>
    <row r="933" spans="1:22" x14ac:dyDescent="0.35">
      <c r="A933" s="114" t="s">
        <v>3049</v>
      </c>
      <c r="B933" s="40"/>
      <c r="C933" s="40"/>
      <c r="D933" s="40"/>
      <c r="E933" s="40"/>
      <c r="F933" s="40"/>
      <c r="G933" s="40"/>
      <c r="H933" s="40"/>
      <c r="I933" s="40"/>
      <c r="J933" s="40" t="e">
        <f>'Zestawienie podstawowe'!#REF!</f>
        <v>#REF!</v>
      </c>
      <c r="K933" s="40"/>
      <c r="L933" s="40"/>
      <c r="M933" s="40"/>
      <c r="N933" s="40"/>
      <c r="O933" s="40"/>
      <c r="P933" s="40"/>
      <c r="Q933" s="40"/>
      <c r="R933" s="40" t="e">
        <f>'Zestawienie podstawowe'!#REF!</f>
        <v>#REF!</v>
      </c>
      <c r="S933" s="40"/>
      <c r="T933" s="40"/>
      <c r="U933" s="40"/>
      <c r="V933" s="40" t="e">
        <f>'Zestawienie podstawowe'!#REF!</f>
        <v>#REF!</v>
      </c>
    </row>
    <row r="934" spans="1:22" x14ac:dyDescent="0.35">
      <c r="A934" s="114" t="s">
        <v>3050</v>
      </c>
      <c r="B934" s="40"/>
      <c r="C934" s="40"/>
      <c r="D934" s="40"/>
      <c r="E934" s="40"/>
      <c r="F934" s="40"/>
      <c r="G934" s="40"/>
      <c r="H934" s="40"/>
      <c r="I934" s="40"/>
      <c r="J934" s="40" t="e">
        <f>'Zestawienie podstawowe'!#REF!</f>
        <v>#REF!</v>
      </c>
      <c r="K934" s="40"/>
      <c r="L934" s="40"/>
      <c r="M934" s="40"/>
      <c r="N934" s="40"/>
      <c r="O934" s="40"/>
      <c r="P934" s="40"/>
      <c r="Q934" s="40"/>
      <c r="R934" s="40" t="e">
        <f>'Zestawienie podstawowe'!#REF!</f>
        <v>#REF!</v>
      </c>
      <c r="S934" s="40"/>
      <c r="T934" s="40"/>
      <c r="U934" s="40"/>
      <c r="V934" s="40" t="e">
        <f>'Zestawienie podstawowe'!#REF!</f>
        <v>#REF!</v>
      </c>
    </row>
    <row r="935" spans="1:22" x14ac:dyDescent="0.35">
      <c r="A935" s="114" t="s">
        <v>3051</v>
      </c>
      <c r="B935" s="40"/>
      <c r="C935" s="40"/>
      <c r="D935" s="40"/>
      <c r="E935" s="40"/>
      <c r="F935" s="40"/>
      <c r="G935" s="40"/>
      <c r="H935" s="40"/>
      <c r="I935" s="40"/>
      <c r="J935" s="40" t="e">
        <f>'Zestawienie podstawowe'!#REF!</f>
        <v>#REF!</v>
      </c>
      <c r="K935" s="40"/>
      <c r="L935" s="40"/>
      <c r="M935" s="40"/>
      <c r="N935" s="40"/>
      <c r="O935" s="40"/>
      <c r="P935" s="40"/>
      <c r="Q935" s="40"/>
      <c r="R935" s="40" t="e">
        <f>'Zestawienie podstawowe'!#REF!</f>
        <v>#REF!</v>
      </c>
      <c r="S935" s="40"/>
      <c r="T935" s="40"/>
      <c r="U935" s="40"/>
      <c r="V935" s="40" t="e">
        <f>'Zestawienie podstawowe'!#REF!</f>
        <v>#REF!</v>
      </c>
    </row>
    <row r="936" spans="1:22" x14ac:dyDescent="0.35">
      <c r="A936" s="114" t="s">
        <v>3052</v>
      </c>
      <c r="B936" s="40"/>
      <c r="C936" s="40"/>
      <c r="D936" s="40"/>
      <c r="E936" s="40"/>
      <c r="F936" s="40"/>
      <c r="G936" s="40"/>
      <c r="H936" s="40"/>
      <c r="I936" s="40"/>
      <c r="J936" s="40" t="e">
        <f>'Zestawienie podstawowe'!#REF!</f>
        <v>#REF!</v>
      </c>
      <c r="K936" s="40"/>
      <c r="L936" s="40"/>
      <c r="M936" s="40"/>
      <c r="N936" s="40"/>
      <c r="O936" s="40"/>
      <c r="P936" s="40"/>
      <c r="Q936" s="40"/>
      <c r="R936" s="40" t="e">
        <f>'Zestawienie podstawowe'!#REF!</f>
        <v>#REF!</v>
      </c>
      <c r="S936" s="40"/>
      <c r="T936" s="40"/>
      <c r="U936" s="40"/>
      <c r="V936" s="40" t="e">
        <f>'Zestawienie podstawowe'!#REF!</f>
        <v>#REF!</v>
      </c>
    </row>
    <row r="937" spans="1:22" x14ac:dyDescent="0.35">
      <c r="A937" s="114" t="s">
        <v>3053</v>
      </c>
      <c r="B937" s="40"/>
      <c r="C937" s="40"/>
      <c r="D937" s="40"/>
      <c r="E937" s="40"/>
      <c r="F937" s="40"/>
      <c r="G937" s="40"/>
      <c r="H937" s="40"/>
      <c r="I937" s="40"/>
      <c r="J937" s="40" t="e">
        <f>'Zestawienie podstawowe'!#REF!</f>
        <v>#REF!</v>
      </c>
      <c r="K937" s="40"/>
      <c r="L937" s="40"/>
      <c r="M937" s="40"/>
      <c r="N937" s="40"/>
      <c r="O937" s="40"/>
      <c r="P937" s="40"/>
      <c r="Q937" s="40"/>
      <c r="R937" s="40" t="e">
        <f>'Zestawienie podstawowe'!#REF!</f>
        <v>#REF!</v>
      </c>
      <c r="S937" s="40"/>
      <c r="T937" s="40"/>
      <c r="U937" s="40"/>
      <c r="V937" s="40" t="e">
        <f>'Zestawienie podstawowe'!#REF!</f>
        <v>#REF!</v>
      </c>
    </row>
    <row r="938" spans="1:22" x14ac:dyDescent="0.35">
      <c r="A938" s="114" t="s">
        <v>3054</v>
      </c>
      <c r="B938" s="40"/>
      <c r="C938" s="40"/>
      <c r="D938" s="40"/>
      <c r="E938" s="40"/>
      <c r="F938" s="40"/>
      <c r="G938" s="40"/>
      <c r="H938" s="40" t="e">
        <f>'Zestawienie podstawowe'!#REF!</f>
        <v>#REF!</v>
      </c>
      <c r="I938" s="40"/>
      <c r="J938" s="40" t="e">
        <f>'Zestawienie podstawowe'!#REF!</f>
        <v>#REF!</v>
      </c>
      <c r="K938" s="40"/>
      <c r="L938" s="40"/>
      <c r="M938" s="40"/>
      <c r="N938" s="40"/>
      <c r="O938" s="40"/>
      <c r="P938" s="40"/>
      <c r="Q938" s="40"/>
      <c r="R938" s="40" t="e">
        <f>'Zestawienie podstawowe'!#REF!</f>
        <v>#REF!</v>
      </c>
      <c r="S938" s="40"/>
      <c r="T938" s="40"/>
      <c r="U938" s="40"/>
      <c r="V938" s="40" t="e">
        <f>'Zestawienie podstawowe'!#REF!</f>
        <v>#REF!</v>
      </c>
    </row>
    <row r="939" spans="1:22" x14ac:dyDescent="0.35">
      <c r="A939" s="114" t="s">
        <v>3055</v>
      </c>
      <c r="B939" s="40"/>
      <c r="C939" s="40"/>
      <c r="D939" s="40"/>
      <c r="E939" s="40" t="e">
        <f>'Zestawienie podstawowe'!#REF!</f>
        <v>#REF!</v>
      </c>
      <c r="F939" s="40"/>
      <c r="G939" s="40"/>
      <c r="H939" s="40"/>
      <c r="I939" s="40"/>
      <c r="J939" s="40" t="e">
        <f>'Zestawienie podstawowe'!#REF!</f>
        <v>#REF!</v>
      </c>
      <c r="K939" s="40"/>
      <c r="L939" s="40" t="e">
        <f>'Zestawienie podstawowe'!#REF!</f>
        <v>#REF!</v>
      </c>
      <c r="M939" s="40"/>
      <c r="N939" s="40"/>
      <c r="O939" s="40"/>
      <c r="P939" s="40"/>
      <c r="Q939" s="40"/>
      <c r="R939" s="40" t="e">
        <f>'Zestawienie podstawowe'!#REF!</f>
        <v>#REF!</v>
      </c>
      <c r="S939" s="40"/>
      <c r="T939" s="40"/>
      <c r="U939" s="40"/>
      <c r="V939" s="40" t="e">
        <f>'Zestawienie podstawowe'!#REF!</f>
        <v>#REF!</v>
      </c>
    </row>
    <row r="940" spans="1:22" x14ac:dyDescent="0.35">
      <c r="A940" s="114" t="s">
        <v>3056</v>
      </c>
      <c r="B940" s="40"/>
      <c r="C940" s="40"/>
      <c r="D940" s="40"/>
      <c r="E940" s="40"/>
      <c r="F940" s="40"/>
      <c r="G940" s="40"/>
      <c r="H940" s="40"/>
      <c r="I940" s="40"/>
      <c r="J940" s="40" t="e">
        <f>'Zestawienie podstawowe'!#REF!</f>
        <v>#REF!</v>
      </c>
      <c r="K940" s="40"/>
      <c r="L940" s="40"/>
      <c r="M940" s="40"/>
      <c r="N940" s="40"/>
      <c r="O940" s="40"/>
      <c r="P940" s="40"/>
      <c r="Q940" s="40"/>
      <c r="R940" s="40" t="e">
        <f>'Zestawienie podstawowe'!#REF!</f>
        <v>#REF!</v>
      </c>
      <c r="S940" s="40"/>
      <c r="T940" s="40"/>
      <c r="U940" s="40"/>
      <c r="V940" s="40" t="e">
        <f>'Zestawienie podstawowe'!#REF!</f>
        <v>#REF!</v>
      </c>
    </row>
    <row r="941" spans="1:22" x14ac:dyDescent="0.35">
      <c r="A941" s="114" t="s">
        <v>3057</v>
      </c>
      <c r="B941" s="40"/>
      <c r="C941" s="40"/>
      <c r="D941" s="40"/>
      <c r="E941" s="40" t="e">
        <f>'Zestawienie podstawowe'!#REF!</f>
        <v>#REF!</v>
      </c>
      <c r="F941" s="40"/>
      <c r="G941" s="40"/>
      <c r="H941" s="40"/>
      <c r="I941" s="40"/>
      <c r="J941" s="40" t="e">
        <f>'Zestawienie podstawowe'!#REF!</f>
        <v>#REF!</v>
      </c>
      <c r="K941" s="40"/>
      <c r="L941" s="40" t="e">
        <f>'Zestawienie podstawowe'!#REF!</f>
        <v>#REF!</v>
      </c>
      <c r="M941" s="40"/>
      <c r="N941" s="40"/>
      <c r="O941" s="40"/>
      <c r="P941" s="40"/>
      <c r="Q941" s="40"/>
      <c r="R941" s="40" t="e">
        <f>'Zestawienie podstawowe'!#REF!</f>
        <v>#REF!</v>
      </c>
      <c r="S941" s="40"/>
      <c r="T941" s="40"/>
      <c r="U941" s="40"/>
      <c r="V941" s="40" t="e">
        <f>'Zestawienie podstawowe'!#REF!</f>
        <v>#REF!</v>
      </c>
    </row>
    <row r="942" spans="1:22" x14ac:dyDescent="0.35">
      <c r="A942" s="114" t="s">
        <v>3058</v>
      </c>
      <c r="B942" s="40"/>
      <c r="C942" s="40"/>
      <c r="D942" s="40"/>
      <c r="E942" s="40"/>
      <c r="F942" s="40"/>
      <c r="G942" s="40"/>
      <c r="H942" s="40"/>
      <c r="I942" s="40"/>
      <c r="J942" s="40" t="e">
        <f>'Zestawienie podstawowe'!#REF!</f>
        <v>#REF!</v>
      </c>
      <c r="K942" s="40"/>
      <c r="L942" s="40"/>
      <c r="M942" s="40"/>
      <c r="N942" s="40"/>
      <c r="O942" s="40"/>
      <c r="P942" s="40"/>
      <c r="Q942" s="40"/>
      <c r="R942" s="40" t="e">
        <f>'Zestawienie podstawowe'!#REF!</f>
        <v>#REF!</v>
      </c>
      <c r="S942" s="40"/>
      <c r="T942" s="40"/>
      <c r="U942" s="40"/>
      <c r="V942" s="40" t="e">
        <f>'Zestawienie podstawowe'!#REF!</f>
        <v>#REF!</v>
      </c>
    </row>
    <row r="943" spans="1:22" x14ac:dyDescent="0.35">
      <c r="A943" s="114" t="s">
        <v>3059</v>
      </c>
      <c r="B943" s="40"/>
      <c r="C943" s="40"/>
      <c r="D943" s="40"/>
      <c r="E943" s="40"/>
      <c r="F943" s="40"/>
      <c r="G943" s="40"/>
      <c r="H943" s="40"/>
      <c r="I943" s="40"/>
      <c r="J943" s="40" t="e">
        <f>'Zestawienie podstawowe'!#REF!</f>
        <v>#REF!</v>
      </c>
      <c r="K943" s="40"/>
      <c r="L943" s="40"/>
      <c r="M943" s="40"/>
      <c r="N943" s="40"/>
      <c r="O943" s="40"/>
      <c r="P943" s="40"/>
      <c r="Q943" s="40"/>
      <c r="R943" s="40" t="e">
        <f>'Zestawienie podstawowe'!#REF!</f>
        <v>#REF!</v>
      </c>
      <c r="S943" s="40"/>
      <c r="T943" s="40"/>
      <c r="U943" s="40"/>
      <c r="V943" s="40" t="e">
        <f>'Zestawienie podstawowe'!#REF!</f>
        <v>#REF!</v>
      </c>
    </row>
    <row r="944" spans="1:22" x14ac:dyDescent="0.35">
      <c r="A944" s="114" t="s">
        <v>3060</v>
      </c>
      <c r="B944" s="40"/>
      <c r="C944" s="40"/>
      <c r="D944" s="40"/>
      <c r="E944" s="40"/>
      <c r="F944" s="40"/>
      <c r="G944" s="40"/>
      <c r="H944" s="40"/>
      <c r="I944" s="40"/>
      <c r="J944" s="40" t="e">
        <f>'Zestawienie podstawowe'!#REF!</f>
        <v>#REF!</v>
      </c>
      <c r="K944" s="40"/>
      <c r="L944" s="40"/>
      <c r="M944" s="40"/>
      <c r="N944" s="40"/>
      <c r="O944" s="40"/>
      <c r="P944" s="40"/>
      <c r="Q944" s="40"/>
      <c r="R944" s="40" t="e">
        <f>'Zestawienie podstawowe'!#REF!</f>
        <v>#REF!</v>
      </c>
      <c r="S944" s="40"/>
      <c r="T944" s="40"/>
      <c r="U944" s="40"/>
      <c r="V944" s="40" t="e">
        <f>'Zestawienie podstawowe'!#REF!</f>
        <v>#REF!</v>
      </c>
    </row>
    <row r="945" spans="1:22" x14ac:dyDescent="0.35">
      <c r="A945" s="114" t="s">
        <v>3061</v>
      </c>
      <c r="B945" s="40"/>
      <c r="C945" s="40"/>
      <c r="D945" s="40"/>
      <c r="E945" s="40"/>
      <c r="F945" s="40"/>
      <c r="G945" s="40"/>
      <c r="H945" s="40"/>
      <c r="I945" s="40"/>
      <c r="J945" s="40" t="e">
        <f>'Zestawienie podstawowe'!#REF!</f>
        <v>#REF!</v>
      </c>
      <c r="K945" s="40"/>
      <c r="L945" s="40"/>
      <c r="M945" s="40"/>
      <c r="N945" s="40"/>
      <c r="O945" s="40"/>
      <c r="P945" s="40"/>
      <c r="Q945" s="40"/>
      <c r="R945" s="40" t="e">
        <f>'Zestawienie podstawowe'!#REF!</f>
        <v>#REF!</v>
      </c>
      <c r="S945" s="40"/>
      <c r="T945" s="40"/>
      <c r="U945" s="40"/>
      <c r="V945" s="40" t="e">
        <f>'Zestawienie podstawowe'!#REF!</f>
        <v>#REF!</v>
      </c>
    </row>
    <row r="946" spans="1:22" x14ac:dyDescent="0.35">
      <c r="A946" s="114" t="s">
        <v>3062</v>
      </c>
      <c r="B946" s="40"/>
      <c r="C946" s="40"/>
      <c r="D946" s="40"/>
      <c r="E946" s="40"/>
      <c r="F946" s="40"/>
      <c r="G946" s="40"/>
      <c r="H946" s="40"/>
      <c r="I946" s="40"/>
      <c r="J946" s="40" t="e">
        <f>'Zestawienie podstawowe'!#REF!</f>
        <v>#REF!</v>
      </c>
      <c r="K946" s="40"/>
      <c r="L946" s="40"/>
      <c r="M946" s="40"/>
      <c r="N946" s="40"/>
      <c r="O946" s="40"/>
      <c r="P946" s="40"/>
      <c r="Q946" s="40"/>
      <c r="R946" s="40" t="e">
        <f>'Zestawienie podstawowe'!#REF!</f>
        <v>#REF!</v>
      </c>
      <c r="S946" s="40"/>
      <c r="T946" s="40"/>
      <c r="U946" s="40"/>
      <c r="V946" s="40" t="e">
        <f>'Zestawienie podstawowe'!#REF!</f>
        <v>#REF!</v>
      </c>
    </row>
    <row r="947" spans="1:22" x14ac:dyDescent="0.35">
      <c r="A947" s="114" t="s">
        <v>3063</v>
      </c>
      <c r="B947" s="40"/>
      <c r="C947" s="40"/>
      <c r="D947" s="40"/>
      <c r="E947" s="40"/>
      <c r="F947" s="40"/>
      <c r="G947" s="40"/>
      <c r="H947" s="40"/>
      <c r="I947" s="40"/>
      <c r="J947" s="40" t="e">
        <f>'Zestawienie podstawowe'!#REF!</f>
        <v>#REF!</v>
      </c>
      <c r="K947" s="40"/>
      <c r="L947" s="40"/>
      <c r="M947" s="40"/>
      <c r="N947" s="40"/>
      <c r="O947" s="40"/>
      <c r="P947" s="40"/>
      <c r="Q947" s="40"/>
      <c r="R947" s="40" t="e">
        <f>'Zestawienie podstawowe'!#REF!</f>
        <v>#REF!</v>
      </c>
      <c r="S947" s="40"/>
      <c r="T947" s="40"/>
      <c r="U947" s="40"/>
      <c r="V947" s="40" t="e">
        <f>'Zestawienie podstawowe'!#REF!</f>
        <v>#REF!</v>
      </c>
    </row>
    <row r="948" spans="1:22" x14ac:dyDescent="0.35">
      <c r="A948" s="114" t="s">
        <v>3064</v>
      </c>
      <c r="B948" s="40"/>
      <c r="C948" s="40"/>
      <c r="D948" s="40"/>
      <c r="E948" s="40"/>
      <c r="F948" s="40"/>
      <c r="G948" s="40"/>
      <c r="H948" s="40"/>
      <c r="I948" s="40"/>
      <c r="J948" s="40" t="e">
        <f>'Zestawienie podstawowe'!#REF!</f>
        <v>#REF!</v>
      </c>
      <c r="K948" s="40"/>
      <c r="L948" s="40"/>
      <c r="M948" s="40"/>
      <c r="N948" s="40"/>
      <c r="O948" s="40"/>
      <c r="P948" s="40"/>
      <c r="Q948" s="40"/>
      <c r="R948" s="40" t="e">
        <f>'Zestawienie podstawowe'!#REF!</f>
        <v>#REF!</v>
      </c>
      <c r="S948" s="40"/>
      <c r="T948" s="40"/>
      <c r="U948" s="40"/>
      <c r="V948" s="40" t="e">
        <f>'Zestawienie podstawowe'!#REF!</f>
        <v>#REF!</v>
      </c>
    </row>
    <row r="949" spans="1:22" x14ac:dyDescent="0.35">
      <c r="A949" s="114" t="s">
        <v>3065</v>
      </c>
      <c r="B949" s="40"/>
      <c r="C949" s="40"/>
      <c r="D949" s="40"/>
      <c r="E949" s="40"/>
      <c r="F949" s="40"/>
      <c r="G949" s="40"/>
      <c r="H949" s="40"/>
      <c r="I949" s="40"/>
      <c r="J949" s="40" t="e">
        <f>'Zestawienie podstawowe'!#REF!</f>
        <v>#REF!</v>
      </c>
      <c r="K949" s="40"/>
      <c r="L949" s="40"/>
      <c r="M949" s="40"/>
      <c r="N949" s="40"/>
      <c r="O949" s="40"/>
      <c r="P949" s="40"/>
      <c r="Q949" s="40"/>
      <c r="R949" s="40" t="e">
        <f>'Zestawienie podstawowe'!#REF!</f>
        <v>#REF!</v>
      </c>
      <c r="S949" s="40"/>
      <c r="T949" s="40"/>
      <c r="U949" s="40"/>
      <c r="V949" s="40" t="e">
        <f>'Zestawienie podstawowe'!#REF!</f>
        <v>#REF!</v>
      </c>
    </row>
    <row r="950" spans="1:22" x14ac:dyDescent="0.35">
      <c r="A950" s="114" t="s">
        <v>3066</v>
      </c>
      <c r="B950" s="40"/>
      <c r="C950" s="40"/>
      <c r="D950" s="40"/>
      <c r="E950" s="40"/>
      <c r="F950" s="40"/>
      <c r="G950" s="40" t="e">
        <f>'Zestawienie podstawowe'!#REF!</f>
        <v>#REF!</v>
      </c>
      <c r="H950" s="40"/>
      <c r="I950" s="40"/>
      <c r="J950" s="40" t="e">
        <f>'Zestawienie podstawowe'!#REF!</f>
        <v>#REF!</v>
      </c>
      <c r="K950" s="40"/>
      <c r="L950" s="40"/>
      <c r="M950" s="40"/>
      <c r="N950" s="40"/>
      <c r="O950" s="40"/>
      <c r="P950" s="40"/>
      <c r="Q950" s="40"/>
      <c r="R950" s="40" t="e">
        <f>'Zestawienie podstawowe'!#REF!</f>
        <v>#REF!</v>
      </c>
      <c r="S950" s="40"/>
      <c r="T950" s="40"/>
      <c r="U950" s="40"/>
      <c r="V950" s="40" t="e">
        <f>'Zestawienie podstawowe'!#REF!</f>
        <v>#REF!</v>
      </c>
    </row>
    <row r="951" spans="1:22" x14ac:dyDescent="0.35">
      <c r="A951" s="114" t="s">
        <v>3067</v>
      </c>
      <c r="B951" s="40"/>
      <c r="C951" s="40"/>
      <c r="D951" s="40"/>
      <c r="E951" s="40"/>
      <c r="F951" s="40"/>
      <c r="G951" s="40"/>
      <c r="H951" s="40"/>
      <c r="I951" s="40"/>
      <c r="J951" s="40" t="e">
        <f>'Zestawienie podstawowe'!#REF!</f>
        <v>#REF!</v>
      </c>
      <c r="K951" s="40"/>
      <c r="L951" s="40" t="e">
        <f>'Zestawienie podstawowe'!#REF!</f>
        <v>#REF!</v>
      </c>
      <c r="M951" s="40"/>
      <c r="N951" s="40"/>
      <c r="O951" s="40"/>
      <c r="P951" s="40"/>
      <c r="Q951" s="40"/>
      <c r="R951" s="40" t="e">
        <f>'Zestawienie podstawowe'!#REF!</f>
        <v>#REF!</v>
      </c>
      <c r="S951" s="40"/>
      <c r="T951" s="40"/>
      <c r="U951" s="40"/>
      <c r="V951" s="40" t="e">
        <f>'Zestawienie podstawowe'!#REF!</f>
        <v>#REF!</v>
      </c>
    </row>
    <row r="952" spans="1:22" x14ac:dyDescent="0.35">
      <c r="A952" s="114" t="s">
        <v>3068</v>
      </c>
      <c r="B952" s="40"/>
      <c r="C952" s="40"/>
      <c r="D952" s="40"/>
      <c r="E952" s="40"/>
      <c r="F952" s="40"/>
      <c r="G952" s="40"/>
      <c r="H952" s="40"/>
      <c r="I952" s="40"/>
      <c r="J952" s="40" t="e">
        <f>'Zestawienie podstawowe'!#REF!</f>
        <v>#REF!</v>
      </c>
      <c r="K952" s="40"/>
      <c r="L952" s="40" t="e">
        <f>'Zestawienie podstawowe'!#REF!</f>
        <v>#REF!</v>
      </c>
      <c r="M952" s="40"/>
      <c r="N952" s="40"/>
      <c r="O952" s="40"/>
      <c r="P952" s="40"/>
      <c r="Q952" s="40"/>
      <c r="R952" s="40" t="e">
        <f>'Zestawienie podstawowe'!#REF!</f>
        <v>#REF!</v>
      </c>
      <c r="S952" s="40"/>
      <c r="T952" s="40"/>
      <c r="U952" s="40"/>
      <c r="V952" s="40" t="e">
        <f>'Zestawienie podstawowe'!#REF!</f>
        <v>#REF!</v>
      </c>
    </row>
    <row r="953" spans="1:22" x14ac:dyDescent="0.35">
      <c r="A953" s="114" t="s">
        <v>3069</v>
      </c>
      <c r="B953" s="40"/>
      <c r="C953" s="40"/>
      <c r="D953" s="40"/>
      <c r="E953" s="40"/>
      <c r="F953" s="40"/>
      <c r="G953" s="40"/>
      <c r="H953" s="40"/>
      <c r="I953" s="40"/>
      <c r="J953" s="40" t="e">
        <f>'Zestawienie podstawowe'!#REF!</f>
        <v>#REF!</v>
      </c>
      <c r="K953" s="40"/>
      <c r="L953" s="40"/>
      <c r="M953" s="40"/>
      <c r="N953" s="40"/>
      <c r="O953" s="40"/>
      <c r="P953" s="40"/>
      <c r="Q953" s="40"/>
      <c r="R953" s="40" t="e">
        <f>'Zestawienie podstawowe'!#REF!</f>
        <v>#REF!</v>
      </c>
      <c r="S953" s="40"/>
      <c r="T953" s="40"/>
      <c r="U953" s="40"/>
      <c r="V953" s="40" t="e">
        <f>'Zestawienie podstawowe'!#REF!</f>
        <v>#REF!</v>
      </c>
    </row>
    <row r="954" spans="1:22" x14ac:dyDescent="0.35">
      <c r="A954" s="114" t="s">
        <v>3070</v>
      </c>
      <c r="B954" s="40"/>
      <c r="C954" s="40"/>
      <c r="D954" s="40"/>
      <c r="E954" s="40"/>
      <c r="F954" s="40"/>
      <c r="G954" s="40"/>
      <c r="H954" s="40"/>
      <c r="I954" s="40"/>
      <c r="J954" s="40" t="e">
        <f>'Zestawienie podstawowe'!#REF!</f>
        <v>#REF!</v>
      </c>
      <c r="K954" s="40"/>
      <c r="L954" s="40"/>
      <c r="M954" s="40"/>
      <c r="N954" s="40"/>
      <c r="O954" s="40"/>
      <c r="P954" s="40"/>
      <c r="Q954" s="40"/>
      <c r="R954" s="40" t="e">
        <f>'Zestawienie podstawowe'!#REF!</f>
        <v>#REF!</v>
      </c>
      <c r="S954" s="40"/>
      <c r="T954" s="40"/>
      <c r="U954" s="40"/>
      <c r="V954" s="40" t="e">
        <f>'Zestawienie podstawowe'!#REF!</f>
        <v>#REF!</v>
      </c>
    </row>
    <row r="955" spans="1:22" x14ac:dyDescent="0.35">
      <c r="A955" s="114" t="s">
        <v>3071</v>
      </c>
      <c r="B955" s="40"/>
      <c r="C955" s="40"/>
      <c r="D955" s="40"/>
      <c r="E955" s="40"/>
      <c r="F955" s="40"/>
      <c r="G955" s="40"/>
      <c r="H955" s="40"/>
      <c r="I955" s="40"/>
      <c r="J955" s="40" t="e">
        <f>'Zestawienie podstawowe'!#REF!</f>
        <v>#REF!</v>
      </c>
      <c r="K955" s="40"/>
      <c r="L955" s="40"/>
      <c r="M955" s="40"/>
      <c r="N955" s="40"/>
      <c r="O955" s="40"/>
      <c r="P955" s="40"/>
      <c r="Q955" s="40"/>
      <c r="R955" s="40" t="e">
        <f>'Zestawienie podstawowe'!#REF!</f>
        <v>#REF!</v>
      </c>
      <c r="S955" s="40"/>
      <c r="T955" s="40"/>
      <c r="U955" s="40"/>
      <c r="V955" s="40" t="e">
        <f>'Zestawienie podstawowe'!#REF!</f>
        <v>#REF!</v>
      </c>
    </row>
    <row r="956" spans="1:22" x14ac:dyDescent="0.35">
      <c r="A956" s="114" t="s">
        <v>3072</v>
      </c>
      <c r="B956" s="40"/>
      <c r="C956" s="40"/>
      <c r="D956" s="40"/>
      <c r="E956" s="40"/>
      <c r="F956" s="40"/>
      <c r="G956" s="40"/>
      <c r="H956" s="40"/>
      <c r="I956" s="40"/>
      <c r="J956" s="40" t="e">
        <f>'Zestawienie podstawowe'!#REF!</f>
        <v>#REF!</v>
      </c>
      <c r="K956" s="40"/>
      <c r="L956" s="40"/>
      <c r="M956" s="40"/>
      <c r="N956" s="40"/>
      <c r="O956" s="40"/>
      <c r="P956" s="40"/>
      <c r="Q956" s="40"/>
      <c r="R956" s="40" t="e">
        <f>'Zestawienie podstawowe'!#REF!</f>
        <v>#REF!</v>
      </c>
      <c r="S956" s="40"/>
      <c r="T956" s="40"/>
      <c r="U956" s="40"/>
      <c r="V956" s="40" t="e">
        <f>'Zestawienie podstawowe'!#REF!</f>
        <v>#REF!</v>
      </c>
    </row>
    <row r="957" spans="1:22" x14ac:dyDescent="0.35">
      <c r="A957" s="114" t="s">
        <v>3073</v>
      </c>
      <c r="B957" s="40"/>
      <c r="C957" s="40"/>
      <c r="D957" s="40"/>
      <c r="E957" s="40"/>
      <c r="F957" s="40"/>
      <c r="G957" s="40"/>
      <c r="H957" s="40"/>
      <c r="I957" s="40"/>
      <c r="J957" s="40" t="e">
        <f>'Zestawienie podstawowe'!#REF!</f>
        <v>#REF!</v>
      </c>
      <c r="K957" s="40"/>
      <c r="L957" s="40" t="e">
        <f>'Zestawienie podstawowe'!#REF!</f>
        <v>#REF!</v>
      </c>
      <c r="M957" s="40"/>
      <c r="N957" s="40"/>
      <c r="O957" s="40"/>
      <c r="P957" s="40"/>
      <c r="Q957" s="40"/>
      <c r="R957" s="40" t="e">
        <f>'Zestawienie podstawowe'!#REF!</f>
        <v>#REF!</v>
      </c>
      <c r="S957" s="40"/>
      <c r="T957" s="40"/>
      <c r="U957" s="40"/>
      <c r="V957" s="40" t="e">
        <f>'Zestawienie podstawowe'!#REF!</f>
        <v>#REF!</v>
      </c>
    </row>
    <row r="958" spans="1:22" x14ac:dyDescent="0.35">
      <c r="A958" s="114" t="s">
        <v>3074</v>
      </c>
      <c r="B958" s="40"/>
      <c r="C958" s="40"/>
      <c r="D958" s="40"/>
      <c r="E958" s="40"/>
      <c r="F958" s="40"/>
      <c r="G958" s="40"/>
      <c r="H958" s="40"/>
      <c r="I958" s="40"/>
      <c r="J958" s="40" t="e">
        <f>'Zestawienie podstawowe'!#REF!</f>
        <v>#REF!</v>
      </c>
      <c r="K958" s="40"/>
      <c r="L958" s="40" t="e">
        <f>'Zestawienie podstawowe'!#REF!</f>
        <v>#REF!</v>
      </c>
      <c r="M958" s="40"/>
      <c r="N958" s="40"/>
      <c r="O958" s="40"/>
      <c r="P958" s="40"/>
      <c r="Q958" s="40"/>
      <c r="R958" s="40" t="e">
        <f>'Zestawienie podstawowe'!#REF!</f>
        <v>#REF!</v>
      </c>
      <c r="S958" s="40"/>
      <c r="T958" s="40"/>
      <c r="U958" s="40"/>
      <c r="V958" s="40" t="e">
        <f>'Zestawienie podstawowe'!#REF!</f>
        <v>#REF!</v>
      </c>
    </row>
    <row r="959" spans="1:22" x14ac:dyDescent="0.35">
      <c r="A959" s="114" t="s">
        <v>3075</v>
      </c>
      <c r="B959" s="40"/>
      <c r="C959" s="40"/>
      <c r="D959" s="40"/>
      <c r="E959" s="40"/>
      <c r="F959" s="40"/>
      <c r="G959" s="40"/>
      <c r="H959" s="40"/>
      <c r="I959" s="40"/>
      <c r="J959" s="40" t="e">
        <f>'Zestawienie podstawowe'!#REF!</f>
        <v>#REF!</v>
      </c>
      <c r="K959" s="40"/>
      <c r="L959" s="40" t="e">
        <f>'Zestawienie podstawowe'!#REF!</f>
        <v>#REF!</v>
      </c>
      <c r="M959" s="40"/>
      <c r="N959" s="40"/>
      <c r="O959" s="40"/>
      <c r="P959" s="40"/>
      <c r="Q959" s="40"/>
      <c r="R959" s="40" t="e">
        <f>'Zestawienie podstawowe'!#REF!</f>
        <v>#REF!</v>
      </c>
      <c r="S959" s="40"/>
      <c r="T959" s="40"/>
      <c r="U959" s="40"/>
      <c r="V959" s="40" t="e">
        <f>'Zestawienie podstawowe'!#REF!</f>
        <v>#REF!</v>
      </c>
    </row>
    <row r="960" spans="1:22" x14ac:dyDescent="0.35">
      <c r="A960" s="114" t="s">
        <v>3076</v>
      </c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 t="e">
        <f>'Zestawienie podstawowe'!#REF!</f>
        <v>#REF!</v>
      </c>
      <c r="S960" s="40"/>
      <c r="T960" s="40"/>
      <c r="U960" s="40"/>
      <c r="V960" s="40" t="e">
        <f>'Zestawienie podstawowe'!#REF!</f>
        <v>#REF!</v>
      </c>
    </row>
    <row r="961" spans="1:22" x14ac:dyDescent="0.35">
      <c r="A961" s="114" t="s">
        <v>3077</v>
      </c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 t="e">
        <f>'Zestawienie podstawowe'!#REF!</f>
        <v>#REF!</v>
      </c>
      <c r="S961" s="40"/>
      <c r="T961" s="40"/>
      <c r="U961" s="40"/>
      <c r="V961" s="40" t="e">
        <f>'Zestawienie podstawowe'!#REF!</f>
        <v>#REF!</v>
      </c>
    </row>
    <row r="962" spans="1:22" x14ac:dyDescent="0.35">
      <c r="A962" s="114" t="s">
        <v>3078</v>
      </c>
      <c r="B962" s="40"/>
      <c r="C962" s="40"/>
      <c r="D962" s="40"/>
      <c r="E962" s="40"/>
      <c r="F962" s="40"/>
      <c r="G962" s="40"/>
      <c r="H962" s="40"/>
      <c r="I962" s="40"/>
      <c r="J962" s="40" t="e">
        <f>'Zestawienie podstawowe'!#REF!</f>
        <v>#REF!</v>
      </c>
      <c r="K962" s="40"/>
      <c r="L962" s="40"/>
      <c r="M962" s="40"/>
      <c r="N962" s="40"/>
      <c r="O962" s="40"/>
      <c r="P962" s="40"/>
      <c r="Q962" s="40"/>
      <c r="R962" s="40" t="e">
        <f>'Zestawienie podstawowe'!#REF!</f>
        <v>#REF!</v>
      </c>
      <c r="S962" s="40"/>
      <c r="T962" s="40"/>
      <c r="U962" s="40"/>
      <c r="V962" s="40" t="e">
        <f>'Zestawienie podstawowe'!#REF!</f>
        <v>#REF!</v>
      </c>
    </row>
    <row r="963" spans="1:22" x14ac:dyDescent="0.35">
      <c r="A963" s="114" t="s">
        <v>3079</v>
      </c>
      <c r="B963" s="40"/>
      <c r="C963" s="40"/>
      <c r="D963" s="40"/>
      <c r="E963" s="40"/>
      <c r="F963" s="40"/>
      <c r="G963" s="40"/>
      <c r="H963" s="40"/>
      <c r="I963" s="40"/>
      <c r="J963" s="40" t="e">
        <f>'Zestawienie podstawowe'!#REF!</f>
        <v>#REF!</v>
      </c>
      <c r="K963" s="40"/>
      <c r="L963" s="40"/>
      <c r="M963" s="40"/>
      <c r="N963" s="40"/>
      <c r="O963" s="40"/>
      <c r="P963" s="40"/>
      <c r="Q963" s="40"/>
      <c r="R963" s="40" t="e">
        <f>'Zestawienie podstawowe'!#REF!</f>
        <v>#REF!</v>
      </c>
      <c r="S963" s="40"/>
      <c r="T963" s="40"/>
      <c r="U963" s="40"/>
      <c r="V963" s="40" t="e">
        <f>'Zestawienie podstawowe'!#REF!</f>
        <v>#REF!</v>
      </c>
    </row>
    <row r="964" spans="1:22" x14ac:dyDescent="0.35">
      <c r="A964" s="114" t="s">
        <v>3080</v>
      </c>
      <c r="B964" s="40"/>
      <c r="C964" s="40"/>
      <c r="D964" s="40"/>
      <c r="E964" s="40"/>
      <c r="F964" s="40"/>
      <c r="G964" s="40"/>
      <c r="H964" s="40"/>
      <c r="I964" s="40"/>
      <c r="J964" s="40" t="e">
        <f>'Zestawienie podstawowe'!#REF!</f>
        <v>#REF!</v>
      </c>
      <c r="K964" s="40"/>
      <c r="L964" s="40"/>
      <c r="M964" s="40"/>
      <c r="N964" s="40"/>
      <c r="O964" s="40"/>
      <c r="P964" s="40"/>
      <c r="Q964" s="40"/>
      <c r="R964" s="40" t="e">
        <f>'Zestawienie podstawowe'!#REF!</f>
        <v>#REF!</v>
      </c>
      <c r="S964" s="40"/>
      <c r="T964" s="40"/>
      <c r="U964" s="40"/>
      <c r="V964" s="40" t="e">
        <f>'Zestawienie podstawowe'!#REF!</f>
        <v>#REF!</v>
      </c>
    </row>
    <row r="965" spans="1:22" x14ac:dyDescent="0.35">
      <c r="A965" s="114" t="s">
        <v>3081</v>
      </c>
      <c r="B965" s="40"/>
      <c r="C965" s="40"/>
      <c r="D965" s="40"/>
      <c r="E965" s="40"/>
      <c r="F965" s="40"/>
      <c r="G965" s="40"/>
      <c r="H965" s="40"/>
      <c r="I965" s="40"/>
      <c r="J965" s="40" t="e">
        <f>'Zestawienie podstawowe'!#REF!</f>
        <v>#REF!</v>
      </c>
      <c r="K965" s="40"/>
      <c r="L965" s="40"/>
      <c r="M965" s="40"/>
      <c r="N965" s="40"/>
      <c r="O965" s="40"/>
      <c r="P965" s="40"/>
      <c r="Q965" s="40"/>
      <c r="R965" s="40" t="e">
        <f>'Zestawienie podstawowe'!#REF!</f>
        <v>#REF!</v>
      </c>
      <c r="S965" s="40"/>
      <c r="T965" s="40"/>
      <c r="U965" s="40"/>
      <c r="V965" s="40" t="e">
        <f>'Zestawienie podstawowe'!#REF!</f>
        <v>#REF!</v>
      </c>
    </row>
    <row r="966" spans="1:22" x14ac:dyDescent="0.35">
      <c r="A966" s="114" t="s">
        <v>3082</v>
      </c>
      <c r="B966" s="40"/>
      <c r="C966" s="40"/>
      <c r="D966" s="40"/>
      <c r="E966" s="40"/>
      <c r="F966" s="40"/>
      <c r="G966" s="40"/>
      <c r="H966" s="40"/>
      <c r="I966" s="40"/>
      <c r="J966" s="40" t="e">
        <f>'Zestawienie podstawowe'!#REF!</f>
        <v>#REF!</v>
      </c>
      <c r="K966" s="40"/>
      <c r="L966" s="40"/>
      <c r="M966" s="40"/>
      <c r="N966" s="40"/>
      <c r="O966" s="40"/>
      <c r="P966" s="40"/>
      <c r="Q966" s="40"/>
      <c r="R966" s="40" t="e">
        <f>'Zestawienie podstawowe'!#REF!</f>
        <v>#REF!</v>
      </c>
      <c r="S966" s="40"/>
      <c r="T966" s="40"/>
      <c r="U966" s="40"/>
      <c r="V966" s="40" t="e">
        <f>'Zestawienie podstawowe'!#REF!</f>
        <v>#REF!</v>
      </c>
    </row>
    <row r="967" spans="1:22" x14ac:dyDescent="0.35">
      <c r="A967" s="114" t="s">
        <v>3083</v>
      </c>
      <c r="B967" s="40"/>
      <c r="C967" s="40"/>
      <c r="D967" s="40"/>
      <c r="E967" s="40"/>
      <c r="F967" s="40"/>
      <c r="G967" s="40"/>
      <c r="H967" s="40"/>
      <c r="I967" s="40"/>
      <c r="J967" s="40" t="e">
        <f>'Zestawienie podstawowe'!#REF!</f>
        <v>#REF!</v>
      </c>
      <c r="K967" s="40"/>
      <c r="L967" s="40"/>
      <c r="M967" s="40"/>
      <c r="N967" s="40"/>
      <c r="O967" s="40"/>
      <c r="P967" s="40"/>
      <c r="Q967" s="40"/>
      <c r="R967" s="40" t="e">
        <f>'Zestawienie podstawowe'!#REF!</f>
        <v>#REF!</v>
      </c>
      <c r="S967" s="40"/>
      <c r="T967" s="40"/>
      <c r="U967" s="40"/>
      <c r="V967" s="40" t="e">
        <f>'Zestawienie podstawowe'!#REF!</f>
        <v>#REF!</v>
      </c>
    </row>
    <row r="968" spans="1:22" x14ac:dyDescent="0.35">
      <c r="A968" s="114" t="s">
        <v>3084</v>
      </c>
      <c r="B968" s="40"/>
      <c r="C968" s="40"/>
      <c r="D968" s="40"/>
      <c r="E968" s="40"/>
      <c r="F968" s="40"/>
      <c r="G968" s="40"/>
      <c r="H968" s="40"/>
      <c r="I968" s="40"/>
      <c r="J968" s="40" t="e">
        <f>'Zestawienie podstawowe'!#REF!</f>
        <v>#REF!</v>
      </c>
      <c r="K968" s="40"/>
      <c r="L968" s="40"/>
      <c r="M968" s="40"/>
      <c r="N968" s="40"/>
      <c r="O968" s="40"/>
      <c r="P968" s="40"/>
      <c r="Q968" s="40"/>
      <c r="R968" s="40" t="e">
        <f>'Zestawienie podstawowe'!#REF!</f>
        <v>#REF!</v>
      </c>
      <c r="S968" s="40"/>
      <c r="T968" s="40"/>
      <c r="U968" s="40"/>
      <c r="V968" s="40" t="e">
        <f>'Zestawienie podstawowe'!#REF!</f>
        <v>#REF!</v>
      </c>
    </row>
    <row r="969" spans="1:22" x14ac:dyDescent="0.35">
      <c r="A969" s="114" t="s">
        <v>3085</v>
      </c>
      <c r="B969" s="40"/>
      <c r="C969" s="40"/>
      <c r="D969" s="40"/>
      <c r="E969" s="40"/>
      <c r="F969" s="40"/>
      <c r="G969" s="40"/>
      <c r="H969" s="40"/>
      <c r="I969" s="40"/>
      <c r="J969" s="40" t="e">
        <f>'Zestawienie podstawowe'!#REF!</f>
        <v>#REF!</v>
      </c>
      <c r="K969" s="40"/>
      <c r="L969" s="40"/>
      <c r="M969" s="40"/>
      <c r="N969" s="40"/>
      <c r="O969" s="40"/>
      <c r="P969" s="40"/>
      <c r="Q969" s="40"/>
      <c r="R969" s="40" t="e">
        <f>'Zestawienie podstawowe'!#REF!</f>
        <v>#REF!</v>
      </c>
      <c r="S969" s="40"/>
      <c r="T969" s="40"/>
      <c r="U969" s="40"/>
      <c r="V969" s="40" t="e">
        <f>'Zestawienie podstawowe'!#REF!</f>
        <v>#REF!</v>
      </c>
    </row>
    <row r="970" spans="1:22" x14ac:dyDescent="0.35">
      <c r="A970" s="114" t="s">
        <v>3086</v>
      </c>
      <c r="B970" s="40"/>
      <c r="C970" s="40"/>
      <c r="D970" s="40"/>
      <c r="E970" s="40" t="e">
        <f>'Zestawienie podstawowe'!#REF!</f>
        <v>#REF!</v>
      </c>
      <c r="F970" s="40"/>
      <c r="G970" s="40"/>
      <c r="H970" s="40"/>
      <c r="I970" s="40"/>
      <c r="J970" s="40" t="e">
        <f>'Zestawienie podstawowe'!#REF!</f>
        <v>#REF!</v>
      </c>
      <c r="K970" s="40"/>
      <c r="L970" s="40" t="e">
        <f>'Zestawienie podstawowe'!#REF!</f>
        <v>#REF!</v>
      </c>
      <c r="M970" s="40"/>
      <c r="N970" s="40"/>
      <c r="O970" s="40"/>
      <c r="P970" s="40"/>
      <c r="Q970" s="40"/>
      <c r="R970" s="40"/>
      <c r="S970" s="40"/>
      <c r="T970" s="40"/>
      <c r="U970" s="40"/>
      <c r="V970" s="40" t="e">
        <f>'Zestawienie podstawowe'!#REF!</f>
        <v>#REF!</v>
      </c>
    </row>
    <row r="971" spans="1:22" x14ac:dyDescent="0.35">
      <c r="A971" s="114" t="s">
        <v>3087</v>
      </c>
      <c r="B971" s="40"/>
      <c r="C971" s="40"/>
      <c r="D971" s="40"/>
      <c r="E971" s="40"/>
      <c r="F971" s="40"/>
      <c r="G971" s="40"/>
      <c r="H971" s="40"/>
      <c r="I971" s="40"/>
      <c r="J971" s="40" t="e">
        <f>'Zestawienie podstawowe'!#REF!</f>
        <v>#REF!</v>
      </c>
      <c r="K971" s="40"/>
      <c r="L971" s="40"/>
      <c r="M971" s="40"/>
      <c r="N971" s="40"/>
      <c r="O971" s="40"/>
      <c r="P971" s="40"/>
      <c r="Q971" s="40"/>
      <c r="R971" s="40" t="e">
        <f>'Zestawienie podstawowe'!#REF!</f>
        <v>#REF!</v>
      </c>
      <c r="S971" s="40"/>
      <c r="T971" s="40"/>
      <c r="U971" s="40"/>
      <c r="V971" s="40" t="e">
        <f>'Zestawienie podstawowe'!#REF!</f>
        <v>#REF!</v>
      </c>
    </row>
    <row r="972" spans="1:22" x14ac:dyDescent="0.35">
      <c r="A972" s="114" t="s">
        <v>3088</v>
      </c>
      <c r="B972" s="40"/>
      <c r="C972" s="40"/>
      <c r="D972" s="40"/>
      <c r="E972" s="40"/>
      <c r="F972" s="40"/>
      <c r="G972" s="40"/>
      <c r="H972" s="40"/>
      <c r="I972" s="40"/>
      <c r="J972" s="40" t="e">
        <f>'Zestawienie podstawowe'!#REF!</f>
        <v>#REF!</v>
      </c>
      <c r="K972" s="40"/>
      <c r="L972" s="40"/>
      <c r="M972" s="40"/>
      <c r="N972" s="40"/>
      <c r="O972" s="40"/>
      <c r="P972" s="40"/>
      <c r="Q972" s="40"/>
      <c r="R972" s="40" t="e">
        <f>'Zestawienie podstawowe'!#REF!</f>
        <v>#REF!</v>
      </c>
      <c r="S972" s="40"/>
      <c r="T972" s="40"/>
      <c r="U972" s="40"/>
      <c r="V972" s="40" t="e">
        <f>'Zestawienie podstawowe'!#REF!</f>
        <v>#REF!</v>
      </c>
    </row>
    <row r="973" spans="1:22" x14ac:dyDescent="0.35">
      <c r="A973" s="114" t="s">
        <v>3089</v>
      </c>
      <c r="B973" s="40"/>
      <c r="C973" s="40"/>
      <c r="D973" s="40"/>
      <c r="E973" s="40"/>
      <c r="F973" s="40"/>
      <c r="G973" s="40"/>
      <c r="H973" s="40"/>
      <c r="I973" s="40"/>
      <c r="J973" s="40" t="e">
        <f>'Zestawienie podstawowe'!#REF!</f>
        <v>#REF!</v>
      </c>
      <c r="K973" s="40"/>
      <c r="L973" s="40"/>
      <c r="M973" s="40"/>
      <c r="N973" s="40"/>
      <c r="O973" s="40"/>
      <c r="P973" s="40"/>
      <c r="Q973" s="40"/>
      <c r="R973" s="40" t="e">
        <f>'Zestawienie podstawowe'!#REF!</f>
        <v>#REF!</v>
      </c>
      <c r="S973" s="40"/>
      <c r="T973" s="40"/>
      <c r="U973" s="40"/>
      <c r="V973" s="40" t="e">
        <f>'Zestawienie podstawowe'!#REF!</f>
        <v>#REF!</v>
      </c>
    </row>
    <row r="974" spans="1:22" x14ac:dyDescent="0.35">
      <c r="A974" s="114" t="s">
        <v>3090</v>
      </c>
      <c r="B974" s="40"/>
      <c r="C974" s="40"/>
      <c r="D974" s="40"/>
      <c r="E974" s="40"/>
      <c r="F974" s="40"/>
      <c r="G974" s="40"/>
      <c r="H974" s="40"/>
      <c r="I974" s="40"/>
      <c r="J974" s="40" t="e">
        <f>'Zestawienie podstawowe'!#REF!</f>
        <v>#REF!</v>
      </c>
      <c r="K974" s="40"/>
      <c r="L974" s="40"/>
      <c r="M974" s="40"/>
      <c r="N974" s="40"/>
      <c r="O974" s="40"/>
      <c r="P974" s="40"/>
      <c r="Q974" s="40"/>
      <c r="R974" s="40" t="e">
        <f>'Zestawienie podstawowe'!#REF!</f>
        <v>#REF!</v>
      </c>
      <c r="S974" s="40"/>
      <c r="T974" s="40"/>
      <c r="U974" s="40"/>
      <c r="V974" s="40" t="e">
        <f>'Zestawienie podstawowe'!#REF!</f>
        <v>#REF!</v>
      </c>
    </row>
    <row r="975" spans="1:22" x14ac:dyDescent="0.35">
      <c r="A975" s="114" t="s">
        <v>3091</v>
      </c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 t="e">
        <f>'Zestawienie podstawowe'!#REF!</f>
        <v>#REF!</v>
      </c>
      <c r="S975" s="40"/>
      <c r="T975" s="40"/>
      <c r="U975" s="40"/>
      <c r="V975" s="40" t="e">
        <f>'Zestawienie podstawowe'!#REF!</f>
        <v>#REF!</v>
      </c>
    </row>
    <row r="976" spans="1:22" x14ac:dyDescent="0.35">
      <c r="A976" s="114" t="s">
        <v>3092</v>
      </c>
      <c r="B976" s="40"/>
      <c r="C976" s="40"/>
      <c r="D976" s="40"/>
      <c r="E976" s="40"/>
      <c r="F976" s="40"/>
      <c r="G976" s="40"/>
      <c r="H976" s="40"/>
      <c r="I976" s="40"/>
      <c r="J976" s="40" t="e">
        <f>'Zestawienie podstawowe'!#REF!</f>
        <v>#REF!</v>
      </c>
      <c r="K976" s="40"/>
      <c r="L976" s="40"/>
      <c r="M976" s="40"/>
      <c r="N976" s="40"/>
      <c r="O976" s="40"/>
      <c r="P976" s="40"/>
      <c r="Q976" s="40"/>
      <c r="R976" s="40" t="e">
        <f>'Zestawienie podstawowe'!#REF!</f>
        <v>#REF!</v>
      </c>
      <c r="S976" s="40"/>
      <c r="T976" s="40"/>
      <c r="U976" s="40"/>
      <c r="V976" s="40" t="e">
        <f>'Zestawienie podstawowe'!#REF!</f>
        <v>#REF!</v>
      </c>
    </row>
    <row r="977" spans="1:22" x14ac:dyDescent="0.35">
      <c r="A977" s="114" t="s">
        <v>3093</v>
      </c>
      <c r="B977" s="40"/>
      <c r="C977" s="40"/>
      <c r="D977" s="40"/>
      <c r="E977" s="40"/>
      <c r="F977" s="40"/>
      <c r="G977" s="40"/>
      <c r="H977" s="40"/>
      <c r="I977" s="40"/>
      <c r="J977" s="40" t="e">
        <f>'Zestawienie podstawowe'!#REF!</f>
        <v>#REF!</v>
      </c>
      <c r="K977" s="40"/>
      <c r="L977" s="40"/>
      <c r="M977" s="40"/>
      <c r="N977" s="40"/>
      <c r="O977" s="40"/>
      <c r="P977" s="40"/>
      <c r="Q977" s="40"/>
      <c r="R977" s="40" t="e">
        <f>'Zestawienie podstawowe'!#REF!</f>
        <v>#REF!</v>
      </c>
      <c r="S977" s="40"/>
      <c r="T977" s="40"/>
      <c r="U977" s="40"/>
      <c r="V977" s="40" t="e">
        <f>'Zestawienie podstawowe'!#REF!</f>
        <v>#REF!</v>
      </c>
    </row>
    <row r="978" spans="1:22" x14ac:dyDescent="0.35">
      <c r="A978" s="114" t="s">
        <v>3094</v>
      </c>
      <c r="B978" s="40"/>
      <c r="C978" s="40"/>
      <c r="D978" s="40"/>
      <c r="E978" s="40"/>
      <c r="F978" s="40"/>
      <c r="G978" s="40"/>
      <c r="H978" s="40"/>
      <c r="I978" s="40"/>
      <c r="J978" s="40" t="e">
        <f>'Zestawienie podstawowe'!#REF!</f>
        <v>#REF!</v>
      </c>
      <c r="K978" s="40"/>
      <c r="L978" s="40"/>
      <c r="M978" s="40"/>
      <c r="N978" s="40"/>
      <c r="O978" s="40"/>
      <c r="P978" s="40"/>
      <c r="Q978" s="40"/>
      <c r="R978" s="40" t="e">
        <f>'Zestawienie podstawowe'!#REF!</f>
        <v>#REF!</v>
      </c>
      <c r="S978" s="40"/>
      <c r="T978" s="40"/>
      <c r="U978" s="40"/>
      <c r="V978" s="40" t="e">
        <f>'Zestawienie podstawowe'!#REF!</f>
        <v>#REF!</v>
      </c>
    </row>
    <row r="979" spans="1:22" x14ac:dyDescent="0.35">
      <c r="A979" s="114" t="s">
        <v>3095</v>
      </c>
      <c r="B979" s="40"/>
      <c r="C979" s="40"/>
      <c r="D979" s="40"/>
      <c r="E979" s="40"/>
      <c r="F979" s="40"/>
      <c r="G979" s="40"/>
      <c r="H979" s="40"/>
      <c r="I979" s="40" t="e">
        <f>'Zestawienie podstawowe'!#REF!</f>
        <v>#REF!</v>
      </c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 t="e">
        <f>'Zestawienie podstawowe'!#REF!</f>
        <v>#REF!</v>
      </c>
    </row>
    <row r="980" spans="1:22" x14ac:dyDescent="0.35">
      <c r="A980" s="114" t="s">
        <v>3096</v>
      </c>
      <c r="B980" s="40"/>
      <c r="C980" s="40"/>
      <c r="D980" s="40"/>
      <c r="E980" s="40"/>
      <c r="F980" s="40"/>
      <c r="G980" s="40"/>
      <c r="H980" s="40"/>
      <c r="I980" s="40"/>
      <c r="J980" s="40" t="e">
        <f>'Zestawienie podstawowe'!#REF!</f>
        <v>#REF!</v>
      </c>
      <c r="K980" s="40"/>
      <c r="L980" s="40"/>
      <c r="M980" s="40"/>
      <c r="N980" s="40"/>
      <c r="O980" s="40"/>
      <c r="P980" s="40"/>
      <c r="Q980" s="40"/>
      <c r="R980" s="40" t="e">
        <f>'Zestawienie podstawowe'!#REF!</f>
        <v>#REF!</v>
      </c>
      <c r="S980" s="40"/>
      <c r="T980" s="40"/>
      <c r="U980" s="40"/>
      <c r="V980" s="40" t="e">
        <f>'Zestawienie podstawowe'!#REF!</f>
        <v>#REF!</v>
      </c>
    </row>
    <row r="981" spans="1:22" x14ac:dyDescent="0.35">
      <c r="A981" s="114" t="s">
        <v>3097</v>
      </c>
      <c r="B981" s="40"/>
      <c r="C981" s="40"/>
      <c r="D981" s="40"/>
      <c r="E981" s="40"/>
      <c r="F981" s="40"/>
      <c r="G981" s="40"/>
      <c r="H981" s="40"/>
      <c r="I981" s="40"/>
      <c r="J981" s="40" t="e">
        <f>'Zestawienie podstawowe'!#REF!</f>
        <v>#REF!</v>
      </c>
      <c r="K981" s="40"/>
      <c r="L981" s="40" t="e">
        <f>'Zestawienie podstawowe'!#REF!</f>
        <v>#REF!</v>
      </c>
      <c r="M981" s="40"/>
      <c r="N981" s="40"/>
      <c r="O981" s="40"/>
      <c r="P981" s="40"/>
      <c r="Q981" s="40"/>
      <c r="R981" s="40" t="e">
        <f>'Zestawienie podstawowe'!#REF!</f>
        <v>#REF!</v>
      </c>
      <c r="S981" s="40"/>
      <c r="T981" s="40"/>
      <c r="U981" s="40"/>
      <c r="V981" s="40" t="e">
        <f>'Zestawienie podstawowe'!#REF!</f>
        <v>#REF!</v>
      </c>
    </row>
    <row r="982" spans="1:22" x14ac:dyDescent="0.35">
      <c r="A982" s="114" t="s">
        <v>3098</v>
      </c>
      <c r="B982" s="40"/>
      <c r="C982" s="40"/>
      <c r="D982" s="40"/>
      <c r="E982" s="40"/>
      <c r="F982" s="40"/>
      <c r="G982" s="40"/>
      <c r="H982" s="40"/>
      <c r="I982" s="40"/>
      <c r="J982" s="40" t="e">
        <f>'Zestawienie podstawowe'!#REF!</f>
        <v>#REF!</v>
      </c>
      <c r="K982" s="40"/>
      <c r="L982" s="40" t="e">
        <f>'Zestawienie podstawowe'!#REF!</f>
        <v>#REF!</v>
      </c>
      <c r="M982" s="40"/>
      <c r="N982" s="40"/>
      <c r="O982" s="40"/>
      <c r="P982" s="40"/>
      <c r="Q982" s="40"/>
      <c r="R982" s="40" t="e">
        <f>'Zestawienie podstawowe'!#REF!</f>
        <v>#REF!</v>
      </c>
      <c r="S982" s="40"/>
      <c r="T982" s="40"/>
      <c r="U982" s="40"/>
      <c r="V982" s="40" t="e">
        <f>'Zestawienie podstawowe'!#REF!</f>
        <v>#REF!</v>
      </c>
    </row>
    <row r="983" spans="1:22" x14ac:dyDescent="0.35">
      <c r="A983" s="114" t="s">
        <v>3099</v>
      </c>
      <c r="B983" s="40"/>
      <c r="C983" s="40"/>
      <c r="D983" s="40"/>
      <c r="E983" s="40"/>
      <c r="F983" s="40"/>
      <c r="G983" s="40"/>
      <c r="H983" s="40"/>
      <c r="I983" s="40"/>
      <c r="J983" s="40" t="e">
        <f>'Zestawienie podstawowe'!#REF!</f>
        <v>#REF!</v>
      </c>
      <c r="K983" s="40"/>
      <c r="L983" s="40" t="e">
        <f>'Zestawienie podstawowe'!#REF!</f>
        <v>#REF!</v>
      </c>
      <c r="M983" s="40"/>
      <c r="N983" s="40"/>
      <c r="O983" s="40"/>
      <c r="P983" s="40"/>
      <c r="Q983" s="40"/>
      <c r="R983" s="40" t="e">
        <f>'Zestawienie podstawowe'!#REF!</f>
        <v>#REF!</v>
      </c>
      <c r="S983" s="40"/>
      <c r="T983" s="40"/>
      <c r="U983" s="40"/>
      <c r="V983" s="40" t="e">
        <f>'Zestawienie podstawowe'!#REF!</f>
        <v>#REF!</v>
      </c>
    </row>
    <row r="984" spans="1:22" x14ac:dyDescent="0.35">
      <c r="A984" s="114" t="s">
        <v>3100</v>
      </c>
      <c r="B984" s="40"/>
      <c r="C984" s="40"/>
      <c r="D984" s="40"/>
      <c r="E984" s="40"/>
      <c r="F984" s="40"/>
      <c r="G984" s="40"/>
      <c r="H984" s="40"/>
      <c r="I984" s="40"/>
      <c r="J984" s="40" t="e">
        <f>'Zestawienie podstawowe'!#REF!</f>
        <v>#REF!</v>
      </c>
      <c r="K984" s="40"/>
      <c r="L984" s="40" t="e">
        <f>'Zestawienie podstawowe'!#REF!</f>
        <v>#REF!</v>
      </c>
      <c r="M984" s="40"/>
      <c r="N984" s="40"/>
      <c r="O984" s="40"/>
      <c r="P984" s="40"/>
      <c r="Q984" s="40"/>
      <c r="R984" s="40" t="e">
        <f>'Zestawienie podstawowe'!#REF!</f>
        <v>#REF!</v>
      </c>
      <c r="S984" s="40"/>
      <c r="T984" s="40"/>
      <c r="U984" s="40"/>
      <c r="V984" s="40" t="e">
        <f>'Zestawienie podstawowe'!#REF!</f>
        <v>#REF!</v>
      </c>
    </row>
    <row r="985" spans="1:22" x14ac:dyDescent="0.35">
      <c r="A985" s="114" t="s">
        <v>3101</v>
      </c>
      <c r="B985" s="40"/>
      <c r="C985" s="40"/>
      <c r="D985" s="40"/>
      <c r="E985" s="40"/>
      <c r="F985" s="40"/>
      <c r="G985" s="40"/>
      <c r="H985" s="40"/>
      <c r="I985" s="40"/>
      <c r="J985" s="40" t="e">
        <f>'Zestawienie podstawowe'!#REF!</f>
        <v>#REF!</v>
      </c>
      <c r="K985" s="40"/>
      <c r="L985" s="40" t="e">
        <f>'Zestawienie podstawowe'!#REF!</f>
        <v>#REF!</v>
      </c>
      <c r="M985" s="40"/>
      <c r="N985" s="40"/>
      <c r="O985" s="40"/>
      <c r="P985" s="40"/>
      <c r="Q985" s="40"/>
      <c r="R985" s="40" t="e">
        <f>'Zestawienie podstawowe'!#REF!</f>
        <v>#REF!</v>
      </c>
      <c r="S985" s="40"/>
      <c r="T985" s="40"/>
      <c r="U985" s="40"/>
      <c r="V985" s="40" t="e">
        <f>'Zestawienie podstawowe'!#REF!</f>
        <v>#REF!</v>
      </c>
    </row>
    <row r="986" spans="1:22" x14ac:dyDescent="0.35">
      <c r="A986" s="114" t="s">
        <v>3102</v>
      </c>
      <c r="B986" s="40"/>
      <c r="C986" s="40"/>
      <c r="D986" s="40"/>
      <c r="E986" s="40"/>
      <c r="F986" s="40"/>
      <c r="G986" s="40"/>
      <c r="H986" s="40"/>
      <c r="I986" s="40"/>
      <c r="J986" s="40" t="e">
        <f>'Zestawienie podstawowe'!#REF!</f>
        <v>#REF!</v>
      </c>
      <c r="K986" s="40"/>
      <c r="L986" s="40"/>
      <c r="M986" s="40"/>
      <c r="N986" s="40"/>
      <c r="O986" s="40"/>
      <c r="P986" s="40"/>
      <c r="Q986" s="40"/>
      <c r="R986" s="40" t="e">
        <f>'Zestawienie podstawowe'!#REF!</f>
        <v>#REF!</v>
      </c>
      <c r="S986" s="40"/>
      <c r="T986" s="40"/>
      <c r="U986" s="40"/>
      <c r="V986" s="40" t="e">
        <f>'Zestawienie podstawowe'!#REF!</f>
        <v>#REF!</v>
      </c>
    </row>
    <row r="987" spans="1:22" x14ac:dyDescent="0.35">
      <c r="A987" s="114" t="s">
        <v>3103</v>
      </c>
      <c r="B987" s="40"/>
      <c r="C987" s="40"/>
      <c r="D987" s="40"/>
      <c r="E987" s="40"/>
      <c r="F987" s="40"/>
      <c r="G987" s="40"/>
      <c r="H987" s="40"/>
      <c r="I987" s="40"/>
      <c r="J987" s="40" t="e">
        <f>'Zestawienie podstawowe'!#REF!</f>
        <v>#REF!</v>
      </c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 t="e">
        <f>'Zestawienie podstawowe'!#REF!</f>
        <v>#REF!</v>
      </c>
    </row>
    <row r="988" spans="1:22" x14ac:dyDescent="0.35">
      <c r="A988" s="114" t="s">
        <v>3104</v>
      </c>
      <c r="B988" s="40"/>
      <c r="C988" s="40"/>
      <c r="D988" s="40"/>
      <c r="E988" s="40"/>
      <c r="F988" s="40"/>
      <c r="G988" s="40"/>
      <c r="H988" s="40"/>
      <c r="I988" s="40"/>
      <c r="J988" s="40" t="e">
        <f>'Zestawienie podstawowe'!#REF!</f>
        <v>#REF!</v>
      </c>
      <c r="K988" s="40"/>
      <c r="L988" s="40"/>
      <c r="M988" s="40"/>
      <c r="N988" s="40"/>
      <c r="O988" s="40"/>
      <c r="P988" s="40"/>
      <c r="Q988" s="40"/>
      <c r="R988" s="40" t="e">
        <f>'Zestawienie podstawowe'!#REF!</f>
        <v>#REF!</v>
      </c>
      <c r="S988" s="40"/>
      <c r="T988" s="40"/>
      <c r="U988" s="40"/>
      <c r="V988" s="40" t="e">
        <f>'Zestawienie podstawowe'!#REF!</f>
        <v>#REF!</v>
      </c>
    </row>
    <row r="989" spans="1:22" x14ac:dyDescent="0.35">
      <c r="A989" s="114" t="s">
        <v>3105</v>
      </c>
      <c r="B989" s="40"/>
      <c r="C989" s="40"/>
      <c r="D989" s="40"/>
      <c r="E989" s="40"/>
      <c r="F989" s="40"/>
      <c r="G989" s="40"/>
      <c r="H989" s="40"/>
      <c r="I989" s="40"/>
      <c r="J989" s="40" t="e">
        <f>'Zestawienie podstawowe'!#REF!</f>
        <v>#REF!</v>
      </c>
      <c r="K989" s="40"/>
      <c r="L989" s="40" t="e">
        <f>'Zestawienie podstawowe'!#REF!</f>
        <v>#REF!</v>
      </c>
      <c r="M989" s="40"/>
      <c r="N989" s="40"/>
      <c r="O989" s="40"/>
      <c r="P989" s="40"/>
      <c r="Q989" s="40"/>
      <c r="R989" s="40" t="e">
        <f>'Zestawienie podstawowe'!#REF!</f>
        <v>#REF!</v>
      </c>
      <c r="S989" s="40" t="e">
        <f>'Zestawienie podstawowe'!#REF!</f>
        <v>#REF!</v>
      </c>
      <c r="T989" s="40"/>
      <c r="U989" s="40"/>
      <c r="V989" s="40" t="e">
        <f>'Zestawienie podstawowe'!#REF!</f>
        <v>#REF!</v>
      </c>
    </row>
    <row r="990" spans="1:22" x14ac:dyDescent="0.35">
      <c r="A990" s="114" t="s">
        <v>3106</v>
      </c>
      <c r="B990" s="40"/>
      <c r="C990" s="40"/>
      <c r="D990" s="40"/>
      <c r="E990" s="40"/>
      <c r="F990" s="40"/>
      <c r="G990" s="40"/>
      <c r="H990" s="40"/>
      <c r="I990" s="40"/>
      <c r="J990" s="40" t="e">
        <f>'Zestawienie podstawowe'!#REF!</f>
        <v>#REF!</v>
      </c>
      <c r="K990" s="40"/>
      <c r="L990" s="40" t="e">
        <f>'Zestawienie podstawowe'!#REF!</f>
        <v>#REF!</v>
      </c>
      <c r="M990" s="40"/>
      <c r="N990" s="40"/>
      <c r="O990" s="40"/>
      <c r="P990" s="40"/>
      <c r="Q990" s="40"/>
      <c r="R990" s="40" t="e">
        <f>'Zestawienie podstawowe'!#REF!</f>
        <v>#REF!</v>
      </c>
      <c r="S990" s="40" t="e">
        <f>'Zestawienie podstawowe'!#REF!</f>
        <v>#REF!</v>
      </c>
      <c r="T990" s="40"/>
      <c r="U990" s="40"/>
      <c r="V990" s="40" t="e">
        <f>'Zestawienie podstawowe'!#REF!</f>
        <v>#REF!</v>
      </c>
    </row>
    <row r="991" spans="1:22" x14ac:dyDescent="0.35">
      <c r="A991" s="114" t="s">
        <v>3107</v>
      </c>
      <c r="B991" s="40"/>
      <c r="C991" s="40"/>
      <c r="D991" s="40"/>
      <c r="E991" s="40"/>
      <c r="F991" s="40"/>
      <c r="G991" s="40"/>
      <c r="H991" s="40"/>
      <c r="I991" s="40"/>
      <c r="J991" s="40" t="e">
        <f>'Zestawienie podstawowe'!#REF!</f>
        <v>#REF!</v>
      </c>
      <c r="K991" s="40"/>
      <c r="L991" s="40" t="e">
        <f>'Zestawienie podstawowe'!#REF!</f>
        <v>#REF!</v>
      </c>
      <c r="M991" s="40"/>
      <c r="N991" s="40"/>
      <c r="O991" s="40"/>
      <c r="P991" s="40"/>
      <c r="Q991" s="40"/>
      <c r="R991" s="40" t="e">
        <f>'Zestawienie podstawowe'!#REF!</f>
        <v>#REF!</v>
      </c>
      <c r="S991" s="40" t="e">
        <f>'Zestawienie podstawowe'!#REF!</f>
        <v>#REF!</v>
      </c>
      <c r="T991" s="40"/>
      <c r="U991" s="40"/>
      <c r="V991" s="40" t="e">
        <f>'Zestawienie podstawowe'!#REF!</f>
        <v>#REF!</v>
      </c>
    </row>
    <row r="992" spans="1:22" x14ac:dyDescent="0.35">
      <c r="A992" s="114" t="s">
        <v>3108</v>
      </c>
      <c r="B992" s="40"/>
      <c r="C992" s="40"/>
      <c r="D992" s="40"/>
      <c r="E992" s="40"/>
      <c r="F992" s="40"/>
      <c r="G992" s="40"/>
      <c r="H992" s="40"/>
      <c r="I992" s="40"/>
      <c r="J992" s="40" t="e">
        <f>'Zestawienie podstawowe'!#REF!</f>
        <v>#REF!</v>
      </c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 t="e">
        <f>'Zestawienie podstawowe'!#REF!</f>
        <v>#REF!</v>
      </c>
    </row>
    <row r="993" spans="1:22" x14ac:dyDescent="0.35">
      <c r="A993" s="114" t="s">
        <v>3109</v>
      </c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 t="e">
        <f>'Zestawienie podstawowe'!#REF!</f>
        <v>#REF!</v>
      </c>
    </row>
    <row r="994" spans="1:22" x14ac:dyDescent="0.35">
      <c r="A994" s="114" t="s">
        <v>3110</v>
      </c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 t="e">
        <f>'Zestawienie podstawowe'!#REF!</f>
        <v>#REF!</v>
      </c>
    </row>
    <row r="995" spans="1:22" x14ac:dyDescent="0.35">
      <c r="A995" s="114" t="s">
        <v>3111</v>
      </c>
      <c r="B995" s="40"/>
      <c r="C995" s="40"/>
      <c r="D995" s="40"/>
      <c r="E995" s="40"/>
      <c r="F995" s="40"/>
      <c r="G995" s="40"/>
      <c r="H995" s="40"/>
      <c r="I995" s="40"/>
      <c r="J995" s="40" t="e">
        <f>'Zestawienie podstawowe'!#REF!</f>
        <v>#REF!</v>
      </c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 t="e">
        <f>'Zestawienie podstawowe'!#REF!</f>
        <v>#REF!</v>
      </c>
    </row>
    <row r="996" spans="1:22" x14ac:dyDescent="0.35">
      <c r="A996" s="114" t="s">
        <v>3112</v>
      </c>
      <c r="B996" s="40" t="e">
        <f>'Zestawienie podstawowe'!#REF!</f>
        <v>#REF!</v>
      </c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 t="e">
        <f>'Zestawienie podstawowe'!#REF!</f>
        <v>#REF!</v>
      </c>
    </row>
    <row r="997" spans="1:22" x14ac:dyDescent="0.35">
      <c r="A997" s="114" t="s">
        <v>3113</v>
      </c>
      <c r="B997" s="40"/>
      <c r="C997" s="40"/>
      <c r="D997" s="40"/>
      <c r="E997" s="40"/>
      <c r="F997" s="40"/>
      <c r="G997" s="40"/>
      <c r="H997" s="40"/>
      <c r="I997" s="40"/>
      <c r="J997" s="40" t="e">
        <f>'Zestawienie podstawowe'!#REF!</f>
        <v>#REF!</v>
      </c>
      <c r="K997" s="40"/>
      <c r="L997" s="40"/>
      <c r="M997" s="40"/>
      <c r="N997" s="40"/>
      <c r="O997" s="40"/>
      <c r="P997" s="40"/>
      <c r="Q997" s="40"/>
      <c r="R997" s="40" t="e">
        <f>'Zestawienie podstawowe'!#REF!</f>
        <v>#REF!</v>
      </c>
      <c r="S997" s="40"/>
      <c r="T997" s="40"/>
      <c r="U997" s="40"/>
      <c r="V997" s="40" t="e">
        <f>'Zestawienie podstawowe'!#REF!</f>
        <v>#REF!</v>
      </c>
    </row>
    <row r="998" spans="1:22" x14ac:dyDescent="0.35">
      <c r="A998" s="114" t="s">
        <v>3114</v>
      </c>
      <c r="B998" s="40"/>
      <c r="C998" s="40"/>
      <c r="D998" s="40"/>
      <c r="E998" s="40"/>
      <c r="F998" s="40"/>
      <c r="G998" s="40"/>
      <c r="H998" s="40"/>
      <c r="I998" s="40"/>
      <c r="J998" s="40" t="e">
        <f>'Zestawienie podstawowe'!#REF!</f>
        <v>#REF!</v>
      </c>
      <c r="K998" s="40"/>
      <c r="L998" s="40"/>
      <c r="M998" s="40"/>
      <c r="N998" s="40"/>
      <c r="O998" s="40"/>
      <c r="P998" s="40"/>
      <c r="Q998" s="40"/>
      <c r="R998" s="40" t="e">
        <f>'Zestawienie podstawowe'!#REF!</f>
        <v>#REF!</v>
      </c>
      <c r="S998" s="40"/>
      <c r="T998" s="40"/>
      <c r="U998" s="40"/>
      <c r="V998" s="40" t="e">
        <f>'Zestawienie podstawowe'!#REF!</f>
        <v>#REF!</v>
      </c>
    </row>
    <row r="999" spans="1:22" x14ac:dyDescent="0.35">
      <c r="A999" s="114" t="s">
        <v>3115</v>
      </c>
      <c r="B999" s="40"/>
      <c r="C999" s="40"/>
      <c r="D999" s="40"/>
      <c r="E999" s="40"/>
      <c r="F999" s="40"/>
      <c r="G999" s="40"/>
      <c r="H999" s="40"/>
      <c r="I999" s="40"/>
      <c r="J999" s="40" t="e">
        <f>'Zestawienie podstawowe'!#REF!</f>
        <v>#REF!</v>
      </c>
      <c r="K999" s="40"/>
      <c r="L999" s="40"/>
      <c r="M999" s="40"/>
      <c r="N999" s="40"/>
      <c r="O999" s="40"/>
      <c r="P999" s="40"/>
      <c r="Q999" s="40"/>
      <c r="R999" s="40" t="e">
        <f>'Zestawienie podstawowe'!#REF!</f>
        <v>#REF!</v>
      </c>
      <c r="S999" s="40"/>
      <c r="T999" s="40"/>
      <c r="U999" s="40"/>
      <c r="V999" s="40" t="e">
        <f>'Zestawienie podstawowe'!#REF!</f>
        <v>#REF!</v>
      </c>
    </row>
    <row r="1000" spans="1:22" x14ac:dyDescent="0.35">
      <c r="A1000" s="114" t="s">
        <v>3116</v>
      </c>
      <c r="B1000" s="40"/>
      <c r="C1000" s="40"/>
      <c r="D1000" s="40"/>
      <c r="E1000" s="40"/>
      <c r="F1000" s="40"/>
      <c r="G1000" s="40"/>
      <c r="H1000" s="40"/>
      <c r="I1000" s="40"/>
      <c r="J1000" s="40" t="e">
        <f>'Zestawienie podstawowe'!#REF!</f>
        <v>#REF!</v>
      </c>
      <c r="K1000" s="40"/>
      <c r="L1000" s="40"/>
      <c r="M1000" s="40"/>
      <c r="N1000" s="40"/>
      <c r="O1000" s="40"/>
      <c r="P1000" s="40"/>
      <c r="Q1000" s="40"/>
      <c r="R1000" s="40" t="e">
        <f>'Zestawienie podstawowe'!#REF!</f>
        <v>#REF!</v>
      </c>
      <c r="S1000" s="40"/>
      <c r="T1000" s="40"/>
      <c r="U1000" s="40"/>
      <c r="V1000" s="40" t="e">
        <f>'Zestawienie podstawowe'!#REF!</f>
        <v>#REF!</v>
      </c>
    </row>
    <row r="1001" spans="1:22" x14ac:dyDescent="0.35">
      <c r="A1001" s="114" t="s">
        <v>3117</v>
      </c>
      <c r="B1001" s="40"/>
      <c r="C1001" s="40"/>
      <c r="D1001" s="40"/>
      <c r="E1001" s="40"/>
      <c r="F1001" s="40"/>
      <c r="G1001" s="40"/>
      <c r="H1001" s="40"/>
      <c r="I1001" s="40"/>
      <c r="J1001" s="40" t="e">
        <f>'Zestawienie podstawowe'!#REF!</f>
        <v>#REF!</v>
      </c>
      <c r="K1001" s="40"/>
      <c r="L1001" s="40"/>
      <c r="M1001" s="40"/>
      <c r="N1001" s="40"/>
      <c r="O1001" s="40"/>
      <c r="P1001" s="40"/>
      <c r="Q1001" s="40"/>
      <c r="R1001" s="40" t="e">
        <f>'Zestawienie podstawowe'!#REF!</f>
        <v>#REF!</v>
      </c>
      <c r="S1001" s="40"/>
      <c r="T1001" s="40"/>
      <c r="U1001" s="40"/>
      <c r="V1001" s="40" t="e">
        <f>'Zestawienie podstawowe'!#REF!</f>
        <v>#REF!</v>
      </c>
    </row>
    <row r="1002" spans="1:22" x14ac:dyDescent="0.35">
      <c r="A1002" s="114" t="s">
        <v>3118</v>
      </c>
      <c r="B1002" s="40"/>
      <c r="C1002" s="40"/>
      <c r="D1002" s="40"/>
      <c r="E1002" s="40"/>
      <c r="F1002" s="40"/>
      <c r="G1002" s="40"/>
      <c r="H1002" s="40"/>
      <c r="I1002" s="40"/>
      <c r="J1002" s="40" t="e">
        <f>'Zestawienie podstawowe'!#REF!</f>
        <v>#REF!</v>
      </c>
      <c r="K1002" s="40"/>
      <c r="L1002" s="40"/>
      <c r="M1002" s="40"/>
      <c r="N1002" s="40"/>
      <c r="O1002" s="40"/>
      <c r="P1002" s="40"/>
      <c r="Q1002" s="40"/>
      <c r="R1002" s="40" t="e">
        <f>'Zestawienie podstawowe'!#REF!</f>
        <v>#REF!</v>
      </c>
      <c r="S1002" s="40"/>
      <c r="T1002" s="40"/>
      <c r="U1002" s="40"/>
      <c r="V1002" s="40" t="e">
        <f>'Zestawienie podstawowe'!#REF!</f>
        <v>#REF!</v>
      </c>
    </row>
    <row r="1003" spans="1:22" x14ac:dyDescent="0.35">
      <c r="A1003" s="114" t="s">
        <v>3119</v>
      </c>
      <c r="B1003" s="40"/>
      <c r="C1003" s="40"/>
      <c r="D1003" s="40"/>
      <c r="E1003" s="40"/>
      <c r="F1003" s="40"/>
      <c r="G1003" s="40"/>
      <c r="H1003" s="40"/>
      <c r="I1003" s="40"/>
      <c r="J1003" s="40" t="e">
        <f>'Zestawienie podstawowe'!#REF!</f>
        <v>#REF!</v>
      </c>
      <c r="K1003" s="40"/>
      <c r="L1003" s="40"/>
      <c r="M1003" s="40"/>
      <c r="N1003" s="40"/>
      <c r="O1003" s="40"/>
      <c r="P1003" s="40"/>
      <c r="Q1003" s="40"/>
      <c r="R1003" s="40" t="e">
        <f>'Zestawienie podstawowe'!#REF!</f>
        <v>#REF!</v>
      </c>
      <c r="S1003" s="40"/>
      <c r="T1003" s="40"/>
      <c r="U1003" s="40"/>
      <c r="V1003" s="40" t="e">
        <f>'Zestawienie podstawowe'!#REF!</f>
        <v>#REF!</v>
      </c>
    </row>
    <row r="1004" spans="1:22" x14ac:dyDescent="0.35">
      <c r="A1004" s="114" t="s">
        <v>3120</v>
      </c>
      <c r="B1004" s="40"/>
      <c r="C1004" s="40"/>
      <c r="D1004" s="40"/>
      <c r="E1004" s="40"/>
      <c r="F1004" s="40"/>
      <c r="G1004" s="40"/>
      <c r="H1004" s="40"/>
      <c r="I1004" s="40"/>
      <c r="J1004" s="40" t="e">
        <f>'Zestawienie podstawowe'!#REF!</f>
        <v>#REF!</v>
      </c>
      <c r="K1004" s="40"/>
      <c r="L1004" s="40"/>
      <c r="M1004" s="40"/>
      <c r="N1004" s="40"/>
      <c r="O1004" s="40"/>
      <c r="P1004" s="40"/>
      <c r="Q1004" s="40"/>
      <c r="R1004" s="40" t="e">
        <f>'Zestawienie podstawowe'!#REF!</f>
        <v>#REF!</v>
      </c>
      <c r="S1004" s="40"/>
      <c r="T1004" s="40"/>
      <c r="U1004" s="40"/>
      <c r="V1004" s="40" t="e">
        <f>'Zestawienie podstawowe'!#REF!</f>
        <v>#REF!</v>
      </c>
    </row>
    <row r="1005" spans="1:22" x14ac:dyDescent="0.35">
      <c r="A1005" s="114" t="s">
        <v>3121</v>
      </c>
      <c r="B1005" s="40"/>
      <c r="C1005" s="40"/>
      <c r="D1005" s="40"/>
      <c r="E1005" s="40"/>
      <c r="F1005" s="40"/>
      <c r="G1005" s="40"/>
      <c r="H1005" s="40"/>
      <c r="I1005" s="40"/>
      <c r="J1005" s="40" t="e">
        <f>'Zestawienie podstawowe'!#REF!</f>
        <v>#REF!</v>
      </c>
      <c r="K1005" s="40"/>
      <c r="L1005" s="40"/>
      <c r="M1005" s="40"/>
      <c r="N1005" s="40"/>
      <c r="O1005" s="40"/>
      <c r="P1005" s="40"/>
      <c r="Q1005" s="40"/>
      <c r="R1005" s="40" t="e">
        <f>'Zestawienie podstawowe'!#REF!</f>
        <v>#REF!</v>
      </c>
      <c r="S1005" s="40"/>
      <c r="T1005" s="40"/>
      <c r="U1005" s="40"/>
      <c r="V1005" s="40" t="e">
        <f>'Zestawienie podstawowe'!#REF!</f>
        <v>#REF!</v>
      </c>
    </row>
    <row r="1006" spans="1:22" x14ac:dyDescent="0.35">
      <c r="A1006" s="114" t="s">
        <v>3122</v>
      </c>
      <c r="B1006" s="40"/>
      <c r="C1006" s="40"/>
      <c r="D1006" s="40"/>
      <c r="E1006" s="40"/>
      <c r="F1006" s="40"/>
      <c r="G1006" s="40"/>
      <c r="H1006" s="40"/>
      <c r="I1006" s="40"/>
      <c r="J1006" s="40" t="e">
        <f>'Zestawienie podstawowe'!#REF!</f>
        <v>#REF!</v>
      </c>
      <c r="K1006" s="40"/>
      <c r="L1006" s="40"/>
      <c r="M1006" s="40"/>
      <c r="N1006" s="40"/>
      <c r="O1006" s="40"/>
      <c r="P1006" s="40"/>
      <c r="Q1006" s="40"/>
      <c r="R1006" s="40" t="e">
        <f>'Zestawienie podstawowe'!#REF!</f>
        <v>#REF!</v>
      </c>
      <c r="S1006" s="40"/>
      <c r="T1006" s="40"/>
      <c r="U1006" s="40"/>
      <c r="V1006" s="40" t="e">
        <f>'Zestawienie podstawowe'!#REF!</f>
        <v>#REF!</v>
      </c>
    </row>
    <row r="1007" spans="1:22" x14ac:dyDescent="0.35">
      <c r="A1007" s="114" t="s">
        <v>3123</v>
      </c>
      <c r="B1007" s="40"/>
      <c r="C1007" s="40"/>
      <c r="D1007" s="40"/>
      <c r="E1007" s="40"/>
      <c r="F1007" s="40"/>
      <c r="G1007" s="40"/>
      <c r="H1007" s="40"/>
      <c r="I1007" s="40"/>
      <c r="J1007" s="40" t="e">
        <f>'Zestawienie podstawowe'!#REF!</f>
        <v>#REF!</v>
      </c>
      <c r="K1007" s="40"/>
      <c r="L1007" s="40"/>
      <c r="M1007" s="40"/>
      <c r="N1007" s="40"/>
      <c r="O1007" s="40"/>
      <c r="P1007" s="40"/>
      <c r="Q1007" s="40"/>
      <c r="R1007" s="40" t="e">
        <f>'Zestawienie podstawowe'!#REF!</f>
        <v>#REF!</v>
      </c>
      <c r="S1007" s="40"/>
      <c r="T1007" s="40"/>
      <c r="U1007" s="40"/>
      <c r="V1007" s="40" t="e">
        <f>'Zestawienie podstawowe'!#REF!</f>
        <v>#REF!</v>
      </c>
    </row>
    <row r="1008" spans="1:22" x14ac:dyDescent="0.35">
      <c r="A1008" s="114" t="s">
        <v>3124</v>
      </c>
      <c r="B1008" s="40"/>
      <c r="C1008" s="40"/>
      <c r="D1008" s="40"/>
      <c r="E1008" s="40"/>
      <c r="F1008" s="40"/>
      <c r="G1008" s="40"/>
      <c r="H1008" s="40"/>
      <c r="I1008" s="40"/>
      <c r="J1008" s="40" t="e">
        <f>'Zestawienie podstawowe'!#REF!</f>
        <v>#REF!</v>
      </c>
      <c r="K1008" s="40"/>
      <c r="L1008" s="40"/>
      <c r="M1008" s="40"/>
      <c r="N1008" s="40"/>
      <c r="O1008" s="40"/>
      <c r="P1008" s="40"/>
      <c r="Q1008" s="40"/>
      <c r="R1008" s="40" t="e">
        <f>'Zestawienie podstawowe'!#REF!</f>
        <v>#REF!</v>
      </c>
      <c r="S1008" s="40"/>
      <c r="T1008" s="40"/>
      <c r="U1008" s="40"/>
      <c r="V1008" s="40" t="e">
        <f>'Zestawienie podstawowe'!#REF!</f>
        <v>#REF!</v>
      </c>
    </row>
    <row r="1009" spans="1:22" x14ac:dyDescent="0.35">
      <c r="A1009" s="114" t="s">
        <v>3125</v>
      </c>
      <c r="B1009" s="40"/>
      <c r="C1009" s="40"/>
      <c r="D1009" s="40"/>
      <c r="E1009" s="40"/>
      <c r="F1009" s="40"/>
      <c r="G1009" s="40"/>
      <c r="H1009" s="40"/>
      <c r="I1009" s="40"/>
      <c r="J1009" s="40" t="e">
        <f>'Zestawienie podstawowe'!#REF!</f>
        <v>#REF!</v>
      </c>
      <c r="K1009" s="40"/>
      <c r="L1009" s="40"/>
      <c r="M1009" s="40"/>
      <c r="N1009" s="40"/>
      <c r="O1009" s="40"/>
      <c r="P1009" s="40"/>
      <c r="Q1009" s="40"/>
      <c r="R1009" s="40" t="e">
        <f>'Zestawienie podstawowe'!#REF!</f>
        <v>#REF!</v>
      </c>
      <c r="S1009" s="40"/>
      <c r="T1009" s="40"/>
      <c r="U1009" s="40"/>
      <c r="V1009" s="40" t="e">
        <f>'Zestawienie podstawowe'!#REF!</f>
        <v>#REF!</v>
      </c>
    </row>
    <row r="1010" spans="1:22" x14ac:dyDescent="0.35">
      <c r="A1010" s="114" t="s">
        <v>3126</v>
      </c>
      <c r="B1010" s="40"/>
      <c r="C1010" s="40"/>
      <c r="D1010" s="40"/>
      <c r="E1010" s="40"/>
      <c r="F1010" s="40"/>
      <c r="G1010" s="40"/>
      <c r="H1010" s="40"/>
      <c r="I1010" s="40"/>
      <c r="J1010" s="40" t="e">
        <f>'Zestawienie podstawowe'!#REF!</f>
        <v>#REF!</v>
      </c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 t="e">
        <f>'Zestawienie podstawowe'!#REF!</f>
        <v>#REF!</v>
      </c>
    </row>
    <row r="1011" spans="1:22" x14ac:dyDescent="0.35">
      <c r="A1011" s="114" t="s">
        <v>3127</v>
      </c>
      <c r="B1011" s="40"/>
      <c r="C1011" s="40"/>
      <c r="D1011" s="40"/>
      <c r="E1011" s="40"/>
      <c r="F1011" s="40"/>
      <c r="G1011" s="40"/>
      <c r="H1011" s="40"/>
      <c r="I1011" s="40"/>
      <c r="J1011" s="40" t="e">
        <f>'Zestawienie podstawowe'!#REF!</f>
        <v>#REF!</v>
      </c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 t="e">
        <f>'Zestawienie podstawowe'!#REF!</f>
        <v>#REF!</v>
      </c>
    </row>
    <row r="1012" spans="1:22" x14ac:dyDescent="0.35">
      <c r="A1012" s="114" t="s">
        <v>3128</v>
      </c>
      <c r="B1012" s="40"/>
      <c r="C1012" s="40"/>
      <c r="D1012" s="40"/>
      <c r="E1012" s="40"/>
      <c r="F1012" s="40"/>
      <c r="G1012" s="40"/>
      <c r="H1012" s="40"/>
      <c r="I1012" s="40"/>
      <c r="J1012" s="40" t="e">
        <f>'Zestawienie podstawowe'!#REF!</f>
        <v>#REF!</v>
      </c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 t="e">
        <f>'Zestawienie podstawowe'!#REF!</f>
        <v>#REF!</v>
      </c>
    </row>
    <row r="1013" spans="1:22" x14ac:dyDescent="0.35">
      <c r="A1013" s="114" t="s">
        <v>3129</v>
      </c>
      <c r="B1013" s="40"/>
      <c r="C1013" s="40"/>
      <c r="D1013" s="40"/>
      <c r="E1013" s="40"/>
      <c r="F1013" s="40"/>
      <c r="G1013" s="40"/>
      <c r="H1013" s="40"/>
      <c r="I1013" s="40"/>
      <c r="J1013" s="40" t="e">
        <f>'Zestawienie podstawowe'!#REF!</f>
        <v>#REF!</v>
      </c>
      <c r="K1013" s="40"/>
      <c r="L1013" s="40"/>
      <c r="M1013" s="40"/>
      <c r="N1013" s="40"/>
      <c r="O1013" s="40"/>
      <c r="P1013" s="40"/>
      <c r="Q1013" s="40"/>
      <c r="R1013" s="40" t="e">
        <f>'Zestawienie podstawowe'!#REF!</f>
        <v>#REF!</v>
      </c>
      <c r="S1013" s="40"/>
      <c r="T1013" s="40"/>
      <c r="U1013" s="40"/>
      <c r="V1013" s="40" t="e">
        <f>'Zestawienie podstawowe'!#REF!</f>
        <v>#REF!</v>
      </c>
    </row>
    <row r="1014" spans="1:22" x14ac:dyDescent="0.35">
      <c r="A1014" s="114" t="s">
        <v>3130</v>
      </c>
      <c r="B1014" s="40"/>
      <c r="C1014" s="40"/>
      <c r="D1014" s="40"/>
      <c r="E1014" s="40"/>
      <c r="F1014" s="40"/>
      <c r="G1014" s="40"/>
      <c r="H1014" s="40"/>
      <c r="I1014" s="40"/>
      <c r="J1014" s="40" t="e">
        <f>'Zestawienie podstawowe'!#REF!</f>
        <v>#REF!</v>
      </c>
      <c r="K1014" s="40"/>
      <c r="L1014" s="40"/>
      <c r="M1014" s="40"/>
      <c r="N1014" s="40"/>
      <c r="O1014" s="40"/>
      <c r="P1014" s="40"/>
      <c r="Q1014" s="40"/>
      <c r="R1014" s="40" t="e">
        <f>'Zestawienie podstawowe'!#REF!</f>
        <v>#REF!</v>
      </c>
      <c r="S1014" s="40"/>
      <c r="T1014" s="40"/>
      <c r="U1014" s="40"/>
      <c r="V1014" s="40" t="e">
        <f>'Zestawienie podstawowe'!#REF!</f>
        <v>#REF!</v>
      </c>
    </row>
    <row r="1015" spans="1:22" x14ac:dyDescent="0.35">
      <c r="A1015" s="114" t="s">
        <v>3131</v>
      </c>
      <c r="B1015" s="40"/>
      <c r="C1015" s="40"/>
      <c r="D1015" s="40"/>
      <c r="E1015" s="40"/>
      <c r="F1015" s="40"/>
      <c r="G1015" s="40"/>
      <c r="H1015" s="40"/>
      <c r="I1015" s="40"/>
      <c r="J1015" s="40" t="e">
        <f>'Zestawienie podstawowe'!#REF!</f>
        <v>#REF!</v>
      </c>
      <c r="K1015" s="40"/>
      <c r="L1015" s="40"/>
      <c r="M1015" s="40"/>
      <c r="N1015" s="40"/>
      <c r="O1015" s="40"/>
      <c r="P1015" s="40"/>
      <c r="Q1015" s="40"/>
      <c r="R1015" s="40" t="e">
        <f>'Zestawienie podstawowe'!#REF!</f>
        <v>#REF!</v>
      </c>
      <c r="S1015" s="40"/>
      <c r="T1015" s="40"/>
      <c r="U1015" s="40"/>
      <c r="V1015" s="40" t="e">
        <f>'Zestawienie podstawowe'!#REF!</f>
        <v>#REF!</v>
      </c>
    </row>
    <row r="1016" spans="1:22" x14ac:dyDescent="0.35">
      <c r="A1016" s="114" t="s">
        <v>3132</v>
      </c>
      <c r="B1016" s="40"/>
      <c r="C1016" s="40"/>
      <c r="D1016" s="40"/>
      <c r="E1016" s="40" t="e">
        <f>'Zestawienie podstawowe'!#REF!</f>
        <v>#REF!</v>
      </c>
      <c r="F1016" s="40"/>
      <c r="G1016" s="40" t="e">
        <f>'Zestawienie podstawowe'!#REF!</f>
        <v>#REF!</v>
      </c>
      <c r="H1016" s="40"/>
      <c r="I1016" s="40"/>
      <c r="J1016" s="40" t="e">
        <f>'Zestawienie podstawowe'!#REF!</f>
        <v>#REF!</v>
      </c>
      <c r="K1016" s="40"/>
      <c r="L1016" s="40" t="e">
        <f>'Zestawienie podstawowe'!#REF!</f>
        <v>#REF!</v>
      </c>
      <c r="M1016" s="40"/>
      <c r="N1016" s="40"/>
      <c r="O1016" s="40"/>
      <c r="P1016" s="40"/>
      <c r="Q1016" s="40"/>
      <c r="R1016" s="40" t="e">
        <f>'Zestawienie podstawowe'!#REF!</f>
        <v>#REF!</v>
      </c>
      <c r="S1016" s="40"/>
      <c r="T1016" s="40"/>
      <c r="U1016" s="40"/>
      <c r="V1016" s="40" t="e">
        <f>'Zestawienie podstawowe'!#REF!</f>
        <v>#REF!</v>
      </c>
    </row>
    <row r="1017" spans="1:22" x14ac:dyDescent="0.35">
      <c r="A1017" s="114" t="s">
        <v>3133</v>
      </c>
      <c r="B1017" s="40"/>
      <c r="C1017" s="40"/>
      <c r="D1017" s="40"/>
      <c r="E1017" s="40"/>
      <c r="F1017" s="40"/>
      <c r="G1017" s="40"/>
      <c r="H1017" s="40"/>
      <c r="I1017" s="40"/>
      <c r="J1017" s="40" t="e">
        <f>'Zestawienie podstawowe'!#REF!</f>
        <v>#REF!</v>
      </c>
      <c r="K1017" s="40"/>
      <c r="L1017" s="40" t="e">
        <f>'Zestawienie podstawowe'!#REF!</f>
        <v>#REF!</v>
      </c>
      <c r="M1017" s="40"/>
      <c r="N1017" s="40"/>
      <c r="O1017" s="40"/>
      <c r="P1017" s="40"/>
      <c r="Q1017" s="40"/>
      <c r="R1017" s="40" t="e">
        <f>'Zestawienie podstawowe'!#REF!</f>
        <v>#REF!</v>
      </c>
      <c r="S1017" s="40"/>
      <c r="T1017" s="40"/>
      <c r="U1017" s="40"/>
      <c r="V1017" s="40" t="e">
        <f>'Zestawienie podstawowe'!#REF!</f>
        <v>#REF!</v>
      </c>
    </row>
    <row r="1018" spans="1:22" x14ac:dyDescent="0.35">
      <c r="A1018" s="114" t="s">
        <v>3134</v>
      </c>
      <c r="B1018" s="40"/>
      <c r="C1018" s="40"/>
      <c r="D1018" s="40"/>
      <c r="E1018" s="40"/>
      <c r="F1018" s="40"/>
      <c r="G1018" s="40"/>
      <c r="H1018" s="40"/>
      <c r="I1018" s="40"/>
      <c r="J1018" s="40" t="e">
        <f>'Zestawienie podstawowe'!#REF!</f>
        <v>#REF!</v>
      </c>
      <c r="K1018" s="40"/>
      <c r="L1018" s="40" t="e">
        <f>'Zestawienie podstawowe'!#REF!</f>
        <v>#REF!</v>
      </c>
      <c r="M1018" s="40"/>
      <c r="N1018" s="40"/>
      <c r="O1018" s="40"/>
      <c r="P1018" s="40"/>
      <c r="Q1018" s="40"/>
      <c r="R1018" s="40" t="e">
        <f>'Zestawienie podstawowe'!#REF!</f>
        <v>#REF!</v>
      </c>
      <c r="S1018" s="40"/>
      <c r="T1018" s="40"/>
      <c r="U1018" s="40"/>
      <c r="V1018" s="40" t="e">
        <f>'Zestawienie podstawowe'!#REF!</f>
        <v>#REF!</v>
      </c>
    </row>
    <row r="1019" spans="1:22" x14ac:dyDescent="0.35">
      <c r="A1019" s="114" t="s">
        <v>3135</v>
      </c>
      <c r="B1019" s="40"/>
      <c r="C1019" s="40"/>
      <c r="D1019" s="40"/>
      <c r="E1019" s="40"/>
      <c r="F1019" s="40"/>
      <c r="G1019" s="40"/>
      <c r="H1019" s="40"/>
      <c r="I1019" s="40"/>
      <c r="J1019" s="40" t="e">
        <f>'Zestawienie podstawowe'!#REF!</f>
        <v>#REF!</v>
      </c>
      <c r="K1019" s="40"/>
      <c r="L1019" s="40"/>
      <c r="M1019" s="40"/>
      <c r="N1019" s="40"/>
      <c r="O1019" s="40"/>
      <c r="P1019" s="40"/>
      <c r="Q1019" s="40"/>
      <c r="R1019" s="40" t="e">
        <f>'Zestawienie podstawowe'!#REF!</f>
        <v>#REF!</v>
      </c>
      <c r="S1019" s="40"/>
      <c r="T1019" s="40"/>
      <c r="U1019" s="40"/>
      <c r="V1019" s="40" t="e">
        <f>'Zestawienie podstawowe'!#REF!</f>
        <v>#REF!</v>
      </c>
    </row>
    <row r="1020" spans="1:22" x14ac:dyDescent="0.35">
      <c r="A1020" s="114" t="s">
        <v>3136</v>
      </c>
      <c r="B1020" s="40"/>
      <c r="C1020" s="40"/>
      <c r="D1020" s="40"/>
      <c r="E1020" s="40"/>
      <c r="F1020" s="40"/>
      <c r="G1020" s="40"/>
      <c r="H1020" s="40"/>
      <c r="I1020" s="40"/>
      <c r="J1020" s="40" t="e">
        <f>'Zestawienie podstawowe'!#REF!</f>
        <v>#REF!</v>
      </c>
      <c r="K1020" s="40"/>
      <c r="L1020" s="40"/>
      <c r="M1020" s="40"/>
      <c r="N1020" s="40"/>
      <c r="O1020" s="40"/>
      <c r="P1020" s="40"/>
      <c r="Q1020" s="40"/>
      <c r="R1020" s="40" t="e">
        <f>'Zestawienie podstawowe'!#REF!</f>
        <v>#REF!</v>
      </c>
      <c r="S1020" s="40"/>
      <c r="T1020" s="40"/>
      <c r="U1020" s="40"/>
      <c r="V1020" s="40" t="e">
        <f>'Zestawienie podstawowe'!#REF!</f>
        <v>#REF!</v>
      </c>
    </row>
    <row r="1021" spans="1:22" x14ac:dyDescent="0.35">
      <c r="A1021" s="114" t="s">
        <v>3137</v>
      </c>
      <c r="B1021" s="40"/>
      <c r="C1021" s="40"/>
      <c r="D1021" s="40"/>
      <c r="E1021" s="40"/>
      <c r="F1021" s="40"/>
      <c r="G1021" s="40"/>
      <c r="H1021" s="40"/>
      <c r="I1021" s="40"/>
      <c r="J1021" s="40" t="e">
        <f>'Zestawienie podstawowe'!#REF!</f>
        <v>#REF!</v>
      </c>
      <c r="K1021" s="40"/>
      <c r="L1021" s="40"/>
      <c r="M1021" s="40"/>
      <c r="N1021" s="40"/>
      <c r="O1021" s="40"/>
      <c r="P1021" s="40"/>
      <c r="Q1021" s="40"/>
      <c r="R1021" s="40" t="e">
        <f>'Zestawienie podstawowe'!#REF!</f>
        <v>#REF!</v>
      </c>
      <c r="S1021" s="40"/>
      <c r="T1021" s="40"/>
      <c r="U1021" s="40"/>
      <c r="V1021" s="40" t="e">
        <f>'Zestawienie podstawowe'!#REF!</f>
        <v>#REF!</v>
      </c>
    </row>
    <row r="1022" spans="1:22" x14ac:dyDescent="0.35">
      <c r="A1022" s="114" t="s">
        <v>3138</v>
      </c>
      <c r="B1022" s="40"/>
      <c r="C1022" s="40"/>
      <c r="D1022" s="40"/>
      <c r="E1022" s="40"/>
      <c r="F1022" s="40"/>
      <c r="G1022" s="40"/>
      <c r="H1022" s="40"/>
      <c r="I1022" s="40"/>
      <c r="J1022" s="40" t="e">
        <f>'Zestawienie podstawowe'!#REF!</f>
        <v>#REF!</v>
      </c>
      <c r="K1022" s="40"/>
      <c r="L1022" s="40" t="e">
        <f>'Zestawienie podstawowe'!#REF!</f>
        <v>#REF!</v>
      </c>
      <c r="M1022" s="40"/>
      <c r="N1022" s="40"/>
      <c r="O1022" s="40"/>
      <c r="P1022" s="40"/>
      <c r="Q1022" s="40"/>
      <c r="R1022" s="40" t="e">
        <f>'Zestawienie podstawowe'!#REF!</f>
        <v>#REF!</v>
      </c>
      <c r="S1022" s="40"/>
      <c r="T1022" s="40"/>
      <c r="U1022" s="40"/>
      <c r="V1022" s="40" t="e">
        <f>'Zestawienie podstawowe'!#REF!</f>
        <v>#REF!</v>
      </c>
    </row>
    <row r="1023" spans="1:22" x14ac:dyDescent="0.35">
      <c r="A1023" s="114" t="s">
        <v>3139</v>
      </c>
      <c r="B1023" s="40"/>
      <c r="C1023" s="40"/>
      <c r="D1023" s="40"/>
      <c r="E1023" s="40"/>
      <c r="F1023" s="40"/>
      <c r="G1023" s="40"/>
      <c r="H1023" s="40"/>
      <c r="I1023" s="40"/>
      <c r="J1023" s="40" t="e">
        <f>'Zestawienie podstawowe'!#REF!</f>
        <v>#REF!</v>
      </c>
      <c r="K1023" s="40"/>
      <c r="L1023" s="40"/>
      <c r="M1023" s="40"/>
      <c r="N1023" s="40"/>
      <c r="O1023" s="40"/>
      <c r="P1023" s="40"/>
      <c r="Q1023" s="40"/>
      <c r="R1023" s="40" t="e">
        <f>'Zestawienie podstawowe'!#REF!</f>
        <v>#REF!</v>
      </c>
      <c r="S1023" s="40"/>
      <c r="T1023" s="40"/>
      <c r="U1023" s="40"/>
      <c r="V1023" s="40" t="e">
        <f>'Zestawienie podstawowe'!#REF!</f>
        <v>#REF!</v>
      </c>
    </row>
    <row r="1024" spans="1:22" x14ac:dyDescent="0.35">
      <c r="A1024" s="114" t="s">
        <v>3140</v>
      </c>
      <c r="B1024" s="40"/>
      <c r="C1024" s="40"/>
      <c r="D1024" s="40"/>
      <c r="E1024" s="40"/>
      <c r="F1024" s="40"/>
      <c r="G1024" s="40"/>
      <c r="H1024" s="40"/>
      <c r="I1024" s="40"/>
      <c r="J1024" s="40" t="e">
        <f>'Zestawienie podstawowe'!#REF!</f>
        <v>#REF!</v>
      </c>
      <c r="K1024" s="40"/>
      <c r="L1024" s="40" t="e">
        <f>'Zestawienie podstawowe'!#REF!</f>
        <v>#REF!</v>
      </c>
      <c r="M1024" s="40"/>
      <c r="N1024" s="40"/>
      <c r="O1024" s="40"/>
      <c r="P1024" s="40"/>
      <c r="Q1024" s="40"/>
      <c r="R1024" s="40" t="e">
        <f>'Zestawienie podstawowe'!#REF!</f>
        <v>#REF!</v>
      </c>
      <c r="S1024" s="40"/>
      <c r="T1024" s="40"/>
      <c r="U1024" s="40"/>
      <c r="V1024" s="40" t="e">
        <f>'Zestawienie podstawowe'!#REF!</f>
        <v>#REF!</v>
      </c>
    </row>
    <row r="1025" spans="1:22" x14ac:dyDescent="0.35">
      <c r="A1025" s="114" t="s">
        <v>3141</v>
      </c>
      <c r="B1025" s="40"/>
      <c r="C1025" s="40"/>
      <c r="D1025" s="40"/>
      <c r="E1025" s="40"/>
      <c r="F1025" s="40"/>
      <c r="G1025" s="40"/>
      <c r="H1025" s="40"/>
      <c r="I1025" s="40"/>
      <c r="J1025" s="40" t="e">
        <f>'Zestawienie podstawowe'!#REF!</f>
        <v>#REF!</v>
      </c>
      <c r="K1025" s="40"/>
      <c r="L1025" s="40" t="e">
        <f>'Zestawienie podstawowe'!#REF!</f>
        <v>#REF!</v>
      </c>
      <c r="M1025" s="40"/>
      <c r="N1025" s="40"/>
      <c r="O1025" s="40"/>
      <c r="P1025" s="40"/>
      <c r="Q1025" s="40"/>
      <c r="R1025" s="40" t="e">
        <f>'Zestawienie podstawowe'!#REF!</f>
        <v>#REF!</v>
      </c>
      <c r="S1025" s="40"/>
      <c r="T1025" s="40"/>
      <c r="U1025" s="40"/>
      <c r="V1025" s="40" t="e">
        <f>'Zestawienie podstawowe'!#REF!</f>
        <v>#REF!</v>
      </c>
    </row>
    <row r="1026" spans="1:22" x14ac:dyDescent="0.35">
      <c r="A1026" s="114" t="s">
        <v>3142</v>
      </c>
      <c r="B1026" s="40"/>
      <c r="C1026" s="40"/>
      <c r="D1026" s="40"/>
      <c r="E1026" s="40"/>
      <c r="F1026" s="40"/>
      <c r="G1026" s="40"/>
      <c r="H1026" s="40"/>
      <c r="I1026" s="40"/>
      <c r="J1026" s="40" t="e">
        <f>'Zestawienie podstawowe'!#REF!</f>
        <v>#REF!</v>
      </c>
      <c r="K1026" s="40"/>
      <c r="L1026" s="40"/>
      <c r="M1026" s="40"/>
      <c r="N1026" s="40"/>
      <c r="O1026" s="40"/>
      <c r="P1026" s="40"/>
      <c r="Q1026" s="40"/>
      <c r="R1026" s="40" t="e">
        <f>'Zestawienie podstawowe'!#REF!</f>
        <v>#REF!</v>
      </c>
      <c r="S1026" s="40"/>
      <c r="T1026" s="40"/>
      <c r="U1026" s="40"/>
      <c r="V1026" s="40" t="e">
        <f>'Zestawienie podstawowe'!#REF!</f>
        <v>#REF!</v>
      </c>
    </row>
    <row r="1027" spans="1:22" x14ac:dyDescent="0.35">
      <c r="A1027" s="114" t="s">
        <v>3143</v>
      </c>
      <c r="B1027" s="40"/>
      <c r="C1027" s="40"/>
      <c r="D1027" s="40"/>
      <c r="E1027" s="40"/>
      <c r="F1027" s="40"/>
      <c r="G1027" s="40"/>
      <c r="H1027" s="40"/>
      <c r="I1027" s="40"/>
      <c r="J1027" s="40" t="e">
        <f>'Zestawienie podstawowe'!#REF!</f>
        <v>#REF!</v>
      </c>
      <c r="K1027" s="40"/>
      <c r="L1027" s="40"/>
      <c r="M1027" s="40"/>
      <c r="N1027" s="40"/>
      <c r="O1027" s="40"/>
      <c r="P1027" s="40"/>
      <c r="Q1027" s="40"/>
      <c r="R1027" s="40" t="e">
        <f>'Zestawienie podstawowe'!#REF!</f>
        <v>#REF!</v>
      </c>
      <c r="S1027" s="40"/>
      <c r="T1027" s="40"/>
      <c r="U1027" s="40"/>
      <c r="V1027" s="40" t="e">
        <f>'Zestawienie podstawowe'!#REF!</f>
        <v>#REF!</v>
      </c>
    </row>
    <row r="1028" spans="1:22" x14ac:dyDescent="0.35">
      <c r="A1028" s="114" t="s">
        <v>3144</v>
      </c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 t="e">
        <f>'Zestawienie podstawowe'!#REF!</f>
        <v>#REF!</v>
      </c>
    </row>
    <row r="1029" spans="1:22" x14ac:dyDescent="0.35">
      <c r="A1029" s="114" t="s">
        <v>3145</v>
      </c>
      <c r="B1029" s="40"/>
      <c r="C1029" s="40"/>
      <c r="D1029" s="40"/>
      <c r="E1029" s="40"/>
      <c r="F1029" s="40"/>
      <c r="G1029" s="40"/>
      <c r="H1029" s="40"/>
      <c r="I1029" s="40"/>
      <c r="J1029" s="40" t="e">
        <f>'Zestawienie podstawowe'!#REF!</f>
        <v>#REF!</v>
      </c>
      <c r="K1029" s="40"/>
      <c r="L1029" s="40"/>
      <c r="M1029" s="40"/>
      <c r="N1029" s="40"/>
      <c r="O1029" s="40"/>
      <c r="P1029" s="40"/>
      <c r="Q1029" s="40"/>
      <c r="R1029" s="40" t="e">
        <f>'Zestawienie podstawowe'!#REF!</f>
        <v>#REF!</v>
      </c>
      <c r="S1029" s="40"/>
      <c r="T1029" s="40"/>
      <c r="U1029" s="40"/>
      <c r="V1029" s="40" t="e">
        <f>'Zestawienie podstawowe'!#REF!</f>
        <v>#REF!</v>
      </c>
    </row>
    <row r="1030" spans="1:22" x14ac:dyDescent="0.35">
      <c r="A1030" s="114" t="s">
        <v>3146</v>
      </c>
      <c r="B1030" s="40"/>
      <c r="C1030" s="40"/>
      <c r="D1030" s="40"/>
      <c r="E1030" s="40"/>
      <c r="F1030" s="40"/>
      <c r="G1030" s="40"/>
      <c r="H1030" s="40"/>
      <c r="I1030" s="40"/>
      <c r="J1030" s="40" t="e">
        <f>'Zestawienie podstawowe'!#REF!</f>
        <v>#REF!</v>
      </c>
      <c r="K1030" s="40"/>
      <c r="L1030" s="40"/>
      <c r="M1030" s="40"/>
      <c r="N1030" s="40"/>
      <c r="O1030" s="40"/>
      <c r="P1030" s="40"/>
      <c r="Q1030" s="40"/>
      <c r="R1030" s="40" t="e">
        <f>'Zestawienie podstawowe'!#REF!</f>
        <v>#REF!</v>
      </c>
      <c r="S1030" s="40"/>
      <c r="T1030" s="40"/>
      <c r="U1030" s="40"/>
      <c r="V1030" s="40" t="e">
        <f>'Zestawienie podstawowe'!#REF!</f>
        <v>#REF!</v>
      </c>
    </row>
    <row r="1031" spans="1:22" x14ac:dyDescent="0.35">
      <c r="A1031" s="114" t="s">
        <v>3147</v>
      </c>
      <c r="B1031" s="40"/>
      <c r="C1031" s="40"/>
      <c r="D1031" s="40"/>
      <c r="E1031" s="40"/>
      <c r="F1031" s="40"/>
      <c r="G1031" s="40"/>
      <c r="H1031" s="40"/>
      <c r="I1031" s="40"/>
      <c r="J1031" s="40" t="e">
        <f>'Zestawienie podstawowe'!#REF!</f>
        <v>#REF!</v>
      </c>
      <c r="K1031" s="40"/>
      <c r="L1031" s="40"/>
      <c r="M1031" s="40"/>
      <c r="N1031" s="40"/>
      <c r="O1031" s="40"/>
      <c r="P1031" s="40"/>
      <c r="Q1031" s="40"/>
      <c r="R1031" s="40" t="e">
        <f>'Zestawienie podstawowe'!#REF!</f>
        <v>#REF!</v>
      </c>
      <c r="S1031" s="40"/>
      <c r="T1031" s="40"/>
      <c r="U1031" s="40"/>
      <c r="V1031" s="40" t="e">
        <f>'Zestawienie podstawowe'!#REF!</f>
        <v>#REF!</v>
      </c>
    </row>
    <row r="1032" spans="1:22" x14ac:dyDescent="0.35">
      <c r="A1032" s="114" t="s">
        <v>3148</v>
      </c>
      <c r="B1032" s="40"/>
      <c r="C1032" s="40"/>
      <c r="D1032" s="40"/>
      <c r="E1032" s="40"/>
      <c r="F1032" s="40"/>
      <c r="G1032" s="40"/>
      <c r="H1032" s="40"/>
      <c r="I1032" s="40"/>
      <c r="J1032" s="40" t="e">
        <f>'Zestawienie podstawowe'!#REF!</f>
        <v>#REF!</v>
      </c>
      <c r="K1032" s="40"/>
      <c r="L1032" s="40"/>
      <c r="M1032" s="40"/>
      <c r="N1032" s="40"/>
      <c r="O1032" s="40"/>
      <c r="P1032" s="40"/>
      <c r="Q1032" s="40"/>
      <c r="R1032" s="40" t="e">
        <f>'Zestawienie podstawowe'!#REF!</f>
        <v>#REF!</v>
      </c>
      <c r="S1032" s="40"/>
      <c r="T1032" s="40"/>
      <c r="U1032" s="40"/>
      <c r="V1032" s="40" t="e">
        <f>'Zestawienie podstawowe'!#REF!</f>
        <v>#REF!</v>
      </c>
    </row>
    <row r="1033" spans="1:22" x14ac:dyDescent="0.35">
      <c r="A1033" s="114" t="s">
        <v>3149</v>
      </c>
      <c r="B1033" s="40"/>
      <c r="C1033" s="40"/>
      <c r="D1033" s="40"/>
      <c r="E1033" s="40"/>
      <c r="F1033" s="40"/>
      <c r="G1033" s="40"/>
      <c r="H1033" s="40"/>
      <c r="I1033" s="40"/>
      <c r="J1033" s="40" t="e">
        <f>'Zestawienie podstawowe'!#REF!</f>
        <v>#REF!</v>
      </c>
      <c r="K1033" s="40"/>
      <c r="L1033" s="40"/>
      <c r="M1033" s="40"/>
      <c r="N1033" s="40"/>
      <c r="O1033" s="40"/>
      <c r="P1033" s="40"/>
      <c r="Q1033" s="40"/>
      <c r="R1033" s="40" t="e">
        <f>'Zestawienie podstawowe'!#REF!</f>
        <v>#REF!</v>
      </c>
      <c r="S1033" s="40"/>
      <c r="T1033" s="40"/>
      <c r="U1033" s="40"/>
      <c r="V1033" s="40" t="e">
        <f>'Zestawienie podstawowe'!#REF!</f>
        <v>#REF!</v>
      </c>
    </row>
    <row r="1034" spans="1:22" x14ac:dyDescent="0.35">
      <c r="A1034" s="114" t="s">
        <v>3150</v>
      </c>
      <c r="B1034" s="40"/>
      <c r="C1034" s="40"/>
      <c r="D1034" s="40"/>
      <c r="E1034" s="40"/>
      <c r="F1034" s="40"/>
      <c r="G1034" s="40"/>
      <c r="H1034" s="40"/>
      <c r="I1034" s="40"/>
      <c r="J1034" s="40" t="e">
        <f>'Zestawienie podstawowe'!#REF!</f>
        <v>#REF!</v>
      </c>
      <c r="K1034" s="40"/>
      <c r="L1034" s="40"/>
      <c r="M1034" s="40"/>
      <c r="N1034" s="40"/>
      <c r="O1034" s="40"/>
      <c r="P1034" s="40"/>
      <c r="Q1034" s="40"/>
      <c r="R1034" s="40" t="e">
        <f>'Zestawienie podstawowe'!#REF!</f>
        <v>#REF!</v>
      </c>
      <c r="S1034" s="40"/>
      <c r="T1034" s="40"/>
      <c r="U1034" s="40"/>
      <c r="V1034" s="40" t="e">
        <f>'Zestawienie podstawowe'!#REF!</f>
        <v>#REF!</v>
      </c>
    </row>
    <row r="1035" spans="1:22" x14ac:dyDescent="0.35">
      <c r="A1035" s="114" t="s">
        <v>3151</v>
      </c>
      <c r="B1035" s="40"/>
      <c r="C1035" s="40"/>
      <c r="D1035" s="40"/>
      <c r="E1035" s="40"/>
      <c r="F1035" s="40"/>
      <c r="G1035" s="40"/>
      <c r="H1035" s="40"/>
      <c r="I1035" s="40"/>
      <c r="J1035" s="40" t="e">
        <f>'Zestawienie podstawowe'!#REF!</f>
        <v>#REF!</v>
      </c>
      <c r="K1035" s="40"/>
      <c r="L1035" s="40"/>
      <c r="M1035" s="40"/>
      <c r="N1035" s="40"/>
      <c r="O1035" s="40"/>
      <c r="P1035" s="40"/>
      <c r="Q1035" s="40"/>
      <c r="R1035" s="40" t="e">
        <f>'Zestawienie podstawowe'!#REF!</f>
        <v>#REF!</v>
      </c>
      <c r="S1035" s="40"/>
      <c r="T1035" s="40"/>
      <c r="U1035" s="40"/>
      <c r="V1035" s="40" t="e">
        <f>'Zestawienie podstawowe'!#REF!</f>
        <v>#REF!</v>
      </c>
    </row>
    <row r="1036" spans="1:22" x14ac:dyDescent="0.35">
      <c r="A1036" s="114" t="s">
        <v>3152</v>
      </c>
      <c r="B1036" s="40"/>
      <c r="C1036" s="40"/>
      <c r="D1036" s="40"/>
      <c r="E1036" s="40"/>
      <c r="F1036" s="40"/>
      <c r="G1036" s="40"/>
      <c r="H1036" s="40"/>
      <c r="I1036" s="40"/>
      <c r="J1036" s="40" t="e">
        <f>'Zestawienie podstawowe'!#REF!</f>
        <v>#REF!</v>
      </c>
      <c r="K1036" s="40"/>
      <c r="L1036" s="40"/>
      <c r="M1036" s="40"/>
      <c r="N1036" s="40"/>
      <c r="O1036" s="40"/>
      <c r="P1036" s="40"/>
      <c r="Q1036" s="40"/>
      <c r="R1036" s="40" t="e">
        <f>'Zestawienie podstawowe'!#REF!</f>
        <v>#REF!</v>
      </c>
      <c r="S1036" s="40"/>
      <c r="T1036" s="40"/>
      <c r="U1036" s="40"/>
      <c r="V1036" s="40" t="e">
        <f>'Zestawienie podstawowe'!#REF!</f>
        <v>#REF!</v>
      </c>
    </row>
    <row r="1037" spans="1:22" x14ac:dyDescent="0.35">
      <c r="A1037" s="114" t="s">
        <v>3153</v>
      </c>
      <c r="B1037" s="40"/>
      <c r="C1037" s="40"/>
      <c r="D1037" s="40"/>
      <c r="E1037" s="40"/>
      <c r="F1037" s="40"/>
      <c r="G1037" s="40"/>
      <c r="H1037" s="40"/>
      <c r="I1037" s="40"/>
      <c r="J1037" s="40" t="e">
        <f>'Zestawienie podstawowe'!#REF!</f>
        <v>#REF!</v>
      </c>
      <c r="K1037" s="40"/>
      <c r="L1037" s="40"/>
      <c r="M1037" s="40"/>
      <c r="N1037" s="40"/>
      <c r="O1037" s="40"/>
      <c r="P1037" s="40"/>
      <c r="Q1037" s="40"/>
      <c r="R1037" s="40" t="e">
        <f>'Zestawienie podstawowe'!#REF!</f>
        <v>#REF!</v>
      </c>
      <c r="S1037" s="40"/>
      <c r="T1037" s="40"/>
      <c r="U1037" s="40"/>
      <c r="V1037" s="40" t="e">
        <f>'Zestawienie podstawowe'!#REF!</f>
        <v>#REF!</v>
      </c>
    </row>
    <row r="1038" spans="1:22" x14ac:dyDescent="0.35">
      <c r="A1038" s="114" t="s">
        <v>3154</v>
      </c>
      <c r="B1038" s="40"/>
      <c r="C1038" s="40"/>
      <c r="D1038" s="40"/>
      <c r="E1038" s="40"/>
      <c r="F1038" s="40"/>
      <c r="G1038" s="40"/>
      <c r="H1038" s="40"/>
      <c r="I1038" s="40"/>
      <c r="J1038" s="40" t="e">
        <f>'Zestawienie podstawowe'!#REF!</f>
        <v>#REF!</v>
      </c>
      <c r="K1038" s="40"/>
      <c r="L1038" s="40"/>
      <c r="M1038" s="40"/>
      <c r="N1038" s="40"/>
      <c r="O1038" s="40"/>
      <c r="P1038" s="40"/>
      <c r="Q1038" s="40"/>
      <c r="R1038" s="40" t="e">
        <f>'Zestawienie podstawowe'!#REF!</f>
        <v>#REF!</v>
      </c>
      <c r="S1038" s="40"/>
      <c r="T1038" s="40"/>
      <c r="U1038" s="40"/>
      <c r="V1038" s="40" t="e">
        <f>'Zestawienie podstawowe'!#REF!</f>
        <v>#REF!</v>
      </c>
    </row>
    <row r="1039" spans="1:22" x14ac:dyDescent="0.35">
      <c r="A1039" s="114" t="s">
        <v>3155</v>
      </c>
      <c r="B1039" s="40"/>
      <c r="C1039" s="40"/>
      <c r="D1039" s="40"/>
      <c r="E1039" s="40"/>
      <c r="F1039" s="40"/>
      <c r="G1039" s="40"/>
      <c r="H1039" s="40"/>
      <c r="I1039" s="40"/>
      <c r="J1039" s="40" t="e">
        <f>'Zestawienie podstawowe'!#REF!</f>
        <v>#REF!</v>
      </c>
      <c r="K1039" s="40"/>
      <c r="L1039" s="40"/>
      <c r="M1039" s="40"/>
      <c r="N1039" s="40"/>
      <c r="O1039" s="40"/>
      <c r="P1039" s="40"/>
      <c r="Q1039" s="40"/>
      <c r="R1039" s="40" t="e">
        <f>'Zestawienie podstawowe'!#REF!</f>
        <v>#REF!</v>
      </c>
      <c r="S1039" s="40"/>
      <c r="T1039" s="40"/>
      <c r="U1039" s="40"/>
      <c r="V1039" s="40" t="e">
        <f>'Zestawienie podstawowe'!#REF!</f>
        <v>#REF!</v>
      </c>
    </row>
    <row r="1040" spans="1:22" x14ac:dyDescent="0.35">
      <c r="A1040" s="114" t="s">
        <v>3156</v>
      </c>
      <c r="B1040" s="40"/>
      <c r="C1040" s="40"/>
      <c r="D1040" s="40"/>
      <c r="E1040" s="40"/>
      <c r="F1040" s="40"/>
      <c r="G1040" s="40"/>
      <c r="H1040" s="40"/>
      <c r="I1040" s="40"/>
      <c r="J1040" s="40" t="e">
        <f>'Zestawienie podstawowe'!#REF!</f>
        <v>#REF!</v>
      </c>
      <c r="K1040" s="40"/>
      <c r="L1040" s="40"/>
      <c r="M1040" s="40"/>
      <c r="N1040" s="40"/>
      <c r="O1040" s="40"/>
      <c r="P1040" s="40"/>
      <c r="Q1040" s="40"/>
      <c r="R1040" s="40" t="e">
        <f>'Zestawienie podstawowe'!#REF!</f>
        <v>#REF!</v>
      </c>
      <c r="S1040" s="40"/>
      <c r="T1040" s="40"/>
      <c r="U1040" s="40"/>
      <c r="V1040" s="40" t="e">
        <f>'Zestawienie podstawowe'!#REF!</f>
        <v>#REF!</v>
      </c>
    </row>
    <row r="1041" spans="1:22" x14ac:dyDescent="0.35">
      <c r="A1041" s="114" t="s">
        <v>3157</v>
      </c>
      <c r="B1041" s="40"/>
      <c r="C1041" s="40"/>
      <c r="D1041" s="40"/>
      <c r="E1041" s="40"/>
      <c r="F1041" s="40"/>
      <c r="G1041" s="40"/>
      <c r="H1041" s="40"/>
      <c r="I1041" s="40"/>
      <c r="J1041" s="40" t="e">
        <f>'Zestawienie podstawowe'!#REF!</f>
        <v>#REF!</v>
      </c>
      <c r="K1041" s="40"/>
      <c r="L1041" s="40"/>
      <c r="M1041" s="40"/>
      <c r="N1041" s="40"/>
      <c r="O1041" s="40"/>
      <c r="P1041" s="40"/>
      <c r="Q1041" s="40"/>
      <c r="R1041" s="40" t="e">
        <f>'Zestawienie podstawowe'!#REF!</f>
        <v>#REF!</v>
      </c>
      <c r="S1041" s="40"/>
      <c r="T1041" s="40"/>
      <c r="U1041" s="40"/>
      <c r="V1041" s="40" t="e">
        <f>'Zestawienie podstawowe'!#REF!</f>
        <v>#REF!</v>
      </c>
    </row>
    <row r="1042" spans="1:22" x14ac:dyDescent="0.35">
      <c r="A1042" s="114" t="s">
        <v>3158</v>
      </c>
      <c r="B1042" s="40"/>
      <c r="C1042" s="40"/>
      <c r="D1042" s="40"/>
      <c r="E1042" s="40"/>
      <c r="F1042" s="40"/>
      <c r="G1042" s="40"/>
      <c r="H1042" s="40"/>
      <c r="I1042" s="40"/>
      <c r="J1042" s="40" t="e">
        <f>'Zestawienie podstawowe'!#REF!</f>
        <v>#REF!</v>
      </c>
      <c r="K1042" s="40"/>
      <c r="L1042" s="40"/>
      <c r="M1042" s="40"/>
      <c r="N1042" s="40"/>
      <c r="O1042" s="40"/>
      <c r="P1042" s="40"/>
      <c r="Q1042" s="40"/>
      <c r="R1042" s="40"/>
      <c r="S1042" s="40" t="e">
        <f>'Zestawienie podstawowe'!#REF!</f>
        <v>#REF!</v>
      </c>
      <c r="T1042" s="40"/>
      <c r="U1042" s="40"/>
      <c r="V1042" s="40" t="e">
        <f>'Zestawienie podstawowe'!#REF!</f>
        <v>#REF!</v>
      </c>
    </row>
    <row r="1043" spans="1:22" x14ac:dyDescent="0.35">
      <c r="A1043" s="114" t="s">
        <v>3159</v>
      </c>
      <c r="B1043" s="40"/>
      <c r="C1043" s="40"/>
      <c r="D1043" s="40"/>
      <c r="E1043" s="40"/>
      <c r="F1043" s="40"/>
      <c r="G1043" s="40"/>
      <c r="H1043" s="40"/>
      <c r="I1043" s="40"/>
      <c r="J1043" s="40" t="e">
        <f>'Zestawienie podstawowe'!#REF!</f>
        <v>#REF!</v>
      </c>
      <c r="K1043" s="40"/>
      <c r="L1043" s="40" t="e">
        <f>'Zestawienie podstawowe'!#REF!</f>
        <v>#REF!</v>
      </c>
      <c r="M1043" s="40"/>
      <c r="N1043" s="40"/>
      <c r="O1043" s="40"/>
      <c r="P1043" s="40"/>
      <c r="Q1043" s="40"/>
      <c r="R1043" s="40"/>
      <c r="S1043" s="40"/>
      <c r="T1043" s="40"/>
      <c r="U1043" s="40"/>
      <c r="V1043" s="40" t="e">
        <f>'Zestawienie podstawowe'!#REF!</f>
        <v>#REF!</v>
      </c>
    </row>
    <row r="1044" spans="1:22" x14ac:dyDescent="0.35">
      <c r="A1044" s="114" t="s">
        <v>3160</v>
      </c>
      <c r="B1044" s="40"/>
      <c r="C1044" s="40"/>
      <c r="D1044" s="40"/>
      <c r="E1044" s="40"/>
      <c r="F1044" s="40"/>
      <c r="G1044" s="40"/>
      <c r="H1044" s="40"/>
      <c r="I1044" s="40"/>
      <c r="J1044" s="40" t="e">
        <f>'Zestawienie podstawowe'!#REF!</f>
        <v>#REF!</v>
      </c>
      <c r="K1044" s="40"/>
      <c r="L1044" s="40" t="e">
        <f>'Zestawienie podstawowe'!#REF!</f>
        <v>#REF!</v>
      </c>
      <c r="M1044" s="40"/>
      <c r="N1044" s="40"/>
      <c r="O1044" s="40"/>
      <c r="P1044" s="40"/>
      <c r="Q1044" s="40"/>
      <c r="R1044" s="40" t="e">
        <f>'Zestawienie podstawowe'!#REF!</f>
        <v>#REF!</v>
      </c>
      <c r="S1044" s="40"/>
      <c r="T1044" s="40"/>
      <c r="U1044" s="40"/>
      <c r="V1044" s="40" t="e">
        <f>'Zestawienie podstawowe'!#REF!</f>
        <v>#REF!</v>
      </c>
    </row>
    <row r="1045" spans="1:22" x14ac:dyDescent="0.35">
      <c r="A1045" s="114" t="s">
        <v>3161</v>
      </c>
      <c r="B1045" s="40"/>
      <c r="C1045" s="40"/>
      <c r="D1045" s="40"/>
      <c r="E1045" s="40"/>
      <c r="F1045" s="40"/>
      <c r="G1045" s="40"/>
      <c r="H1045" s="40"/>
      <c r="I1045" s="40"/>
      <c r="J1045" s="40" t="e">
        <f>'Zestawienie podstawowe'!#REF!</f>
        <v>#REF!</v>
      </c>
      <c r="K1045" s="40"/>
      <c r="L1045" s="40"/>
      <c r="M1045" s="40"/>
      <c r="N1045" s="40"/>
      <c r="O1045" s="40"/>
      <c r="P1045" s="40"/>
      <c r="Q1045" s="40"/>
      <c r="R1045" s="40" t="e">
        <f>'Zestawienie podstawowe'!#REF!</f>
        <v>#REF!</v>
      </c>
      <c r="S1045" s="40"/>
      <c r="T1045" s="40"/>
      <c r="U1045" s="40"/>
      <c r="V1045" s="40" t="e">
        <f>'Zestawienie podstawowe'!#REF!</f>
        <v>#REF!</v>
      </c>
    </row>
    <row r="1046" spans="1:22" x14ac:dyDescent="0.35">
      <c r="A1046" s="114" t="s">
        <v>3162</v>
      </c>
      <c r="B1046" s="40"/>
      <c r="C1046" s="40"/>
      <c r="D1046" s="40"/>
      <c r="E1046" s="40"/>
      <c r="F1046" s="40"/>
      <c r="G1046" s="40"/>
      <c r="H1046" s="40"/>
      <c r="I1046" s="40"/>
      <c r="J1046" s="40" t="e">
        <f>'Zestawienie podstawowe'!#REF!</f>
        <v>#REF!</v>
      </c>
      <c r="K1046" s="40"/>
      <c r="L1046" s="40"/>
      <c r="M1046" s="40"/>
      <c r="N1046" s="40"/>
      <c r="O1046" s="40"/>
      <c r="P1046" s="40"/>
      <c r="Q1046" s="40"/>
      <c r="R1046" s="40" t="e">
        <f>'Zestawienie podstawowe'!#REF!</f>
        <v>#REF!</v>
      </c>
      <c r="S1046" s="40"/>
      <c r="T1046" s="40"/>
      <c r="U1046" s="40"/>
      <c r="V1046" s="40" t="e">
        <f>'Zestawienie podstawowe'!#REF!</f>
        <v>#REF!</v>
      </c>
    </row>
    <row r="1047" spans="1:22" x14ac:dyDescent="0.35">
      <c r="A1047" s="114" t="s">
        <v>3163</v>
      </c>
      <c r="B1047" s="40"/>
      <c r="C1047" s="40"/>
      <c r="D1047" s="40"/>
      <c r="E1047" s="40"/>
      <c r="F1047" s="40"/>
      <c r="G1047" s="40"/>
      <c r="H1047" s="40"/>
      <c r="I1047" s="40"/>
      <c r="J1047" s="40" t="e">
        <f>'Zestawienie podstawowe'!#REF!</f>
        <v>#REF!</v>
      </c>
      <c r="K1047" s="40"/>
      <c r="L1047" s="40"/>
      <c r="M1047" s="40"/>
      <c r="N1047" s="40"/>
      <c r="O1047" s="40"/>
      <c r="P1047" s="40"/>
      <c r="Q1047" s="40"/>
      <c r="R1047" s="40" t="e">
        <f>'Zestawienie podstawowe'!#REF!</f>
        <v>#REF!</v>
      </c>
      <c r="S1047" s="40"/>
      <c r="T1047" s="40"/>
      <c r="U1047" s="40"/>
      <c r="V1047" s="40" t="e">
        <f>'Zestawienie podstawowe'!#REF!</f>
        <v>#REF!</v>
      </c>
    </row>
    <row r="1048" spans="1:22" x14ac:dyDescent="0.35">
      <c r="A1048" s="114" t="s">
        <v>3164</v>
      </c>
      <c r="B1048" s="40"/>
      <c r="C1048" s="40"/>
      <c r="D1048" s="40"/>
      <c r="E1048" s="40"/>
      <c r="F1048" s="40"/>
      <c r="G1048" s="40"/>
      <c r="H1048" s="40"/>
      <c r="I1048" s="40"/>
      <c r="J1048" s="40" t="e">
        <f>'Zestawienie podstawowe'!#REF!</f>
        <v>#REF!</v>
      </c>
      <c r="K1048" s="40"/>
      <c r="L1048" s="40"/>
      <c r="M1048" s="40"/>
      <c r="N1048" s="40"/>
      <c r="O1048" s="40"/>
      <c r="P1048" s="40"/>
      <c r="Q1048" s="40"/>
      <c r="R1048" s="40" t="e">
        <f>'Zestawienie podstawowe'!#REF!</f>
        <v>#REF!</v>
      </c>
      <c r="S1048" s="40"/>
      <c r="T1048" s="40"/>
      <c r="U1048" s="40"/>
      <c r="V1048" s="40" t="e">
        <f>'Zestawienie podstawowe'!#REF!</f>
        <v>#REF!</v>
      </c>
    </row>
    <row r="1049" spans="1:22" x14ac:dyDescent="0.35">
      <c r="A1049" s="114" t="s">
        <v>3165</v>
      </c>
      <c r="B1049" s="40"/>
      <c r="C1049" s="40"/>
      <c r="D1049" s="40"/>
      <c r="E1049" s="40"/>
      <c r="F1049" s="40"/>
      <c r="G1049" s="40"/>
      <c r="H1049" s="40"/>
      <c r="I1049" s="40"/>
      <c r="J1049" s="40" t="e">
        <f>'Zestawienie podstawowe'!#REF!</f>
        <v>#REF!</v>
      </c>
      <c r="K1049" s="40"/>
      <c r="L1049" s="40"/>
      <c r="M1049" s="40"/>
      <c r="N1049" s="40"/>
      <c r="O1049" s="40"/>
      <c r="P1049" s="40"/>
      <c r="Q1049" s="40"/>
      <c r="R1049" s="40" t="e">
        <f>'Zestawienie podstawowe'!#REF!</f>
        <v>#REF!</v>
      </c>
      <c r="S1049" s="40"/>
      <c r="T1049" s="40"/>
      <c r="U1049" s="40"/>
      <c r="V1049" s="40" t="e">
        <f>'Zestawienie podstawowe'!#REF!</f>
        <v>#REF!</v>
      </c>
    </row>
    <row r="1050" spans="1:22" x14ac:dyDescent="0.35">
      <c r="A1050" s="114" t="s">
        <v>3166</v>
      </c>
      <c r="B1050" s="40"/>
      <c r="C1050" s="40"/>
      <c r="D1050" s="40"/>
      <c r="E1050" s="40"/>
      <c r="F1050" s="40"/>
      <c r="G1050" s="40"/>
      <c r="H1050" s="40"/>
      <c r="I1050" s="40"/>
      <c r="J1050" s="40" t="e">
        <f>'Zestawienie podstawowe'!#REF!</f>
        <v>#REF!</v>
      </c>
      <c r="K1050" s="40"/>
      <c r="L1050" s="40"/>
      <c r="M1050" s="40"/>
      <c r="N1050" s="40"/>
      <c r="O1050" s="40"/>
      <c r="P1050" s="40"/>
      <c r="Q1050" s="40"/>
      <c r="R1050" s="40" t="e">
        <f>'Zestawienie podstawowe'!#REF!</f>
        <v>#REF!</v>
      </c>
      <c r="S1050" s="40"/>
      <c r="T1050" s="40"/>
      <c r="U1050" s="40"/>
      <c r="V1050" s="40" t="e">
        <f>'Zestawienie podstawowe'!#REF!</f>
        <v>#REF!</v>
      </c>
    </row>
    <row r="1051" spans="1:22" x14ac:dyDescent="0.35">
      <c r="A1051" s="114" t="s">
        <v>3167</v>
      </c>
      <c r="B1051" s="40"/>
      <c r="C1051" s="40"/>
      <c r="D1051" s="40"/>
      <c r="E1051" s="40"/>
      <c r="F1051" s="40"/>
      <c r="G1051" s="40"/>
      <c r="H1051" s="40"/>
      <c r="I1051" s="40"/>
      <c r="J1051" s="40" t="e">
        <f>'Zestawienie podstawowe'!#REF!</f>
        <v>#REF!</v>
      </c>
      <c r="K1051" s="40"/>
      <c r="L1051" s="40"/>
      <c r="M1051" s="40"/>
      <c r="N1051" s="40"/>
      <c r="O1051" s="40"/>
      <c r="P1051" s="40"/>
      <c r="Q1051" s="40"/>
      <c r="R1051" s="40" t="e">
        <f>'Zestawienie podstawowe'!#REF!</f>
        <v>#REF!</v>
      </c>
      <c r="S1051" s="40"/>
      <c r="T1051" s="40"/>
      <c r="U1051" s="40"/>
      <c r="V1051" s="40" t="e">
        <f>'Zestawienie podstawowe'!#REF!</f>
        <v>#REF!</v>
      </c>
    </row>
    <row r="1052" spans="1:22" x14ac:dyDescent="0.35">
      <c r="A1052" s="114" t="s">
        <v>3168</v>
      </c>
      <c r="B1052" s="40"/>
      <c r="C1052" s="40"/>
      <c r="D1052" s="40"/>
      <c r="E1052" s="40"/>
      <c r="F1052" s="40"/>
      <c r="G1052" s="40"/>
      <c r="H1052" s="40"/>
      <c r="I1052" s="40"/>
      <c r="J1052" s="40" t="e">
        <f>'Zestawienie podstawowe'!#REF!</f>
        <v>#REF!</v>
      </c>
      <c r="K1052" s="40"/>
      <c r="L1052" s="40"/>
      <c r="M1052" s="40"/>
      <c r="N1052" s="40"/>
      <c r="O1052" s="40"/>
      <c r="P1052" s="40"/>
      <c r="Q1052" s="40"/>
      <c r="R1052" s="40" t="e">
        <f>'Zestawienie podstawowe'!#REF!</f>
        <v>#REF!</v>
      </c>
      <c r="S1052" s="40"/>
      <c r="T1052" s="40"/>
      <c r="U1052" s="40"/>
      <c r="V1052" s="40" t="e">
        <f>'Zestawienie podstawowe'!#REF!</f>
        <v>#REF!</v>
      </c>
    </row>
    <row r="1053" spans="1:22" x14ac:dyDescent="0.35">
      <c r="A1053" s="114" t="s">
        <v>3169</v>
      </c>
      <c r="B1053" s="40"/>
      <c r="C1053" s="40"/>
      <c r="D1053" s="40"/>
      <c r="E1053" s="40"/>
      <c r="F1053" s="40"/>
      <c r="G1053" s="40"/>
      <c r="H1053" s="40"/>
      <c r="I1053" s="40"/>
      <c r="J1053" s="40" t="e">
        <f>'Zestawienie podstawowe'!#REF!</f>
        <v>#REF!</v>
      </c>
      <c r="K1053" s="40"/>
      <c r="L1053" s="40"/>
      <c r="M1053" s="40"/>
      <c r="N1053" s="40"/>
      <c r="O1053" s="40"/>
      <c r="P1053" s="40"/>
      <c r="Q1053" s="40"/>
      <c r="R1053" s="40" t="e">
        <f>'Zestawienie podstawowe'!#REF!</f>
        <v>#REF!</v>
      </c>
      <c r="S1053" s="40"/>
      <c r="T1053" s="40"/>
      <c r="U1053" s="40"/>
      <c r="V1053" s="40" t="e">
        <f>'Zestawienie podstawowe'!#REF!</f>
        <v>#REF!</v>
      </c>
    </row>
    <row r="1054" spans="1:22" x14ac:dyDescent="0.35">
      <c r="A1054" s="114" t="s">
        <v>3170</v>
      </c>
      <c r="B1054" s="40"/>
      <c r="C1054" s="40"/>
      <c r="D1054" s="40"/>
      <c r="E1054" s="40"/>
      <c r="F1054" s="40"/>
      <c r="G1054" s="40"/>
      <c r="H1054" s="40"/>
      <c r="I1054" s="40"/>
      <c r="J1054" s="40" t="e">
        <f>'Zestawienie podstawowe'!#REF!</f>
        <v>#REF!</v>
      </c>
      <c r="K1054" s="40"/>
      <c r="L1054" s="40"/>
      <c r="M1054" s="40"/>
      <c r="N1054" s="40"/>
      <c r="O1054" s="40"/>
      <c r="P1054" s="40"/>
      <c r="Q1054" s="40"/>
      <c r="R1054" s="40" t="e">
        <f>'Zestawienie podstawowe'!#REF!</f>
        <v>#REF!</v>
      </c>
      <c r="S1054" s="40"/>
      <c r="T1054" s="40"/>
      <c r="U1054" s="40"/>
      <c r="V1054" s="40" t="e">
        <f>'Zestawienie podstawowe'!#REF!</f>
        <v>#REF!</v>
      </c>
    </row>
    <row r="1055" spans="1:22" x14ac:dyDescent="0.35">
      <c r="A1055" s="114" t="s">
        <v>3171</v>
      </c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 t="e">
        <f>'Zestawienie podstawowe'!#REF!</f>
        <v>#REF!</v>
      </c>
    </row>
    <row r="1056" spans="1:22" x14ac:dyDescent="0.35">
      <c r="A1056" s="114" t="s">
        <v>3172</v>
      </c>
      <c r="B1056" s="40"/>
      <c r="C1056" s="40"/>
      <c r="D1056" s="40"/>
      <c r="E1056" s="40"/>
      <c r="F1056" s="40"/>
      <c r="G1056" s="40"/>
      <c r="H1056" s="40"/>
      <c r="I1056" s="40"/>
      <c r="J1056" s="40" t="e">
        <f>'Zestawienie podstawowe'!#REF!</f>
        <v>#REF!</v>
      </c>
      <c r="K1056" s="40"/>
      <c r="L1056" s="40"/>
      <c r="M1056" s="40"/>
      <c r="N1056" s="40"/>
      <c r="O1056" s="40"/>
      <c r="P1056" s="40"/>
      <c r="Q1056" s="40"/>
      <c r="R1056" s="40" t="e">
        <f>'Zestawienie podstawowe'!#REF!</f>
        <v>#REF!</v>
      </c>
      <c r="S1056" s="40"/>
      <c r="T1056" s="40"/>
      <c r="U1056" s="40"/>
      <c r="V1056" s="40" t="e">
        <f>'Zestawienie podstawowe'!#REF!</f>
        <v>#REF!</v>
      </c>
    </row>
    <row r="1057" spans="1:22" x14ac:dyDescent="0.35">
      <c r="A1057" s="114" t="s">
        <v>3173</v>
      </c>
      <c r="B1057" s="40"/>
      <c r="C1057" s="40"/>
      <c r="D1057" s="40"/>
      <c r="E1057" s="40" t="e">
        <f>'Zestawienie podstawowe'!#REF!</f>
        <v>#REF!</v>
      </c>
      <c r="F1057" s="40"/>
      <c r="G1057" s="40"/>
      <c r="H1057" s="40"/>
      <c r="I1057" s="40"/>
      <c r="J1057" s="40"/>
      <c r="K1057" s="40"/>
      <c r="L1057" s="40" t="e">
        <f>'Zestawienie podstawowe'!#REF!</f>
        <v>#REF!</v>
      </c>
      <c r="M1057" s="40"/>
      <c r="N1057" s="40"/>
      <c r="O1057" s="40"/>
      <c r="P1057" s="40"/>
      <c r="Q1057" s="40"/>
      <c r="R1057" s="40" t="e">
        <f>'Zestawienie podstawowe'!#REF!</f>
        <v>#REF!</v>
      </c>
      <c r="S1057" s="40"/>
      <c r="T1057" s="40"/>
      <c r="U1057" s="40"/>
      <c r="V1057" s="40" t="e">
        <f>'Zestawienie podstawowe'!#REF!</f>
        <v>#REF!</v>
      </c>
    </row>
    <row r="1058" spans="1:22" x14ac:dyDescent="0.35">
      <c r="A1058" s="114" t="s">
        <v>3174</v>
      </c>
      <c r="B1058" s="40"/>
      <c r="C1058" s="40"/>
      <c r="D1058" s="40"/>
      <c r="E1058" s="40"/>
      <c r="F1058" s="40"/>
      <c r="G1058" s="40"/>
      <c r="H1058" s="40"/>
      <c r="I1058" s="40"/>
      <c r="J1058" s="40" t="e">
        <f>'Zestawienie podstawowe'!#REF!</f>
        <v>#REF!</v>
      </c>
      <c r="K1058" s="40"/>
      <c r="L1058" s="40"/>
      <c r="M1058" s="40"/>
      <c r="N1058" s="40"/>
      <c r="O1058" s="40"/>
      <c r="P1058" s="40"/>
      <c r="Q1058" s="40"/>
      <c r="R1058" s="40" t="e">
        <f>'Zestawienie podstawowe'!#REF!</f>
        <v>#REF!</v>
      </c>
      <c r="S1058" s="40"/>
      <c r="T1058" s="40"/>
      <c r="U1058" s="40"/>
      <c r="V1058" s="40" t="e">
        <f>'Zestawienie podstawowe'!#REF!</f>
        <v>#REF!</v>
      </c>
    </row>
    <row r="1059" spans="1:22" x14ac:dyDescent="0.35">
      <c r="A1059" s="114" t="s">
        <v>3175</v>
      </c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 t="e">
        <f>'Zestawienie podstawowe'!#REF!</f>
        <v>#REF!</v>
      </c>
      <c r="S1059" s="40"/>
      <c r="T1059" s="40"/>
      <c r="U1059" s="40"/>
      <c r="V1059" s="40" t="e">
        <f>'Zestawienie podstawowe'!#REF!</f>
        <v>#REF!</v>
      </c>
    </row>
    <row r="1060" spans="1:22" x14ac:dyDescent="0.35">
      <c r="A1060" s="114" t="s">
        <v>3176</v>
      </c>
      <c r="B1060" s="40"/>
      <c r="C1060" s="40"/>
      <c r="D1060" s="40"/>
      <c r="E1060" s="40"/>
      <c r="F1060" s="40"/>
      <c r="G1060" s="40"/>
      <c r="H1060" s="40"/>
      <c r="I1060" s="40"/>
      <c r="J1060" s="40" t="e">
        <f>'Zestawienie podstawowe'!#REF!</f>
        <v>#REF!</v>
      </c>
      <c r="K1060" s="40"/>
      <c r="L1060" s="40"/>
      <c r="M1060" s="40"/>
      <c r="N1060" s="40"/>
      <c r="O1060" s="40"/>
      <c r="P1060" s="40"/>
      <c r="Q1060" s="40"/>
      <c r="R1060" s="40" t="e">
        <f>'Zestawienie podstawowe'!#REF!</f>
        <v>#REF!</v>
      </c>
      <c r="S1060" s="40"/>
      <c r="T1060" s="40"/>
      <c r="U1060" s="40"/>
      <c r="V1060" s="40" t="e">
        <f>'Zestawienie podstawowe'!#REF!</f>
        <v>#REF!</v>
      </c>
    </row>
    <row r="1061" spans="1:22" x14ac:dyDescent="0.35">
      <c r="A1061" s="114" t="s">
        <v>3177</v>
      </c>
      <c r="B1061" s="40"/>
      <c r="C1061" s="40"/>
      <c r="D1061" s="40"/>
      <c r="E1061" s="40"/>
      <c r="F1061" s="40"/>
      <c r="G1061" s="40"/>
      <c r="H1061" s="40"/>
      <c r="I1061" s="40"/>
      <c r="J1061" s="40" t="e">
        <f>'Zestawienie podstawowe'!#REF!</f>
        <v>#REF!</v>
      </c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 t="e">
        <f>'Zestawienie podstawowe'!#REF!</f>
        <v>#REF!</v>
      </c>
    </row>
    <row r="1062" spans="1:22" x14ac:dyDescent="0.35">
      <c r="A1062" s="114" t="s">
        <v>3178</v>
      </c>
      <c r="B1062" s="40"/>
      <c r="C1062" s="40"/>
      <c r="D1062" s="40"/>
      <c r="E1062" s="40"/>
      <c r="F1062" s="40"/>
      <c r="G1062" s="40"/>
      <c r="H1062" s="40"/>
      <c r="I1062" s="40"/>
      <c r="J1062" s="40" t="e">
        <f>'Zestawienie podstawowe'!#REF!</f>
        <v>#REF!</v>
      </c>
      <c r="K1062" s="40"/>
      <c r="L1062" s="40"/>
      <c r="M1062" s="40"/>
      <c r="N1062" s="40"/>
      <c r="O1062" s="40"/>
      <c r="P1062" s="40"/>
      <c r="Q1062" s="40"/>
      <c r="R1062" s="40" t="e">
        <f>'Zestawienie podstawowe'!#REF!</f>
        <v>#REF!</v>
      </c>
      <c r="S1062" s="40"/>
      <c r="T1062" s="40"/>
      <c r="U1062" s="40"/>
      <c r="V1062" s="40" t="e">
        <f>'Zestawienie podstawowe'!#REF!</f>
        <v>#REF!</v>
      </c>
    </row>
    <row r="1063" spans="1:22" x14ac:dyDescent="0.35">
      <c r="A1063" s="114" t="s">
        <v>3179</v>
      </c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 t="e">
        <f>'Zestawienie podstawowe'!#REF!</f>
        <v>#REF!</v>
      </c>
      <c r="V1063" s="40" t="e">
        <f>'Zestawienie podstawowe'!#REF!</f>
        <v>#REF!</v>
      </c>
    </row>
    <row r="1064" spans="1:22" x14ac:dyDescent="0.35">
      <c r="A1064" s="114" t="s">
        <v>3180</v>
      </c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 t="e">
        <f>'Zestawienie podstawowe'!#REF!</f>
        <v>#REF!</v>
      </c>
      <c r="V1064" s="40" t="e">
        <f>'Zestawienie podstawowe'!#REF!</f>
        <v>#REF!</v>
      </c>
    </row>
    <row r="1065" spans="1:22" x14ac:dyDescent="0.35">
      <c r="A1065" s="114" t="s">
        <v>3181</v>
      </c>
      <c r="B1065" s="40"/>
      <c r="C1065" s="40"/>
      <c r="D1065" s="40"/>
      <c r="E1065" s="40"/>
      <c r="F1065" s="40"/>
      <c r="G1065" s="40"/>
      <c r="H1065" s="40"/>
      <c r="I1065" s="40"/>
      <c r="J1065" s="40" t="e">
        <f>'Zestawienie podstawowe'!#REF!</f>
        <v>#REF!</v>
      </c>
      <c r="K1065" s="40"/>
      <c r="L1065" s="40"/>
      <c r="M1065" s="40"/>
      <c r="N1065" s="40"/>
      <c r="O1065" s="40"/>
      <c r="P1065" s="40"/>
      <c r="Q1065" s="40"/>
      <c r="R1065" s="40" t="e">
        <f>'Zestawienie podstawowe'!#REF!</f>
        <v>#REF!</v>
      </c>
      <c r="S1065" s="40"/>
      <c r="T1065" s="40"/>
      <c r="U1065" s="40"/>
      <c r="V1065" s="40" t="e">
        <f>'Zestawienie podstawowe'!#REF!</f>
        <v>#REF!</v>
      </c>
    </row>
    <row r="1066" spans="1:22" x14ac:dyDescent="0.35">
      <c r="A1066" s="114" t="s">
        <v>3182</v>
      </c>
      <c r="B1066" s="40"/>
      <c r="C1066" s="40"/>
      <c r="D1066" s="40"/>
      <c r="E1066" s="40"/>
      <c r="F1066" s="40"/>
      <c r="G1066" s="40"/>
      <c r="H1066" s="40"/>
      <c r="I1066" s="40"/>
      <c r="J1066" s="40" t="e">
        <f>'Zestawienie podstawowe'!#REF!</f>
        <v>#REF!</v>
      </c>
      <c r="K1066" s="40"/>
      <c r="L1066" s="40"/>
      <c r="M1066" s="40"/>
      <c r="N1066" s="40"/>
      <c r="O1066" s="40"/>
      <c r="P1066" s="40"/>
      <c r="Q1066" s="40"/>
      <c r="R1066" s="40" t="e">
        <f>'Zestawienie podstawowe'!#REF!</f>
        <v>#REF!</v>
      </c>
      <c r="S1066" s="40"/>
      <c r="T1066" s="40"/>
      <c r="U1066" s="40"/>
      <c r="V1066" s="40" t="e">
        <f>'Zestawienie podstawowe'!#REF!</f>
        <v>#REF!</v>
      </c>
    </row>
    <row r="1067" spans="1:22" x14ac:dyDescent="0.35">
      <c r="A1067" s="114" t="s">
        <v>3183</v>
      </c>
      <c r="B1067" s="40"/>
      <c r="C1067" s="40"/>
      <c r="D1067" s="40"/>
      <c r="E1067" s="40"/>
      <c r="F1067" s="40"/>
      <c r="G1067" s="40"/>
      <c r="H1067" s="40"/>
      <c r="I1067" s="40"/>
      <c r="J1067" s="40" t="e">
        <f>'Zestawienie podstawowe'!#REF!</f>
        <v>#REF!</v>
      </c>
      <c r="K1067" s="40"/>
      <c r="L1067" s="40"/>
      <c r="M1067" s="40"/>
      <c r="N1067" s="40"/>
      <c r="O1067" s="40"/>
      <c r="P1067" s="40"/>
      <c r="Q1067" s="40"/>
      <c r="R1067" s="40" t="e">
        <f>'Zestawienie podstawowe'!#REF!</f>
        <v>#REF!</v>
      </c>
      <c r="S1067" s="40"/>
      <c r="T1067" s="40"/>
      <c r="U1067" s="40"/>
      <c r="V1067" s="40" t="e">
        <f>'Zestawienie podstawowe'!#REF!</f>
        <v>#REF!</v>
      </c>
    </row>
    <row r="1068" spans="1:22" x14ac:dyDescent="0.35">
      <c r="A1068" s="114" t="s">
        <v>3184</v>
      </c>
      <c r="B1068" s="40"/>
      <c r="C1068" s="40"/>
      <c r="D1068" s="40"/>
      <c r="E1068" s="40"/>
      <c r="F1068" s="40"/>
      <c r="G1068" s="40"/>
      <c r="H1068" s="40"/>
      <c r="I1068" s="40"/>
      <c r="J1068" s="40" t="e">
        <f>'Zestawienie podstawowe'!#REF!</f>
        <v>#REF!</v>
      </c>
      <c r="K1068" s="40"/>
      <c r="L1068" s="40"/>
      <c r="M1068" s="40"/>
      <c r="N1068" s="40"/>
      <c r="O1068" s="40"/>
      <c r="P1068" s="40"/>
      <c r="Q1068" s="40"/>
      <c r="R1068" s="40" t="e">
        <f>'Zestawienie podstawowe'!#REF!</f>
        <v>#REF!</v>
      </c>
      <c r="S1068" s="40"/>
      <c r="T1068" s="40"/>
      <c r="U1068" s="40"/>
      <c r="V1068" s="40" t="e">
        <f>'Zestawienie podstawowe'!#REF!</f>
        <v>#REF!</v>
      </c>
    </row>
    <row r="1069" spans="1:22" x14ac:dyDescent="0.35">
      <c r="A1069" s="114" t="s">
        <v>3185</v>
      </c>
      <c r="B1069" s="40"/>
      <c r="C1069" s="40"/>
      <c r="D1069" s="40"/>
      <c r="E1069" s="40"/>
      <c r="F1069" s="40"/>
      <c r="G1069" s="40"/>
      <c r="H1069" s="40"/>
      <c r="I1069" s="40"/>
      <c r="J1069" s="40" t="e">
        <f>'Zestawienie podstawowe'!#REF!</f>
        <v>#REF!</v>
      </c>
      <c r="K1069" s="40"/>
      <c r="L1069" s="40"/>
      <c r="M1069" s="40"/>
      <c r="N1069" s="40"/>
      <c r="O1069" s="40"/>
      <c r="P1069" s="40"/>
      <c r="Q1069" s="40"/>
      <c r="R1069" s="40" t="e">
        <f>'Zestawienie podstawowe'!#REF!</f>
        <v>#REF!</v>
      </c>
      <c r="S1069" s="40"/>
      <c r="T1069" s="40"/>
      <c r="U1069" s="40"/>
      <c r="V1069" s="40" t="e">
        <f>'Zestawienie podstawowe'!#REF!</f>
        <v>#REF!</v>
      </c>
    </row>
    <row r="1070" spans="1:22" x14ac:dyDescent="0.35">
      <c r="A1070" s="114" t="s">
        <v>3186</v>
      </c>
      <c r="B1070" s="40"/>
      <c r="C1070" s="40"/>
      <c r="D1070" s="40"/>
      <c r="E1070" s="40"/>
      <c r="F1070" s="40"/>
      <c r="G1070" s="40"/>
      <c r="H1070" s="40"/>
      <c r="I1070" s="40"/>
      <c r="J1070" s="40" t="e">
        <f>'Zestawienie podstawowe'!#REF!</f>
        <v>#REF!</v>
      </c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 t="e">
        <f>'Zestawienie podstawowe'!#REF!</f>
        <v>#REF!</v>
      </c>
    </row>
    <row r="1071" spans="1:22" x14ac:dyDescent="0.35">
      <c r="A1071" s="114" t="s">
        <v>3187</v>
      </c>
      <c r="B1071" s="40"/>
      <c r="C1071" s="40"/>
      <c r="D1071" s="40"/>
      <c r="E1071" s="40"/>
      <c r="F1071" s="40"/>
      <c r="G1071" s="40"/>
      <c r="H1071" s="40" t="e">
        <f>'Zestawienie podstawowe'!#REF!</f>
        <v>#REF!</v>
      </c>
      <c r="I1071" s="40"/>
      <c r="J1071" s="40" t="e">
        <f>'Zestawienie podstawowe'!#REF!</f>
        <v>#REF!</v>
      </c>
      <c r="K1071" s="40"/>
      <c r="L1071" s="40"/>
      <c r="M1071" s="40"/>
      <c r="N1071" s="40"/>
      <c r="O1071" s="40"/>
      <c r="P1071" s="40"/>
      <c r="Q1071" s="40"/>
      <c r="R1071" s="40" t="e">
        <f>'Zestawienie podstawowe'!#REF!</f>
        <v>#REF!</v>
      </c>
      <c r="S1071" s="40"/>
      <c r="T1071" s="40"/>
      <c r="U1071" s="40"/>
      <c r="V1071" s="40" t="e">
        <f>'Zestawienie podstawowe'!#REF!</f>
        <v>#REF!</v>
      </c>
    </row>
    <row r="1072" spans="1:22" x14ac:dyDescent="0.35">
      <c r="A1072" s="114" t="s">
        <v>3188</v>
      </c>
      <c r="B1072" s="40"/>
      <c r="C1072" s="40"/>
      <c r="D1072" s="40"/>
      <c r="E1072" s="40"/>
      <c r="F1072" s="40"/>
      <c r="G1072" s="40"/>
      <c r="H1072" s="40"/>
      <c r="I1072" s="40"/>
      <c r="J1072" s="40" t="e">
        <f>'Zestawienie podstawowe'!#REF!</f>
        <v>#REF!</v>
      </c>
      <c r="K1072" s="40"/>
      <c r="L1072" s="40"/>
      <c r="M1072" s="40"/>
      <c r="N1072" s="40"/>
      <c r="O1072" s="40"/>
      <c r="P1072" s="40"/>
      <c r="Q1072" s="40"/>
      <c r="R1072" s="40" t="e">
        <f>'Zestawienie podstawowe'!#REF!</f>
        <v>#REF!</v>
      </c>
      <c r="S1072" s="40"/>
      <c r="T1072" s="40"/>
      <c r="U1072" s="40"/>
      <c r="V1072" s="40" t="e">
        <f>'Zestawienie podstawowe'!#REF!</f>
        <v>#REF!</v>
      </c>
    </row>
    <row r="1073" spans="1:22" x14ac:dyDescent="0.35">
      <c r="A1073" s="114" t="s">
        <v>3189</v>
      </c>
      <c r="B1073" s="40"/>
      <c r="C1073" s="40"/>
      <c r="D1073" s="40"/>
      <c r="E1073" s="40"/>
      <c r="F1073" s="40"/>
      <c r="G1073" s="40"/>
      <c r="H1073" s="40"/>
      <c r="I1073" s="40"/>
      <c r="J1073" s="40" t="e">
        <f>'Zestawienie podstawowe'!#REF!</f>
        <v>#REF!</v>
      </c>
      <c r="K1073" s="40"/>
      <c r="L1073" s="40"/>
      <c r="M1073" s="40"/>
      <c r="N1073" s="40"/>
      <c r="O1073" s="40"/>
      <c r="P1073" s="40"/>
      <c r="Q1073" s="40"/>
      <c r="R1073" s="40" t="e">
        <f>'Zestawienie podstawowe'!#REF!</f>
        <v>#REF!</v>
      </c>
      <c r="S1073" s="40"/>
      <c r="T1073" s="40"/>
      <c r="U1073" s="40"/>
      <c r="V1073" s="40" t="e">
        <f>'Zestawienie podstawowe'!#REF!</f>
        <v>#REF!</v>
      </c>
    </row>
    <row r="1074" spans="1:22" x14ac:dyDescent="0.35">
      <c r="A1074" s="114" t="s">
        <v>3190</v>
      </c>
      <c r="B1074" s="40"/>
      <c r="C1074" s="40"/>
      <c r="D1074" s="40"/>
      <c r="E1074" s="40"/>
      <c r="F1074" s="40"/>
      <c r="G1074" s="40"/>
      <c r="H1074" s="40"/>
      <c r="I1074" s="40"/>
      <c r="J1074" s="40" t="e">
        <f>'Zestawienie podstawowe'!#REF!</f>
        <v>#REF!</v>
      </c>
      <c r="K1074" s="40"/>
      <c r="L1074" s="40" t="e">
        <f>'Zestawienie podstawowe'!#REF!</f>
        <v>#REF!</v>
      </c>
      <c r="M1074" s="40"/>
      <c r="N1074" s="40"/>
      <c r="O1074" s="40"/>
      <c r="P1074" s="40"/>
      <c r="Q1074" s="40"/>
      <c r="R1074" s="40" t="e">
        <f>'Zestawienie podstawowe'!#REF!</f>
        <v>#REF!</v>
      </c>
      <c r="S1074" s="40"/>
      <c r="T1074" s="40"/>
      <c r="U1074" s="40"/>
      <c r="V1074" s="40" t="e">
        <f>'Zestawienie podstawowe'!#REF!</f>
        <v>#REF!</v>
      </c>
    </row>
    <row r="1075" spans="1:22" x14ac:dyDescent="0.35">
      <c r="A1075" s="114" t="s">
        <v>3191</v>
      </c>
      <c r="B1075" s="40"/>
      <c r="C1075" s="40"/>
      <c r="D1075" s="40"/>
      <c r="E1075" s="40"/>
      <c r="F1075" s="40"/>
      <c r="G1075" s="40"/>
      <c r="H1075" s="40"/>
      <c r="I1075" s="40"/>
      <c r="J1075" s="40" t="e">
        <f>'Zestawienie podstawowe'!#REF!</f>
        <v>#REF!</v>
      </c>
      <c r="K1075" s="40"/>
      <c r="L1075" s="40" t="e">
        <f>'Zestawienie podstawowe'!#REF!</f>
        <v>#REF!</v>
      </c>
      <c r="M1075" s="40"/>
      <c r="N1075" s="40"/>
      <c r="O1075" s="40"/>
      <c r="P1075" s="40"/>
      <c r="Q1075" s="40"/>
      <c r="R1075" s="40" t="e">
        <f>'Zestawienie podstawowe'!#REF!</f>
        <v>#REF!</v>
      </c>
      <c r="S1075" s="40"/>
      <c r="T1075" s="40"/>
      <c r="U1075" s="40"/>
      <c r="V1075" s="40" t="e">
        <f>'Zestawienie podstawowe'!#REF!</f>
        <v>#REF!</v>
      </c>
    </row>
    <row r="1076" spans="1:22" x14ac:dyDescent="0.35">
      <c r="A1076" s="114" t="s">
        <v>3192</v>
      </c>
      <c r="B1076" s="40"/>
      <c r="C1076" s="40"/>
      <c r="D1076" s="40"/>
      <c r="E1076" s="40"/>
      <c r="F1076" s="40"/>
      <c r="G1076" s="40"/>
      <c r="H1076" s="40"/>
      <c r="I1076" s="40"/>
      <c r="J1076" s="40" t="e">
        <f>'Zestawienie podstawowe'!#REF!</f>
        <v>#REF!</v>
      </c>
      <c r="K1076" s="40"/>
      <c r="L1076" s="40"/>
      <c r="M1076" s="40"/>
      <c r="N1076" s="40"/>
      <c r="O1076" s="40"/>
      <c r="P1076" s="40"/>
      <c r="Q1076" s="40"/>
      <c r="R1076" s="40" t="e">
        <f>'Zestawienie podstawowe'!#REF!</f>
        <v>#REF!</v>
      </c>
      <c r="S1076" s="40"/>
      <c r="T1076" s="40"/>
      <c r="U1076" s="40"/>
      <c r="V1076" s="40" t="e">
        <f>'Zestawienie podstawowe'!#REF!</f>
        <v>#REF!</v>
      </c>
    </row>
    <row r="1077" spans="1:22" x14ac:dyDescent="0.35">
      <c r="A1077" s="114" t="s">
        <v>3193</v>
      </c>
      <c r="B1077" s="40"/>
      <c r="C1077" s="40"/>
      <c r="D1077" s="40"/>
      <c r="E1077" s="40"/>
      <c r="F1077" s="40"/>
      <c r="G1077" s="40"/>
      <c r="H1077" s="40"/>
      <c r="I1077" s="40"/>
      <c r="J1077" s="40" t="e">
        <f>'Zestawienie podstawowe'!#REF!</f>
        <v>#REF!</v>
      </c>
      <c r="K1077" s="40"/>
      <c r="L1077" s="40"/>
      <c r="M1077" s="40"/>
      <c r="N1077" s="40"/>
      <c r="O1077" s="40"/>
      <c r="P1077" s="40"/>
      <c r="Q1077" s="40"/>
      <c r="R1077" s="40" t="e">
        <f>'Zestawienie podstawowe'!#REF!</f>
        <v>#REF!</v>
      </c>
      <c r="S1077" s="40"/>
      <c r="T1077" s="40"/>
      <c r="U1077" s="40"/>
      <c r="V1077" s="40" t="e">
        <f>'Zestawienie podstawowe'!#REF!</f>
        <v>#REF!</v>
      </c>
    </row>
    <row r="1078" spans="1:22" x14ac:dyDescent="0.35">
      <c r="A1078" s="114" t="s">
        <v>3194</v>
      </c>
      <c r="B1078" s="40"/>
      <c r="C1078" s="40"/>
      <c r="D1078" s="40"/>
      <c r="E1078" s="40"/>
      <c r="F1078" s="40"/>
      <c r="G1078" s="40"/>
      <c r="H1078" s="40"/>
      <c r="I1078" s="40"/>
      <c r="J1078" s="40" t="e">
        <f>'Zestawienie podstawowe'!#REF!</f>
        <v>#REF!</v>
      </c>
      <c r="K1078" s="40"/>
      <c r="L1078" s="40"/>
      <c r="M1078" s="40"/>
      <c r="N1078" s="40"/>
      <c r="O1078" s="40"/>
      <c r="P1078" s="40"/>
      <c r="Q1078" s="40"/>
      <c r="R1078" s="40" t="e">
        <f>'Zestawienie podstawowe'!#REF!</f>
        <v>#REF!</v>
      </c>
      <c r="S1078" s="40"/>
      <c r="T1078" s="40"/>
      <c r="U1078" s="40"/>
      <c r="V1078" s="40" t="e">
        <f>'Zestawienie podstawowe'!#REF!</f>
        <v>#REF!</v>
      </c>
    </row>
    <row r="1079" spans="1:22" x14ac:dyDescent="0.35">
      <c r="A1079" s="114" t="s">
        <v>3195</v>
      </c>
      <c r="B1079" s="40"/>
      <c r="C1079" s="40"/>
      <c r="D1079" s="40"/>
      <c r="E1079" s="40"/>
      <c r="F1079" s="40"/>
      <c r="G1079" s="40"/>
      <c r="H1079" s="40"/>
      <c r="I1079" s="40"/>
      <c r="J1079" s="40" t="e">
        <f>'Zestawienie podstawowe'!#REF!</f>
        <v>#REF!</v>
      </c>
      <c r="K1079" s="40"/>
      <c r="L1079" s="40"/>
      <c r="M1079" s="40"/>
      <c r="N1079" s="40"/>
      <c r="O1079" s="40"/>
      <c r="P1079" s="40"/>
      <c r="Q1079" s="40"/>
      <c r="R1079" s="40" t="e">
        <f>'Zestawienie podstawowe'!#REF!</f>
        <v>#REF!</v>
      </c>
      <c r="S1079" s="40"/>
      <c r="T1079" s="40"/>
      <c r="U1079" s="40"/>
      <c r="V1079" s="40" t="e">
        <f>'Zestawienie podstawowe'!#REF!</f>
        <v>#REF!</v>
      </c>
    </row>
    <row r="1080" spans="1:22" x14ac:dyDescent="0.35">
      <c r="A1080" s="114" t="s">
        <v>3196</v>
      </c>
      <c r="B1080" s="40"/>
      <c r="C1080" s="40"/>
      <c r="D1080" s="40"/>
      <c r="E1080" s="40"/>
      <c r="F1080" s="40"/>
      <c r="G1080" s="40"/>
      <c r="H1080" s="40"/>
      <c r="I1080" s="40"/>
      <c r="J1080" s="40" t="e">
        <f>'Zestawienie podstawowe'!#REF!</f>
        <v>#REF!</v>
      </c>
      <c r="K1080" s="40"/>
      <c r="L1080" s="40"/>
      <c r="M1080" s="40"/>
      <c r="N1080" s="40"/>
      <c r="O1080" s="40"/>
      <c r="P1080" s="40"/>
      <c r="Q1080" s="40"/>
      <c r="R1080" s="40" t="e">
        <f>'Zestawienie podstawowe'!#REF!</f>
        <v>#REF!</v>
      </c>
      <c r="S1080" s="40"/>
      <c r="T1080" s="40"/>
      <c r="U1080" s="40"/>
      <c r="V1080" s="40" t="e">
        <f>'Zestawienie podstawowe'!#REF!</f>
        <v>#REF!</v>
      </c>
    </row>
    <row r="1081" spans="1:22" x14ac:dyDescent="0.35">
      <c r="A1081" s="114" t="s">
        <v>3197</v>
      </c>
      <c r="B1081" s="40"/>
      <c r="C1081" s="40"/>
      <c r="D1081" s="40"/>
      <c r="E1081" s="40"/>
      <c r="F1081" s="40"/>
      <c r="G1081" s="40"/>
      <c r="H1081" s="40"/>
      <c r="I1081" s="40"/>
      <c r="J1081" s="40" t="e">
        <f>'Zestawienie podstawowe'!#REF!</f>
        <v>#REF!</v>
      </c>
      <c r="K1081" s="40"/>
      <c r="L1081" s="40"/>
      <c r="M1081" s="40"/>
      <c r="N1081" s="40"/>
      <c r="O1081" s="40"/>
      <c r="P1081" s="40"/>
      <c r="Q1081" s="40"/>
      <c r="R1081" s="40" t="e">
        <f>'Zestawienie podstawowe'!#REF!</f>
        <v>#REF!</v>
      </c>
      <c r="S1081" s="40"/>
      <c r="T1081" s="40"/>
      <c r="U1081" s="40"/>
      <c r="V1081" s="40" t="e">
        <f>'Zestawienie podstawowe'!#REF!</f>
        <v>#REF!</v>
      </c>
    </row>
    <row r="1082" spans="1:22" x14ac:dyDescent="0.35">
      <c r="A1082" s="114" t="s">
        <v>3198</v>
      </c>
      <c r="B1082" s="40"/>
      <c r="C1082" s="40"/>
      <c r="D1082" s="40"/>
      <c r="E1082" s="40"/>
      <c r="F1082" s="40"/>
      <c r="G1082" s="40"/>
      <c r="H1082" s="40"/>
      <c r="I1082" s="40"/>
      <c r="J1082" s="40" t="e">
        <f>'Zestawienie podstawowe'!#REF!</f>
        <v>#REF!</v>
      </c>
      <c r="K1082" s="40"/>
      <c r="L1082" s="40"/>
      <c r="M1082" s="40"/>
      <c r="N1082" s="40"/>
      <c r="O1082" s="40"/>
      <c r="P1082" s="40"/>
      <c r="Q1082" s="40"/>
      <c r="R1082" s="40" t="e">
        <f>'Zestawienie podstawowe'!#REF!</f>
        <v>#REF!</v>
      </c>
      <c r="S1082" s="40"/>
      <c r="T1082" s="40"/>
      <c r="U1082" s="40"/>
      <c r="V1082" s="40" t="e">
        <f>'Zestawienie podstawowe'!#REF!</f>
        <v>#REF!</v>
      </c>
    </row>
    <row r="1083" spans="1:22" x14ac:dyDescent="0.35">
      <c r="A1083" s="114" t="s">
        <v>3199</v>
      </c>
      <c r="B1083" s="40"/>
      <c r="C1083" s="40"/>
      <c r="D1083" s="40"/>
      <c r="E1083" s="40"/>
      <c r="F1083" s="40"/>
      <c r="G1083" s="40"/>
      <c r="H1083" s="40"/>
      <c r="I1083" s="40"/>
      <c r="J1083" s="40" t="e">
        <f>'Zestawienie podstawowe'!#REF!</f>
        <v>#REF!</v>
      </c>
      <c r="K1083" s="40"/>
      <c r="L1083" s="40"/>
      <c r="M1083" s="40"/>
      <c r="N1083" s="40"/>
      <c r="O1083" s="40"/>
      <c r="P1083" s="40"/>
      <c r="Q1083" s="40"/>
      <c r="R1083" s="40" t="e">
        <f>'Zestawienie podstawowe'!#REF!</f>
        <v>#REF!</v>
      </c>
      <c r="S1083" s="40"/>
      <c r="T1083" s="40"/>
      <c r="U1083" s="40"/>
      <c r="V1083" s="40" t="e">
        <f>'Zestawienie podstawowe'!#REF!</f>
        <v>#REF!</v>
      </c>
    </row>
    <row r="1084" spans="1:22" x14ac:dyDescent="0.35">
      <c r="A1084" s="114" t="s">
        <v>3200</v>
      </c>
      <c r="B1084" s="40"/>
      <c r="C1084" s="40"/>
      <c r="D1084" s="40"/>
      <c r="E1084" s="40"/>
      <c r="F1084" s="40"/>
      <c r="G1084" s="40"/>
      <c r="H1084" s="40"/>
      <c r="I1084" s="40"/>
      <c r="J1084" s="40" t="e">
        <f>'Zestawienie podstawowe'!#REF!</f>
        <v>#REF!</v>
      </c>
      <c r="K1084" s="40"/>
      <c r="L1084" s="40"/>
      <c r="M1084" s="40"/>
      <c r="N1084" s="40"/>
      <c r="O1084" s="40"/>
      <c r="P1084" s="40"/>
      <c r="Q1084" s="40"/>
      <c r="R1084" s="40" t="e">
        <f>'Zestawienie podstawowe'!#REF!</f>
        <v>#REF!</v>
      </c>
      <c r="S1084" s="40"/>
      <c r="T1084" s="40"/>
      <c r="U1084" s="40"/>
      <c r="V1084" s="40" t="e">
        <f>'Zestawienie podstawowe'!#REF!</f>
        <v>#REF!</v>
      </c>
    </row>
    <row r="1085" spans="1:22" x14ac:dyDescent="0.35">
      <c r="A1085" s="114" t="s">
        <v>3201</v>
      </c>
      <c r="B1085" s="40"/>
      <c r="C1085" s="40"/>
      <c r="D1085" s="40"/>
      <c r="E1085" s="40"/>
      <c r="F1085" s="40"/>
      <c r="G1085" s="40"/>
      <c r="H1085" s="40"/>
      <c r="I1085" s="40"/>
      <c r="J1085" s="40" t="e">
        <f>'Zestawienie podstawowe'!#REF!</f>
        <v>#REF!</v>
      </c>
      <c r="K1085" s="40"/>
      <c r="L1085" s="40"/>
      <c r="M1085" s="40"/>
      <c r="N1085" s="40"/>
      <c r="O1085" s="40"/>
      <c r="P1085" s="40"/>
      <c r="Q1085" s="40"/>
      <c r="R1085" s="40" t="e">
        <f>'Zestawienie podstawowe'!#REF!</f>
        <v>#REF!</v>
      </c>
      <c r="S1085" s="40"/>
      <c r="T1085" s="40"/>
      <c r="U1085" s="40"/>
      <c r="V1085" s="40" t="e">
        <f>'Zestawienie podstawowe'!#REF!</f>
        <v>#REF!</v>
      </c>
    </row>
    <row r="1086" spans="1:22" x14ac:dyDescent="0.35">
      <c r="A1086" s="114" t="s">
        <v>3202</v>
      </c>
      <c r="B1086" s="40"/>
      <c r="C1086" s="40"/>
      <c r="D1086" s="40"/>
      <c r="E1086" s="40"/>
      <c r="F1086" s="40"/>
      <c r="G1086" s="40"/>
      <c r="H1086" s="40"/>
      <c r="I1086" s="40"/>
      <c r="J1086" s="40" t="e">
        <f>'Zestawienie podstawowe'!#REF!</f>
        <v>#REF!</v>
      </c>
      <c r="K1086" s="40"/>
      <c r="L1086" s="40"/>
      <c r="M1086" s="40"/>
      <c r="N1086" s="40"/>
      <c r="O1086" s="40"/>
      <c r="P1086" s="40"/>
      <c r="Q1086" s="40"/>
      <c r="R1086" s="40" t="e">
        <f>'Zestawienie podstawowe'!#REF!</f>
        <v>#REF!</v>
      </c>
      <c r="S1086" s="40"/>
      <c r="T1086" s="40"/>
      <c r="U1086" s="40"/>
      <c r="V1086" s="40" t="e">
        <f>'Zestawienie podstawowe'!#REF!</f>
        <v>#REF!</v>
      </c>
    </row>
    <row r="1087" spans="1:22" x14ac:dyDescent="0.35">
      <c r="A1087" s="114" t="s">
        <v>3203</v>
      </c>
      <c r="B1087" s="40"/>
      <c r="C1087" s="40"/>
      <c r="D1087" s="40"/>
      <c r="E1087" s="40"/>
      <c r="F1087" s="40"/>
      <c r="G1087" s="40"/>
      <c r="H1087" s="40"/>
      <c r="I1087" s="40"/>
      <c r="J1087" s="40" t="e">
        <f>'Zestawienie podstawowe'!#REF!</f>
        <v>#REF!</v>
      </c>
      <c r="K1087" s="40"/>
      <c r="L1087" s="40" t="e">
        <f>'Zestawienie podstawowe'!#REF!</f>
        <v>#REF!</v>
      </c>
      <c r="M1087" s="40"/>
      <c r="N1087" s="40"/>
      <c r="O1087" s="40"/>
      <c r="P1087" s="40"/>
      <c r="Q1087" s="40"/>
      <c r="R1087" s="40" t="e">
        <f>'Zestawienie podstawowe'!#REF!</f>
        <v>#REF!</v>
      </c>
      <c r="S1087" s="40"/>
      <c r="T1087" s="40"/>
      <c r="U1087" s="40"/>
      <c r="V1087" s="40" t="e">
        <f>'Zestawienie podstawowe'!#REF!</f>
        <v>#REF!</v>
      </c>
    </row>
    <row r="1088" spans="1:22" x14ac:dyDescent="0.35">
      <c r="A1088" s="114" t="s">
        <v>3204</v>
      </c>
      <c r="B1088" s="40"/>
      <c r="C1088" s="40"/>
      <c r="D1088" s="40"/>
      <c r="E1088" s="40"/>
      <c r="F1088" s="40"/>
      <c r="G1088" s="40"/>
      <c r="H1088" s="40"/>
      <c r="I1088" s="40"/>
      <c r="J1088" s="40" t="e">
        <f>'Zestawienie podstawowe'!#REF!</f>
        <v>#REF!</v>
      </c>
      <c r="K1088" s="40"/>
      <c r="L1088" s="40" t="e">
        <f>'Zestawienie podstawowe'!#REF!</f>
        <v>#REF!</v>
      </c>
      <c r="M1088" s="40"/>
      <c r="N1088" s="40"/>
      <c r="O1088" s="40"/>
      <c r="P1088" s="40"/>
      <c r="Q1088" s="40"/>
      <c r="R1088" s="40" t="e">
        <f>'Zestawienie podstawowe'!#REF!</f>
        <v>#REF!</v>
      </c>
      <c r="S1088" s="40"/>
      <c r="T1088" s="40"/>
      <c r="U1088" s="40"/>
      <c r="V1088" s="40" t="e">
        <f>'Zestawienie podstawowe'!#REF!</f>
        <v>#REF!</v>
      </c>
    </row>
    <row r="1089" spans="1:22" x14ac:dyDescent="0.35">
      <c r="A1089" s="114" t="s">
        <v>3205</v>
      </c>
      <c r="B1089" s="40"/>
      <c r="C1089" s="40"/>
      <c r="D1089" s="40"/>
      <c r="E1089" s="40"/>
      <c r="F1089" s="40"/>
      <c r="G1089" s="40"/>
      <c r="H1089" s="40"/>
      <c r="I1089" s="40"/>
      <c r="J1089" s="40" t="e">
        <f>'Zestawienie podstawowe'!#REF!</f>
        <v>#REF!</v>
      </c>
      <c r="K1089" s="40"/>
      <c r="L1089" s="40"/>
      <c r="M1089" s="40"/>
      <c r="N1089" s="40"/>
      <c r="O1089" s="40"/>
      <c r="P1089" s="40"/>
      <c r="Q1089" s="40"/>
      <c r="R1089" s="40" t="e">
        <f>'Zestawienie podstawowe'!#REF!</f>
        <v>#REF!</v>
      </c>
      <c r="S1089" s="40"/>
      <c r="T1089" s="40"/>
      <c r="U1089" s="40"/>
      <c r="V1089" s="40" t="e">
        <f>'Zestawienie podstawowe'!#REF!</f>
        <v>#REF!</v>
      </c>
    </row>
    <row r="1090" spans="1:22" x14ac:dyDescent="0.35">
      <c r="A1090" s="114" t="s">
        <v>3206</v>
      </c>
      <c r="B1090" s="40"/>
      <c r="C1090" s="40"/>
      <c r="D1090" s="40"/>
      <c r="E1090" s="40"/>
      <c r="F1090" s="40"/>
      <c r="G1090" s="40"/>
      <c r="H1090" s="40"/>
      <c r="I1090" s="40"/>
      <c r="J1090" s="40" t="e">
        <f>'Zestawienie podstawowe'!#REF!</f>
        <v>#REF!</v>
      </c>
      <c r="K1090" s="40"/>
      <c r="L1090" s="40"/>
      <c r="M1090" s="40"/>
      <c r="N1090" s="40"/>
      <c r="O1090" s="40"/>
      <c r="P1090" s="40"/>
      <c r="Q1090" s="40"/>
      <c r="R1090" s="40" t="e">
        <f>'Zestawienie podstawowe'!#REF!</f>
        <v>#REF!</v>
      </c>
      <c r="S1090" s="40"/>
      <c r="T1090" s="40"/>
      <c r="U1090" s="40"/>
      <c r="V1090" s="40" t="e">
        <f>'Zestawienie podstawowe'!#REF!</f>
        <v>#REF!</v>
      </c>
    </row>
    <row r="1091" spans="1:22" x14ac:dyDescent="0.35">
      <c r="A1091" s="114" t="s">
        <v>3207</v>
      </c>
      <c r="B1091" s="40"/>
      <c r="C1091" s="40"/>
      <c r="D1091" s="40"/>
      <c r="E1091" s="40"/>
      <c r="F1091" s="40"/>
      <c r="G1091" s="40"/>
      <c r="H1091" s="40"/>
      <c r="I1091" s="40"/>
      <c r="J1091" s="40" t="e">
        <f>'Zestawienie podstawowe'!#REF!</f>
        <v>#REF!</v>
      </c>
      <c r="K1091" s="40"/>
      <c r="L1091" s="40"/>
      <c r="M1091" s="40"/>
      <c r="N1091" s="40"/>
      <c r="O1091" s="40"/>
      <c r="P1091" s="40"/>
      <c r="Q1091" s="40"/>
      <c r="R1091" s="40"/>
      <c r="S1091" s="40" t="e">
        <f>'Zestawienie podstawowe'!#REF!</f>
        <v>#REF!</v>
      </c>
      <c r="T1091" s="40"/>
      <c r="U1091" s="40"/>
      <c r="V1091" s="40" t="e">
        <f>'Zestawienie podstawowe'!#REF!</f>
        <v>#REF!</v>
      </c>
    </row>
    <row r="1092" spans="1:22" x14ac:dyDescent="0.35">
      <c r="A1092" s="114" t="s">
        <v>3208</v>
      </c>
      <c r="B1092" s="40"/>
      <c r="C1092" s="40"/>
      <c r="D1092" s="40"/>
      <c r="E1092" s="40"/>
      <c r="F1092" s="40"/>
      <c r="G1092" s="40"/>
      <c r="H1092" s="40"/>
      <c r="I1092" s="40"/>
      <c r="J1092" s="40" t="e">
        <f>'Zestawienie podstawowe'!#REF!</f>
        <v>#REF!</v>
      </c>
      <c r="K1092" s="40"/>
      <c r="L1092" s="40"/>
      <c r="M1092" s="40"/>
      <c r="N1092" s="40"/>
      <c r="O1092" s="40"/>
      <c r="P1092" s="40"/>
      <c r="Q1092" s="40"/>
      <c r="R1092" s="40" t="e">
        <f>'Zestawienie podstawowe'!#REF!</f>
        <v>#REF!</v>
      </c>
      <c r="S1092" s="40"/>
      <c r="T1092" s="40"/>
      <c r="U1092" s="40"/>
      <c r="V1092" s="40" t="e">
        <f>'Zestawienie podstawowe'!#REF!</f>
        <v>#REF!</v>
      </c>
    </row>
    <row r="1093" spans="1:22" x14ac:dyDescent="0.35">
      <c r="A1093" s="114" t="s">
        <v>3209</v>
      </c>
      <c r="B1093" s="40"/>
      <c r="C1093" s="40"/>
      <c r="D1093" s="40"/>
      <c r="E1093" s="40"/>
      <c r="F1093" s="40"/>
      <c r="G1093" s="40"/>
      <c r="H1093" s="40"/>
      <c r="I1093" s="40"/>
      <c r="J1093" s="40" t="e">
        <f>'Zestawienie podstawowe'!#REF!</f>
        <v>#REF!</v>
      </c>
      <c r="K1093" s="40"/>
      <c r="L1093" s="40"/>
      <c r="M1093" s="40"/>
      <c r="N1093" s="40"/>
      <c r="O1093" s="40"/>
      <c r="P1093" s="40"/>
      <c r="Q1093" s="40"/>
      <c r="R1093" s="40" t="e">
        <f>'Zestawienie podstawowe'!#REF!</f>
        <v>#REF!</v>
      </c>
      <c r="S1093" s="40"/>
      <c r="T1093" s="40"/>
      <c r="U1093" s="40"/>
      <c r="V1093" s="40" t="e">
        <f>'Zestawienie podstawowe'!#REF!</f>
        <v>#REF!</v>
      </c>
    </row>
    <row r="1094" spans="1:22" x14ac:dyDescent="0.35">
      <c r="A1094" s="114" t="s">
        <v>3210</v>
      </c>
      <c r="B1094" s="40"/>
      <c r="C1094" s="40"/>
      <c r="D1094" s="40"/>
      <c r="E1094" s="40"/>
      <c r="F1094" s="40"/>
      <c r="G1094" s="40"/>
      <c r="H1094" s="40"/>
      <c r="I1094" s="40"/>
      <c r="J1094" s="40" t="e">
        <f>'Zestawienie podstawowe'!#REF!</f>
        <v>#REF!</v>
      </c>
      <c r="K1094" s="40"/>
      <c r="L1094" s="40"/>
      <c r="M1094" s="40"/>
      <c r="N1094" s="40"/>
      <c r="O1094" s="40"/>
      <c r="P1094" s="40"/>
      <c r="Q1094" s="40"/>
      <c r="R1094" s="40" t="e">
        <f>'Zestawienie podstawowe'!#REF!</f>
        <v>#REF!</v>
      </c>
      <c r="S1094" s="40"/>
      <c r="T1094" s="40"/>
      <c r="U1094" s="40"/>
      <c r="V1094" s="40" t="e">
        <f>'Zestawienie podstawowe'!#REF!</f>
        <v>#REF!</v>
      </c>
    </row>
    <row r="1095" spans="1:22" x14ac:dyDescent="0.35">
      <c r="A1095" s="114" t="s">
        <v>3211</v>
      </c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 t="e">
        <f>'Zestawienie podstawowe'!#REF!</f>
        <v>#REF!</v>
      </c>
    </row>
    <row r="1096" spans="1:22" x14ac:dyDescent="0.35">
      <c r="A1096" s="114" t="s">
        <v>3212</v>
      </c>
      <c r="B1096" s="40"/>
      <c r="C1096" s="40"/>
      <c r="D1096" s="40"/>
      <c r="E1096" s="40"/>
      <c r="F1096" s="40"/>
      <c r="G1096" s="40"/>
      <c r="H1096" s="40"/>
      <c r="I1096" s="40"/>
      <c r="J1096" s="40" t="e">
        <f>'Zestawienie podstawowe'!#REF!</f>
        <v>#REF!</v>
      </c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 t="e">
        <f>'Zestawienie podstawowe'!#REF!</f>
        <v>#REF!</v>
      </c>
    </row>
    <row r="1097" spans="1:22" x14ac:dyDescent="0.35">
      <c r="A1097" s="114" t="s">
        <v>3213</v>
      </c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 t="e">
        <f>'Zestawienie podstawowe'!#REF!</f>
        <v>#REF!</v>
      </c>
    </row>
    <row r="1098" spans="1:22" x14ac:dyDescent="0.35">
      <c r="A1098" s="114" t="s">
        <v>3214</v>
      </c>
      <c r="B1098" s="40"/>
      <c r="C1098" s="40"/>
      <c r="D1098" s="40"/>
      <c r="E1098" s="40"/>
      <c r="F1098" s="40"/>
      <c r="G1098" s="40"/>
      <c r="H1098" s="40" t="e">
        <f>'Zestawienie podstawowe'!#REF!</f>
        <v>#REF!</v>
      </c>
      <c r="I1098" s="40"/>
      <c r="J1098" s="40" t="e">
        <f>'Zestawienie podstawowe'!#REF!</f>
        <v>#REF!</v>
      </c>
      <c r="K1098" s="40"/>
      <c r="L1098" s="40"/>
      <c r="M1098" s="40"/>
      <c r="N1098" s="40"/>
      <c r="O1098" s="40"/>
      <c r="P1098" s="40"/>
      <c r="Q1098" s="40"/>
      <c r="R1098" s="40" t="e">
        <f>'Zestawienie podstawowe'!#REF!</f>
        <v>#REF!</v>
      </c>
      <c r="S1098" s="40"/>
      <c r="T1098" s="40"/>
      <c r="U1098" s="40"/>
      <c r="V1098" s="40" t="e">
        <f>'Zestawienie podstawowe'!#REF!</f>
        <v>#REF!</v>
      </c>
    </row>
    <row r="1099" spans="1:22" x14ac:dyDescent="0.35">
      <c r="A1099" s="114" t="s">
        <v>3215</v>
      </c>
      <c r="B1099" s="40"/>
      <c r="C1099" s="40"/>
      <c r="D1099" s="40"/>
      <c r="E1099" s="40"/>
      <c r="F1099" s="40"/>
      <c r="G1099" s="40"/>
      <c r="H1099" s="40"/>
      <c r="I1099" s="40"/>
      <c r="J1099" s="40" t="e">
        <f>'Zestawienie podstawowe'!#REF!</f>
        <v>#REF!</v>
      </c>
      <c r="K1099" s="40"/>
      <c r="L1099" s="40"/>
      <c r="M1099" s="40"/>
      <c r="N1099" s="40"/>
      <c r="O1099" s="40"/>
      <c r="P1099" s="40"/>
      <c r="Q1099" s="40"/>
      <c r="R1099" s="40" t="e">
        <f>'Zestawienie podstawowe'!#REF!</f>
        <v>#REF!</v>
      </c>
      <c r="S1099" s="40"/>
      <c r="T1099" s="40"/>
      <c r="U1099" s="40"/>
      <c r="V1099" s="40" t="e">
        <f>'Zestawienie podstawowe'!#REF!</f>
        <v>#REF!</v>
      </c>
    </row>
    <row r="1100" spans="1:22" x14ac:dyDescent="0.35">
      <c r="A1100" s="114" t="s">
        <v>3216</v>
      </c>
      <c r="B1100" s="40"/>
      <c r="C1100" s="40"/>
      <c r="D1100" s="40"/>
      <c r="E1100" s="40"/>
      <c r="F1100" s="40"/>
      <c r="G1100" s="40"/>
      <c r="H1100" s="40"/>
      <c r="I1100" s="40"/>
      <c r="J1100" s="40" t="e">
        <f>'Zestawienie podstawowe'!#REF!</f>
        <v>#REF!</v>
      </c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 t="e">
        <f>'Zestawienie podstawowe'!#REF!</f>
        <v>#REF!</v>
      </c>
    </row>
    <row r="1101" spans="1:22" x14ac:dyDescent="0.35">
      <c r="A1101" s="114" t="s">
        <v>3217</v>
      </c>
      <c r="B1101" s="40"/>
      <c r="C1101" s="40"/>
      <c r="D1101" s="40"/>
      <c r="E1101" s="40"/>
      <c r="F1101" s="40"/>
      <c r="G1101" s="40"/>
      <c r="H1101" s="40"/>
      <c r="I1101" s="40"/>
      <c r="J1101" s="40" t="e">
        <f>'Zestawienie podstawowe'!#REF!</f>
        <v>#REF!</v>
      </c>
      <c r="K1101" s="40"/>
      <c r="L1101" s="40"/>
      <c r="M1101" s="40"/>
      <c r="N1101" s="40"/>
      <c r="O1101" s="40"/>
      <c r="P1101" s="40"/>
      <c r="Q1101" s="40"/>
      <c r="R1101" s="40" t="e">
        <f>'Zestawienie podstawowe'!#REF!</f>
        <v>#REF!</v>
      </c>
      <c r="S1101" s="40"/>
      <c r="T1101" s="40"/>
      <c r="U1101" s="40"/>
      <c r="V1101" s="40" t="e">
        <f>'Zestawienie podstawowe'!#REF!</f>
        <v>#REF!</v>
      </c>
    </row>
    <row r="1102" spans="1:22" x14ac:dyDescent="0.35">
      <c r="A1102" s="114" t="s">
        <v>3218</v>
      </c>
      <c r="B1102" s="40"/>
      <c r="C1102" s="40"/>
      <c r="D1102" s="40"/>
      <c r="E1102" s="40"/>
      <c r="F1102" s="40"/>
      <c r="G1102" s="40"/>
      <c r="H1102" s="40"/>
      <c r="I1102" s="40"/>
      <c r="J1102" s="40" t="e">
        <f>'Zestawienie podstawowe'!#REF!</f>
        <v>#REF!</v>
      </c>
      <c r="K1102" s="40"/>
      <c r="L1102" s="40"/>
      <c r="M1102" s="40"/>
      <c r="N1102" s="40"/>
      <c r="O1102" s="40"/>
      <c r="P1102" s="40"/>
      <c r="Q1102" s="40"/>
      <c r="R1102" s="40" t="e">
        <f>'Zestawienie podstawowe'!#REF!</f>
        <v>#REF!</v>
      </c>
      <c r="S1102" s="40"/>
      <c r="T1102" s="40"/>
      <c r="U1102" s="40"/>
      <c r="V1102" s="40" t="e">
        <f>'Zestawienie podstawowe'!#REF!</f>
        <v>#REF!</v>
      </c>
    </row>
    <row r="1103" spans="1:22" x14ac:dyDescent="0.35">
      <c r="A1103" s="114" t="s">
        <v>3219</v>
      </c>
      <c r="B1103" s="40"/>
      <c r="C1103" s="40"/>
      <c r="D1103" s="40"/>
      <c r="E1103" s="40"/>
      <c r="F1103" s="40"/>
      <c r="G1103" s="40"/>
      <c r="H1103" s="40"/>
      <c r="I1103" s="40"/>
      <c r="J1103" s="40" t="e">
        <f>'Zestawienie podstawowe'!#REF!</f>
        <v>#REF!</v>
      </c>
      <c r="K1103" s="40"/>
      <c r="L1103" s="40"/>
      <c r="M1103" s="40"/>
      <c r="N1103" s="40"/>
      <c r="O1103" s="40"/>
      <c r="P1103" s="40"/>
      <c r="Q1103" s="40"/>
      <c r="R1103" s="40" t="e">
        <f>'Zestawienie podstawowe'!#REF!</f>
        <v>#REF!</v>
      </c>
      <c r="S1103" s="40"/>
      <c r="T1103" s="40"/>
      <c r="U1103" s="40"/>
      <c r="V1103" s="40" t="e">
        <f>'Zestawienie podstawowe'!#REF!</f>
        <v>#REF!</v>
      </c>
    </row>
    <row r="1104" spans="1:22" x14ac:dyDescent="0.35">
      <c r="A1104" s="114" t="s">
        <v>3220</v>
      </c>
      <c r="B1104" s="40"/>
      <c r="C1104" s="40"/>
      <c r="D1104" s="40"/>
      <c r="E1104" s="40"/>
      <c r="F1104" s="40"/>
      <c r="G1104" s="40"/>
      <c r="H1104" s="40" t="e">
        <f>'Zestawienie podstawowe'!#REF!</f>
        <v>#REF!</v>
      </c>
      <c r="I1104" s="40"/>
      <c r="J1104" s="40" t="e">
        <f>'Zestawienie podstawowe'!#REF!</f>
        <v>#REF!</v>
      </c>
      <c r="K1104" s="40"/>
      <c r="L1104" s="40"/>
      <c r="M1104" s="40"/>
      <c r="N1104" s="40"/>
      <c r="O1104" s="40"/>
      <c r="P1104" s="40"/>
      <c r="Q1104" s="40"/>
      <c r="R1104" s="40" t="e">
        <f>'Zestawienie podstawowe'!#REF!</f>
        <v>#REF!</v>
      </c>
      <c r="S1104" s="40"/>
      <c r="T1104" s="40"/>
      <c r="U1104" s="40"/>
      <c r="V1104" s="40" t="e">
        <f>'Zestawienie podstawowe'!#REF!</f>
        <v>#REF!</v>
      </c>
    </row>
    <row r="1105" spans="1:22" x14ac:dyDescent="0.35">
      <c r="A1105" s="114" t="s">
        <v>3221</v>
      </c>
      <c r="B1105" s="40"/>
      <c r="C1105" s="40"/>
      <c r="D1105" s="40"/>
      <c r="E1105" s="40"/>
      <c r="F1105" s="40"/>
      <c r="G1105" s="40"/>
      <c r="H1105" s="40"/>
      <c r="I1105" s="40" t="e">
        <f>'Zestawienie podstawowe'!#REF!</f>
        <v>#REF!</v>
      </c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 t="e">
        <f>'Zestawienie podstawowe'!#REF!</f>
        <v>#REF!</v>
      </c>
    </row>
    <row r="1106" spans="1:22" x14ac:dyDescent="0.35">
      <c r="A1106" s="114" t="s">
        <v>3222</v>
      </c>
      <c r="B1106" s="40"/>
      <c r="C1106" s="40"/>
      <c r="D1106" s="40"/>
      <c r="E1106" s="40"/>
      <c r="F1106" s="40"/>
      <c r="G1106" s="40"/>
      <c r="H1106" s="40"/>
      <c r="I1106" s="40" t="e">
        <f>'Zestawienie podstawowe'!#REF!</f>
        <v>#REF!</v>
      </c>
      <c r="J1106" s="40"/>
      <c r="K1106" s="40"/>
      <c r="L1106" s="40"/>
      <c r="M1106" s="40"/>
      <c r="N1106" s="40"/>
      <c r="O1106" s="40"/>
      <c r="P1106" s="40"/>
      <c r="Q1106" s="40"/>
      <c r="R1106" s="40" t="e">
        <f>'Zestawienie podstawowe'!#REF!</f>
        <v>#REF!</v>
      </c>
      <c r="S1106" s="40"/>
      <c r="T1106" s="40"/>
      <c r="U1106" s="40"/>
      <c r="V1106" s="40" t="e">
        <f>'Zestawienie podstawowe'!#REF!</f>
        <v>#REF!</v>
      </c>
    </row>
    <row r="1107" spans="1:22" x14ac:dyDescent="0.35">
      <c r="A1107" s="114" t="s">
        <v>3223</v>
      </c>
      <c r="B1107" s="40"/>
      <c r="C1107" s="40"/>
      <c r="D1107" s="40"/>
      <c r="E1107" s="40"/>
      <c r="F1107" s="40"/>
      <c r="G1107" s="40"/>
      <c r="H1107" s="40"/>
      <c r="I1107" s="40"/>
      <c r="J1107" s="40" t="e">
        <f>'Zestawienie podstawowe'!#REF!</f>
        <v>#REF!</v>
      </c>
      <c r="K1107" s="40"/>
      <c r="L1107" s="40"/>
      <c r="M1107" s="40"/>
      <c r="N1107" s="40"/>
      <c r="O1107" s="40"/>
      <c r="P1107" s="40"/>
      <c r="Q1107" s="40"/>
      <c r="R1107" s="40" t="e">
        <f>'Zestawienie podstawowe'!#REF!</f>
        <v>#REF!</v>
      </c>
      <c r="S1107" s="40"/>
      <c r="T1107" s="40"/>
      <c r="U1107" s="40"/>
      <c r="V1107" s="40" t="e">
        <f>'Zestawienie podstawowe'!#REF!</f>
        <v>#REF!</v>
      </c>
    </row>
    <row r="1108" spans="1:22" x14ac:dyDescent="0.35">
      <c r="A1108" s="114" t="s">
        <v>3224</v>
      </c>
      <c r="B1108" s="40"/>
      <c r="C1108" s="40"/>
      <c r="D1108" s="40"/>
      <c r="E1108" s="40"/>
      <c r="F1108" s="40"/>
      <c r="G1108" s="40"/>
      <c r="H1108" s="40"/>
      <c r="I1108" s="40" t="e">
        <f>'Zestawienie podstawowe'!#REF!</f>
        <v>#REF!</v>
      </c>
      <c r="J1108" s="40"/>
      <c r="K1108" s="40"/>
      <c r="L1108" s="40"/>
      <c r="M1108" s="40" t="e">
        <f>'Zestawienie podstawowe'!#REF!</f>
        <v>#REF!</v>
      </c>
      <c r="N1108" s="40"/>
      <c r="O1108" s="40"/>
      <c r="P1108" s="40"/>
      <c r="Q1108" s="40"/>
      <c r="R1108" s="40"/>
      <c r="S1108" s="40"/>
      <c r="T1108" s="40"/>
      <c r="U1108" s="40"/>
      <c r="V1108" s="40" t="e">
        <f>'Zestawienie podstawowe'!#REF!</f>
        <v>#REF!</v>
      </c>
    </row>
    <row r="1109" spans="1:22" x14ac:dyDescent="0.35">
      <c r="A1109" s="114" t="s">
        <v>3225</v>
      </c>
      <c r="B1109" s="40"/>
      <c r="C1109" s="40"/>
      <c r="D1109" s="40"/>
      <c r="E1109" s="40"/>
      <c r="F1109" s="40"/>
      <c r="G1109" s="40"/>
      <c r="H1109" s="40"/>
      <c r="I1109" s="40"/>
      <c r="J1109" s="40" t="e">
        <f>'Zestawienie podstawowe'!#REF!</f>
        <v>#REF!</v>
      </c>
      <c r="K1109" s="40"/>
      <c r="L1109" s="40"/>
      <c r="M1109" s="40"/>
      <c r="N1109" s="40"/>
      <c r="O1109" s="40"/>
      <c r="P1109" s="40"/>
      <c r="Q1109" s="40"/>
      <c r="R1109" s="40" t="e">
        <f>'Zestawienie podstawowe'!#REF!</f>
        <v>#REF!</v>
      </c>
      <c r="S1109" s="40"/>
      <c r="T1109" s="40"/>
      <c r="U1109" s="40"/>
      <c r="V1109" s="40" t="e">
        <f>'Zestawienie podstawowe'!#REF!</f>
        <v>#REF!</v>
      </c>
    </row>
    <row r="1110" spans="1:22" x14ac:dyDescent="0.35">
      <c r="A1110" s="114" t="s">
        <v>3226</v>
      </c>
      <c r="B1110" s="40"/>
      <c r="C1110" s="40"/>
      <c r="D1110" s="40"/>
      <c r="E1110" s="40"/>
      <c r="F1110" s="40"/>
      <c r="G1110" s="40"/>
      <c r="H1110" s="40"/>
      <c r="I1110" s="40"/>
      <c r="J1110" s="40" t="e">
        <f>'Zestawienie podstawowe'!#REF!</f>
        <v>#REF!</v>
      </c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 t="e">
        <f>'Zestawienie podstawowe'!#REF!</f>
        <v>#REF!</v>
      </c>
    </row>
    <row r="1111" spans="1:22" x14ac:dyDescent="0.35">
      <c r="A1111" s="114" t="s">
        <v>3227</v>
      </c>
      <c r="B1111" s="40"/>
      <c r="C1111" s="40"/>
      <c r="D1111" s="40"/>
      <c r="E1111" s="40"/>
      <c r="F1111" s="40"/>
      <c r="G1111" s="40"/>
      <c r="H1111" s="40"/>
      <c r="I1111" s="40"/>
      <c r="J1111" s="40" t="e">
        <f>'Zestawienie podstawowe'!#REF!</f>
        <v>#REF!</v>
      </c>
      <c r="K1111" s="40"/>
      <c r="L1111" s="40"/>
      <c r="M1111" s="40"/>
      <c r="N1111" s="40"/>
      <c r="O1111" s="40"/>
      <c r="P1111" s="40"/>
      <c r="Q1111" s="40"/>
      <c r="R1111" s="40" t="e">
        <f>'Zestawienie podstawowe'!#REF!</f>
        <v>#REF!</v>
      </c>
      <c r="S1111" s="40"/>
      <c r="T1111" s="40"/>
      <c r="U1111" s="40"/>
      <c r="V1111" s="40" t="e">
        <f>'Zestawienie podstawowe'!#REF!</f>
        <v>#REF!</v>
      </c>
    </row>
    <row r="1112" spans="1:22" x14ac:dyDescent="0.35">
      <c r="A1112" s="114" t="s">
        <v>3228</v>
      </c>
      <c r="B1112" s="40"/>
      <c r="C1112" s="40"/>
      <c r="D1112" s="40"/>
      <c r="E1112" s="40"/>
      <c r="F1112" s="40"/>
      <c r="G1112" s="40"/>
      <c r="H1112" s="40"/>
      <c r="I1112" s="40"/>
      <c r="J1112" s="40" t="e">
        <f>'Zestawienie podstawowe'!#REF!</f>
        <v>#REF!</v>
      </c>
      <c r="K1112" s="40"/>
      <c r="L1112" s="40"/>
      <c r="M1112" s="40"/>
      <c r="N1112" s="40"/>
      <c r="O1112" s="40"/>
      <c r="P1112" s="40"/>
      <c r="Q1112" s="40"/>
      <c r="R1112" s="40" t="e">
        <f>'Zestawienie podstawowe'!#REF!</f>
        <v>#REF!</v>
      </c>
      <c r="S1112" s="40"/>
      <c r="T1112" s="40"/>
      <c r="U1112" s="40"/>
      <c r="V1112" s="40" t="e">
        <f>'Zestawienie podstawowe'!#REF!</f>
        <v>#REF!</v>
      </c>
    </row>
    <row r="1113" spans="1:22" x14ac:dyDescent="0.35">
      <c r="A1113" s="114" t="s">
        <v>3229</v>
      </c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 t="e">
        <f>'Zestawienie podstawowe'!#REF!</f>
        <v>#REF!</v>
      </c>
      <c r="N1113" s="40"/>
      <c r="O1113" s="40"/>
      <c r="P1113" s="40"/>
      <c r="Q1113" s="40"/>
      <c r="R1113" s="40"/>
      <c r="S1113" s="40"/>
      <c r="T1113" s="40"/>
      <c r="U1113" s="40"/>
      <c r="V1113" s="40" t="e">
        <f>'Zestawienie podstawowe'!#REF!</f>
        <v>#REF!</v>
      </c>
    </row>
    <row r="1114" spans="1:22" x14ac:dyDescent="0.35">
      <c r="A1114" s="114" t="s">
        <v>3230</v>
      </c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 t="e">
        <f>'Zestawienie podstawowe'!#REF!</f>
        <v>#REF!</v>
      </c>
      <c r="N1114" s="40"/>
      <c r="O1114" s="40"/>
      <c r="P1114" s="40"/>
      <c r="Q1114" s="40"/>
      <c r="R1114" s="40"/>
      <c r="S1114" s="40"/>
      <c r="T1114" s="40"/>
      <c r="U1114" s="40"/>
      <c r="V1114" s="40" t="e">
        <f>'Zestawienie podstawowe'!#REF!</f>
        <v>#REF!</v>
      </c>
    </row>
    <row r="1115" spans="1:22" x14ac:dyDescent="0.35">
      <c r="A1115" s="114" t="s">
        <v>3231</v>
      </c>
      <c r="B1115" s="40"/>
      <c r="C1115" s="40"/>
      <c r="D1115" s="40"/>
      <c r="E1115" s="40"/>
      <c r="F1115" s="40"/>
      <c r="G1115" s="40"/>
      <c r="H1115" s="40"/>
      <c r="I1115" s="40"/>
      <c r="J1115" s="40" t="e">
        <f>'Zestawienie podstawowe'!#REF!</f>
        <v>#REF!</v>
      </c>
      <c r="K1115" s="40" t="e">
        <f>'Zestawienie podstawowe'!#REF!</f>
        <v>#REF!</v>
      </c>
      <c r="L1115" s="40"/>
      <c r="M1115" s="40"/>
      <c r="N1115" s="40"/>
      <c r="O1115" s="40"/>
      <c r="P1115" s="40"/>
      <c r="Q1115" s="40"/>
      <c r="R1115" s="40" t="e">
        <f>'Zestawienie podstawowe'!#REF!</f>
        <v>#REF!</v>
      </c>
      <c r="S1115" s="40"/>
      <c r="T1115" s="40"/>
      <c r="U1115" s="40"/>
      <c r="V1115" s="40" t="e">
        <f>'Zestawienie podstawowe'!#REF!</f>
        <v>#REF!</v>
      </c>
    </row>
    <row r="1116" spans="1:22" x14ac:dyDescent="0.35">
      <c r="A1116" s="114" t="s">
        <v>3232</v>
      </c>
      <c r="B1116" s="40"/>
      <c r="C1116" s="40"/>
      <c r="D1116" s="40"/>
      <c r="E1116" s="40"/>
      <c r="F1116" s="40"/>
      <c r="G1116" s="40"/>
      <c r="H1116" s="40"/>
      <c r="I1116" s="40"/>
      <c r="J1116" s="40" t="e">
        <f>'Zestawienie podstawowe'!#REF!</f>
        <v>#REF!</v>
      </c>
      <c r="K1116" s="40"/>
      <c r="L1116" s="40" t="e">
        <f>'Zestawienie podstawowe'!#REF!</f>
        <v>#REF!</v>
      </c>
      <c r="M1116" s="40"/>
      <c r="N1116" s="40"/>
      <c r="O1116" s="40"/>
      <c r="P1116" s="40"/>
      <c r="Q1116" s="40"/>
      <c r="R1116" s="40" t="e">
        <f>'Zestawienie podstawowe'!#REF!</f>
        <v>#REF!</v>
      </c>
      <c r="S1116" s="40"/>
      <c r="T1116" s="40" t="e">
        <f>'Zestawienie podstawowe'!#REF!</f>
        <v>#REF!</v>
      </c>
      <c r="U1116" s="40"/>
      <c r="V1116" s="40" t="e">
        <f>'Zestawienie podstawowe'!#REF!</f>
        <v>#REF!</v>
      </c>
    </row>
    <row r="1117" spans="1:22" x14ac:dyDescent="0.35">
      <c r="A1117" s="114" t="s">
        <v>3233</v>
      </c>
      <c r="B1117" s="40"/>
      <c r="C1117" s="40"/>
      <c r="D1117" s="40"/>
      <c r="E1117" s="40"/>
      <c r="F1117" s="40"/>
      <c r="G1117" s="40"/>
      <c r="H1117" s="40"/>
      <c r="I1117" s="40"/>
      <c r="J1117" s="40" t="e">
        <f>'Zestawienie podstawowe'!#REF!</f>
        <v>#REF!</v>
      </c>
      <c r="K1117" s="40"/>
      <c r="L1117" s="40"/>
      <c r="M1117" s="40"/>
      <c r="N1117" s="40"/>
      <c r="O1117" s="40"/>
      <c r="P1117" s="40"/>
      <c r="Q1117" s="40"/>
      <c r="R1117" s="40" t="e">
        <f>'Zestawienie podstawowe'!#REF!</f>
        <v>#REF!</v>
      </c>
      <c r="S1117" s="40"/>
      <c r="T1117" s="40"/>
      <c r="U1117" s="40"/>
      <c r="V1117" s="40" t="e">
        <f>'Zestawienie podstawowe'!#REF!</f>
        <v>#REF!</v>
      </c>
    </row>
    <row r="1118" spans="1:22" x14ac:dyDescent="0.35">
      <c r="A1118" s="114" t="s">
        <v>3234</v>
      </c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 t="e">
        <f>'Zestawienie podstawowe'!#REF!</f>
        <v>#REF!</v>
      </c>
    </row>
    <row r="1119" spans="1:22" x14ac:dyDescent="0.35">
      <c r="A1119" s="114" t="s">
        <v>3235</v>
      </c>
      <c r="B1119" s="40"/>
      <c r="C1119" s="40"/>
      <c r="D1119" s="40"/>
      <c r="E1119" s="40"/>
      <c r="F1119" s="40"/>
      <c r="G1119" s="40"/>
      <c r="H1119" s="40"/>
      <c r="I1119" s="40"/>
      <c r="J1119" s="40" t="e">
        <f>'Zestawienie podstawowe'!#REF!</f>
        <v>#REF!</v>
      </c>
      <c r="K1119" s="40"/>
      <c r="L1119" s="40"/>
      <c r="M1119" s="40"/>
      <c r="N1119" s="40"/>
      <c r="O1119" s="40"/>
      <c r="P1119" s="40"/>
      <c r="Q1119" s="40"/>
      <c r="R1119" s="40" t="e">
        <f>'Zestawienie podstawowe'!#REF!</f>
        <v>#REF!</v>
      </c>
      <c r="S1119" s="40"/>
      <c r="T1119" s="40"/>
      <c r="U1119" s="40"/>
      <c r="V1119" s="40" t="e">
        <f>'Zestawienie podstawowe'!#REF!</f>
        <v>#REF!</v>
      </c>
    </row>
    <row r="1120" spans="1:22" x14ac:dyDescent="0.35">
      <c r="A1120" s="114" t="s">
        <v>3236</v>
      </c>
      <c r="B1120" s="40"/>
      <c r="C1120" s="40"/>
      <c r="D1120" s="40"/>
      <c r="E1120" s="40"/>
      <c r="F1120" s="40"/>
      <c r="G1120" s="40"/>
      <c r="H1120" s="40"/>
      <c r="I1120" s="40"/>
      <c r="J1120" s="40" t="e">
        <f>'Zestawienie podstawowe'!#REF!</f>
        <v>#REF!</v>
      </c>
      <c r="K1120" s="40"/>
      <c r="L1120" s="40"/>
      <c r="M1120" s="40"/>
      <c r="N1120" s="40"/>
      <c r="O1120" s="40"/>
      <c r="P1120" s="40"/>
      <c r="Q1120" s="40"/>
      <c r="R1120" s="40" t="e">
        <f>'Zestawienie podstawowe'!#REF!</f>
        <v>#REF!</v>
      </c>
      <c r="S1120" s="40"/>
      <c r="T1120" s="40"/>
      <c r="U1120" s="40"/>
      <c r="V1120" s="40" t="e">
        <f>'Zestawienie podstawowe'!#REF!</f>
        <v>#REF!</v>
      </c>
    </row>
    <row r="1121" spans="1:22" x14ac:dyDescent="0.35">
      <c r="A1121" s="114" t="s">
        <v>3237</v>
      </c>
      <c r="B1121" s="40"/>
      <c r="C1121" s="40"/>
      <c r="D1121" s="40"/>
      <c r="E1121" s="40"/>
      <c r="F1121" s="40"/>
      <c r="G1121" s="40"/>
      <c r="H1121" s="40"/>
      <c r="I1121" s="40"/>
      <c r="J1121" s="40" t="e">
        <f>'Zestawienie podstawowe'!#REF!</f>
        <v>#REF!</v>
      </c>
      <c r="K1121" s="40"/>
      <c r="L1121" s="40"/>
      <c r="M1121" s="40"/>
      <c r="N1121" s="40"/>
      <c r="O1121" s="40"/>
      <c r="P1121" s="40"/>
      <c r="Q1121" s="40"/>
      <c r="R1121" s="40" t="e">
        <f>'Zestawienie podstawowe'!#REF!</f>
        <v>#REF!</v>
      </c>
      <c r="S1121" s="40"/>
      <c r="T1121" s="40"/>
      <c r="U1121" s="40"/>
      <c r="V1121" s="40" t="e">
        <f>'Zestawienie podstawowe'!#REF!</f>
        <v>#REF!</v>
      </c>
    </row>
    <row r="1122" spans="1:22" x14ac:dyDescent="0.35">
      <c r="A1122" s="114" t="s">
        <v>3238</v>
      </c>
      <c r="B1122" s="40"/>
      <c r="C1122" s="40"/>
      <c r="D1122" s="40"/>
      <c r="E1122" s="40"/>
      <c r="F1122" s="40"/>
      <c r="G1122" s="40"/>
      <c r="H1122" s="40"/>
      <c r="I1122" s="40"/>
      <c r="J1122" s="40" t="e">
        <f>'Zestawienie podstawowe'!#REF!</f>
        <v>#REF!</v>
      </c>
      <c r="K1122" s="40"/>
      <c r="L1122" s="40"/>
      <c r="M1122" s="40"/>
      <c r="N1122" s="40"/>
      <c r="O1122" s="40"/>
      <c r="P1122" s="40"/>
      <c r="Q1122" s="40"/>
      <c r="R1122" s="40" t="e">
        <f>'Zestawienie podstawowe'!#REF!</f>
        <v>#REF!</v>
      </c>
      <c r="S1122" s="40"/>
      <c r="T1122" s="40"/>
      <c r="U1122" s="40"/>
      <c r="V1122" s="40" t="e">
        <f>'Zestawienie podstawowe'!#REF!</f>
        <v>#REF!</v>
      </c>
    </row>
    <row r="1123" spans="1:22" x14ac:dyDescent="0.35">
      <c r="A1123" s="114" t="s">
        <v>3239</v>
      </c>
      <c r="B1123" s="40"/>
      <c r="C1123" s="40"/>
      <c r="D1123" s="40"/>
      <c r="E1123" s="40"/>
      <c r="F1123" s="40"/>
      <c r="G1123" s="40"/>
      <c r="H1123" s="40"/>
      <c r="I1123" s="40"/>
      <c r="J1123" s="40" t="e">
        <f>'Zestawienie podstawowe'!#REF!</f>
        <v>#REF!</v>
      </c>
      <c r="K1123" s="40"/>
      <c r="L1123" s="40"/>
      <c r="M1123" s="40"/>
      <c r="N1123" s="40"/>
      <c r="O1123" s="40"/>
      <c r="P1123" s="40"/>
      <c r="Q1123" s="40"/>
      <c r="R1123" s="40" t="e">
        <f>'Zestawienie podstawowe'!#REF!</f>
        <v>#REF!</v>
      </c>
      <c r="S1123" s="40"/>
      <c r="T1123" s="40"/>
      <c r="U1123" s="40"/>
      <c r="V1123" s="40" t="e">
        <f>'Zestawienie podstawowe'!#REF!</f>
        <v>#REF!</v>
      </c>
    </row>
    <row r="1124" spans="1:22" x14ac:dyDescent="0.35">
      <c r="A1124" s="114" t="s">
        <v>3240</v>
      </c>
      <c r="B1124" s="40"/>
      <c r="C1124" s="40"/>
      <c r="D1124" s="40"/>
      <c r="E1124" s="40"/>
      <c r="F1124" s="40"/>
      <c r="G1124" s="40"/>
      <c r="H1124" s="40"/>
      <c r="I1124" s="40"/>
      <c r="J1124" s="40" t="e">
        <f>'Zestawienie podstawowe'!#REF!</f>
        <v>#REF!</v>
      </c>
      <c r="K1124" s="40"/>
      <c r="L1124" s="40"/>
      <c r="M1124" s="40"/>
      <c r="N1124" s="40"/>
      <c r="O1124" s="40"/>
      <c r="P1124" s="40"/>
      <c r="Q1124" s="40"/>
      <c r="R1124" s="40" t="e">
        <f>'Zestawienie podstawowe'!#REF!</f>
        <v>#REF!</v>
      </c>
      <c r="S1124" s="40"/>
      <c r="T1124" s="40"/>
      <c r="U1124" s="40"/>
      <c r="V1124" s="40" t="e">
        <f>'Zestawienie podstawowe'!#REF!</f>
        <v>#REF!</v>
      </c>
    </row>
    <row r="1125" spans="1:22" x14ac:dyDescent="0.35">
      <c r="A1125" s="114" t="s">
        <v>3241</v>
      </c>
      <c r="B1125" s="40"/>
      <c r="C1125" s="40"/>
      <c r="D1125" s="40"/>
      <c r="E1125" s="40"/>
      <c r="F1125" s="40"/>
      <c r="G1125" s="40"/>
      <c r="H1125" s="40"/>
      <c r="I1125" s="40"/>
      <c r="J1125" s="40" t="e">
        <f>'Zestawienie podstawowe'!#REF!</f>
        <v>#REF!</v>
      </c>
      <c r="K1125" s="40"/>
      <c r="L1125" s="40"/>
      <c r="M1125" s="40"/>
      <c r="N1125" s="40"/>
      <c r="O1125" s="40"/>
      <c r="P1125" s="40"/>
      <c r="Q1125" s="40"/>
      <c r="R1125" s="40" t="e">
        <f>'Zestawienie podstawowe'!#REF!</f>
        <v>#REF!</v>
      </c>
      <c r="S1125" s="40"/>
      <c r="T1125" s="40"/>
      <c r="U1125" s="40"/>
      <c r="V1125" s="40" t="e">
        <f>'Zestawienie podstawowe'!#REF!</f>
        <v>#REF!</v>
      </c>
    </row>
    <row r="1126" spans="1:22" x14ac:dyDescent="0.35">
      <c r="A1126" s="114" t="s">
        <v>3242</v>
      </c>
      <c r="B1126" s="40"/>
      <c r="C1126" s="40"/>
      <c r="D1126" s="40"/>
      <c r="E1126" s="40"/>
      <c r="F1126" s="40"/>
      <c r="G1126" s="40"/>
      <c r="H1126" s="40"/>
      <c r="I1126" s="40"/>
      <c r="J1126" s="40" t="e">
        <f>'Zestawienie podstawowe'!#REF!</f>
        <v>#REF!</v>
      </c>
      <c r="K1126" s="40"/>
      <c r="L1126" s="40"/>
      <c r="M1126" s="40"/>
      <c r="N1126" s="40"/>
      <c r="O1126" s="40"/>
      <c r="P1126" s="40"/>
      <c r="Q1126" s="40"/>
      <c r="R1126" s="40" t="e">
        <f>'Zestawienie podstawowe'!#REF!</f>
        <v>#REF!</v>
      </c>
      <c r="S1126" s="40"/>
      <c r="T1126" s="40"/>
      <c r="U1126" s="40"/>
      <c r="V1126" s="40" t="e">
        <f>'Zestawienie podstawowe'!#REF!</f>
        <v>#REF!</v>
      </c>
    </row>
    <row r="1127" spans="1:22" x14ac:dyDescent="0.35">
      <c r="A1127" s="114" t="s">
        <v>3243</v>
      </c>
      <c r="B1127" s="40"/>
      <c r="C1127" s="40"/>
      <c r="D1127" s="40"/>
      <c r="E1127" s="40"/>
      <c r="F1127" s="40"/>
      <c r="G1127" s="40"/>
      <c r="H1127" s="40"/>
      <c r="I1127" s="40"/>
      <c r="J1127" s="40" t="e">
        <f>'Zestawienie podstawowe'!#REF!</f>
        <v>#REF!</v>
      </c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 t="e">
        <f>'Zestawienie podstawowe'!#REF!</f>
        <v>#REF!</v>
      </c>
    </row>
    <row r="1128" spans="1:22" x14ac:dyDescent="0.35">
      <c r="A1128" s="114" t="s">
        <v>3244</v>
      </c>
      <c r="B1128" s="40"/>
      <c r="C1128" s="40"/>
      <c r="D1128" s="40"/>
      <c r="E1128" s="40"/>
      <c r="F1128" s="40"/>
      <c r="G1128" s="40"/>
      <c r="H1128" s="40"/>
      <c r="I1128" s="40"/>
      <c r="J1128" s="40" t="e">
        <f>'Zestawienie podstawowe'!#REF!</f>
        <v>#REF!</v>
      </c>
      <c r="K1128" s="40"/>
      <c r="L1128" s="40"/>
      <c r="M1128" s="40"/>
      <c r="N1128" s="40"/>
      <c r="O1128" s="40"/>
      <c r="P1128" s="40"/>
      <c r="Q1128" s="40"/>
      <c r="R1128" s="40" t="e">
        <f>'Zestawienie podstawowe'!#REF!</f>
        <v>#REF!</v>
      </c>
      <c r="S1128" s="40"/>
      <c r="T1128" s="40"/>
      <c r="U1128" s="40"/>
      <c r="V1128" s="40" t="e">
        <f>'Zestawienie podstawowe'!#REF!</f>
        <v>#REF!</v>
      </c>
    </row>
    <row r="1129" spans="1:22" x14ac:dyDescent="0.35">
      <c r="A1129" s="114" t="s">
        <v>3245</v>
      </c>
      <c r="B1129" s="40"/>
      <c r="C1129" s="40"/>
      <c r="D1129" s="40"/>
      <c r="E1129" s="40"/>
      <c r="F1129" s="40"/>
      <c r="G1129" s="40"/>
      <c r="H1129" s="40"/>
      <c r="I1129" s="40"/>
      <c r="J1129" s="40" t="e">
        <f>'Zestawienie podstawowe'!#REF!</f>
        <v>#REF!</v>
      </c>
      <c r="K1129" s="40"/>
      <c r="L1129" s="40"/>
      <c r="M1129" s="40"/>
      <c r="N1129" s="40"/>
      <c r="O1129" s="40"/>
      <c r="P1129" s="40"/>
      <c r="Q1129" s="40"/>
      <c r="R1129" s="40" t="e">
        <f>'Zestawienie podstawowe'!#REF!</f>
        <v>#REF!</v>
      </c>
      <c r="S1129" s="40"/>
      <c r="T1129" s="40"/>
      <c r="U1129" s="40"/>
      <c r="V1129" s="40" t="e">
        <f>'Zestawienie podstawowe'!#REF!</f>
        <v>#REF!</v>
      </c>
    </row>
    <row r="1130" spans="1:22" x14ac:dyDescent="0.35">
      <c r="A1130" s="114" t="s">
        <v>3246</v>
      </c>
      <c r="B1130" s="40"/>
      <c r="C1130" s="40"/>
      <c r="D1130" s="40"/>
      <c r="E1130" s="40"/>
      <c r="F1130" s="40"/>
      <c r="G1130" s="40"/>
      <c r="H1130" s="40"/>
      <c r="I1130" s="40"/>
      <c r="J1130" s="40" t="e">
        <f>'Zestawienie podstawowe'!#REF!</f>
        <v>#REF!</v>
      </c>
      <c r="K1130" s="40"/>
      <c r="L1130" s="40"/>
      <c r="M1130" s="40"/>
      <c r="N1130" s="40"/>
      <c r="O1130" s="40"/>
      <c r="P1130" s="40"/>
      <c r="Q1130" s="40"/>
      <c r="R1130" s="40" t="e">
        <f>'Zestawienie podstawowe'!#REF!</f>
        <v>#REF!</v>
      </c>
      <c r="S1130" s="40"/>
      <c r="T1130" s="40"/>
      <c r="U1130" s="40"/>
      <c r="V1130" s="40" t="e">
        <f>'Zestawienie podstawowe'!#REF!</f>
        <v>#REF!</v>
      </c>
    </row>
    <row r="1131" spans="1:22" x14ac:dyDescent="0.35">
      <c r="A1131" s="114" t="s">
        <v>3247</v>
      </c>
      <c r="B1131" s="40"/>
      <c r="C1131" s="40"/>
      <c r="D1131" s="40"/>
      <c r="E1131" s="40"/>
      <c r="F1131" s="40"/>
      <c r="G1131" s="40"/>
      <c r="H1131" s="40"/>
      <c r="I1131" s="40"/>
      <c r="J1131" s="40" t="e">
        <f>'Zestawienie podstawowe'!#REF!</f>
        <v>#REF!</v>
      </c>
      <c r="K1131" s="40"/>
      <c r="L1131" s="40"/>
      <c r="M1131" s="40"/>
      <c r="N1131" s="40"/>
      <c r="O1131" s="40"/>
      <c r="P1131" s="40"/>
      <c r="Q1131" s="40"/>
      <c r="R1131" s="40" t="e">
        <f>'Zestawienie podstawowe'!#REF!</f>
        <v>#REF!</v>
      </c>
      <c r="S1131" s="40"/>
      <c r="T1131" s="40"/>
      <c r="U1131" s="40"/>
      <c r="V1131" s="40" t="e">
        <f>'Zestawienie podstawowe'!#REF!</f>
        <v>#REF!</v>
      </c>
    </row>
    <row r="1132" spans="1:22" x14ac:dyDescent="0.35">
      <c r="A1132" s="114" t="s">
        <v>3248</v>
      </c>
      <c r="B1132" s="40"/>
      <c r="C1132" s="40"/>
      <c r="D1132" s="40"/>
      <c r="E1132" s="40"/>
      <c r="F1132" s="40"/>
      <c r="G1132" s="40"/>
      <c r="H1132" s="40"/>
      <c r="I1132" s="40"/>
      <c r="J1132" s="40" t="e">
        <f>'Zestawienie podstawowe'!#REF!</f>
        <v>#REF!</v>
      </c>
      <c r="K1132" s="40"/>
      <c r="L1132" s="40"/>
      <c r="M1132" s="40"/>
      <c r="N1132" s="40"/>
      <c r="O1132" s="40"/>
      <c r="P1132" s="40"/>
      <c r="Q1132" s="40"/>
      <c r="R1132" s="40" t="e">
        <f>'Zestawienie podstawowe'!#REF!</f>
        <v>#REF!</v>
      </c>
      <c r="S1132" s="40"/>
      <c r="T1132" s="40"/>
      <c r="U1132" s="40"/>
      <c r="V1132" s="40" t="e">
        <f>'Zestawienie podstawowe'!#REF!</f>
        <v>#REF!</v>
      </c>
    </row>
    <row r="1133" spans="1:22" x14ac:dyDescent="0.35">
      <c r="A1133" s="114" t="s">
        <v>3249</v>
      </c>
      <c r="B1133" s="40"/>
      <c r="C1133" s="40"/>
      <c r="D1133" s="40"/>
      <c r="E1133" s="40"/>
      <c r="F1133" s="40"/>
      <c r="G1133" s="40"/>
      <c r="H1133" s="40"/>
      <c r="I1133" s="40"/>
      <c r="J1133" s="40" t="e">
        <f>'Zestawienie podstawowe'!#REF!</f>
        <v>#REF!</v>
      </c>
      <c r="K1133" s="40"/>
      <c r="L1133" s="40"/>
      <c r="M1133" s="40"/>
      <c r="N1133" s="40"/>
      <c r="O1133" s="40"/>
      <c r="P1133" s="40"/>
      <c r="Q1133" s="40"/>
      <c r="R1133" s="40" t="e">
        <f>'Zestawienie podstawowe'!#REF!</f>
        <v>#REF!</v>
      </c>
      <c r="S1133" s="40"/>
      <c r="T1133" s="40"/>
      <c r="U1133" s="40"/>
      <c r="V1133" s="40" t="e">
        <f>'Zestawienie podstawowe'!#REF!</f>
        <v>#REF!</v>
      </c>
    </row>
    <row r="1134" spans="1:22" x14ac:dyDescent="0.35">
      <c r="A1134" s="114" t="s">
        <v>3250</v>
      </c>
      <c r="B1134" s="40"/>
      <c r="C1134" s="40"/>
      <c r="D1134" s="40"/>
      <c r="E1134" s="40"/>
      <c r="F1134" s="40"/>
      <c r="G1134" s="40"/>
      <c r="H1134" s="40"/>
      <c r="I1134" s="40"/>
      <c r="J1134" s="40" t="e">
        <f>'Zestawienie podstawowe'!#REF!</f>
        <v>#REF!</v>
      </c>
      <c r="K1134" s="40"/>
      <c r="L1134" s="40"/>
      <c r="M1134" s="40"/>
      <c r="N1134" s="40"/>
      <c r="O1134" s="40"/>
      <c r="P1134" s="40"/>
      <c r="Q1134" s="40"/>
      <c r="R1134" s="40" t="e">
        <f>'Zestawienie podstawowe'!#REF!</f>
        <v>#REF!</v>
      </c>
      <c r="S1134" s="40"/>
      <c r="T1134" s="40"/>
      <c r="U1134" s="40"/>
      <c r="V1134" s="40" t="e">
        <f>'Zestawienie podstawowe'!#REF!</f>
        <v>#REF!</v>
      </c>
    </row>
    <row r="1135" spans="1:22" x14ac:dyDescent="0.35">
      <c r="A1135" s="114" t="s">
        <v>3251</v>
      </c>
      <c r="B1135" s="40"/>
      <c r="C1135" s="40"/>
      <c r="D1135" s="40"/>
      <c r="E1135" s="40"/>
      <c r="F1135" s="40"/>
      <c r="G1135" s="40"/>
      <c r="H1135" s="40"/>
      <c r="I1135" s="40"/>
      <c r="J1135" s="40" t="e">
        <f>'Zestawienie podstawowe'!#REF!</f>
        <v>#REF!</v>
      </c>
      <c r="K1135" s="40"/>
      <c r="L1135" s="40"/>
      <c r="M1135" s="40"/>
      <c r="N1135" s="40"/>
      <c r="O1135" s="40"/>
      <c r="P1135" s="40"/>
      <c r="Q1135" s="40"/>
      <c r="R1135" s="40" t="e">
        <f>'Zestawienie podstawowe'!#REF!</f>
        <v>#REF!</v>
      </c>
      <c r="S1135" s="40"/>
      <c r="T1135" s="40"/>
      <c r="U1135" s="40"/>
      <c r="V1135" s="40" t="e">
        <f>'Zestawienie podstawowe'!#REF!</f>
        <v>#REF!</v>
      </c>
    </row>
    <row r="1136" spans="1:22" x14ac:dyDescent="0.35">
      <c r="A1136" s="114" t="s">
        <v>3252</v>
      </c>
      <c r="B1136" s="40"/>
      <c r="C1136" s="40"/>
      <c r="D1136" s="40"/>
      <c r="E1136" s="40"/>
      <c r="F1136" s="40"/>
      <c r="G1136" s="40"/>
      <c r="H1136" s="40"/>
      <c r="I1136" s="40"/>
      <c r="J1136" s="40" t="e">
        <f>'Zestawienie podstawowe'!#REF!</f>
        <v>#REF!</v>
      </c>
      <c r="K1136" s="40"/>
      <c r="L1136" s="40"/>
      <c r="M1136" s="40"/>
      <c r="N1136" s="40"/>
      <c r="O1136" s="40"/>
      <c r="P1136" s="40"/>
      <c r="Q1136" s="40"/>
      <c r="R1136" s="40" t="e">
        <f>'Zestawienie podstawowe'!#REF!</f>
        <v>#REF!</v>
      </c>
      <c r="S1136" s="40"/>
      <c r="T1136" s="40"/>
      <c r="U1136" s="40"/>
      <c r="V1136" s="40" t="e">
        <f>'Zestawienie podstawowe'!#REF!</f>
        <v>#REF!</v>
      </c>
    </row>
    <row r="1137" spans="1:22" x14ac:dyDescent="0.35">
      <c r="A1137" s="114" t="s">
        <v>3253</v>
      </c>
      <c r="B1137" s="40"/>
      <c r="C1137" s="40"/>
      <c r="D1137" s="40"/>
      <c r="E1137" s="40"/>
      <c r="F1137" s="40"/>
      <c r="G1137" s="40"/>
      <c r="H1137" s="40"/>
      <c r="I1137" s="40"/>
      <c r="J1137" s="40" t="e">
        <f>'Zestawienie podstawowe'!#REF!</f>
        <v>#REF!</v>
      </c>
      <c r="K1137" s="40"/>
      <c r="L1137" s="40"/>
      <c r="M1137" s="40"/>
      <c r="N1137" s="40"/>
      <c r="O1137" s="40"/>
      <c r="P1137" s="40"/>
      <c r="Q1137" s="40"/>
      <c r="R1137" s="40" t="e">
        <f>'Zestawienie podstawowe'!#REF!</f>
        <v>#REF!</v>
      </c>
      <c r="S1137" s="40"/>
      <c r="T1137" s="40"/>
      <c r="U1137" s="40"/>
      <c r="V1137" s="40" t="e">
        <f>'Zestawienie podstawowe'!#REF!</f>
        <v>#REF!</v>
      </c>
    </row>
    <row r="1138" spans="1:22" x14ac:dyDescent="0.35">
      <c r="A1138" s="114" t="s">
        <v>3254</v>
      </c>
      <c r="B1138" s="40"/>
      <c r="C1138" s="40"/>
      <c r="D1138" s="40"/>
      <c r="E1138" s="40"/>
      <c r="F1138" s="40"/>
      <c r="G1138" s="40"/>
      <c r="H1138" s="40"/>
      <c r="I1138" s="40"/>
      <c r="J1138" s="40" t="e">
        <f>'Zestawienie podstawowe'!#REF!</f>
        <v>#REF!</v>
      </c>
      <c r="K1138" s="40"/>
      <c r="L1138" s="40"/>
      <c r="M1138" s="40"/>
      <c r="N1138" s="40"/>
      <c r="O1138" s="40"/>
      <c r="P1138" s="40"/>
      <c r="Q1138" s="40"/>
      <c r="R1138" s="40" t="e">
        <f>'Zestawienie podstawowe'!#REF!</f>
        <v>#REF!</v>
      </c>
      <c r="S1138" s="40"/>
      <c r="T1138" s="40"/>
      <c r="U1138" s="40"/>
      <c r="V1138" s="40" t="e">
        <f>'Zestawienie podstawowe'!#REF!</f>
        <v>#REF!</v>
      </c>
    </row>
    <row r="1139" spans="1:22" x14ac:dyDescent="0.35">
      <c r="A1139" s="114" t="s">
        <v>3255</v>
      </c>
      <c r="B1139" s="40"/>
      <c r="C1139" s="40"/>
      <c r="D1139" s="40"/>
      <c r="E1139" s="40"/>
      <c r="F1139" s="40"/>
      <c r="G1139" s="40"/>
      <c r="H1139" s="40"/>
      <c r="I1139" s="40"/>
      <c r="J1139" s="40" t="e">
        <f>'Zestawienie podstawowe'!#REF!</f>
        <v>#REF!</v>
      </c>
      <c r="K1139" s="40"/>
      <c r="L1139" s="40"/>
      <c r="M1139" s="40"/>
      <c r="N1139" s="40"/>
      <c r="O1139" s="40"/>
      <c r="P1139" s="40"/>
      <c r="Q1139" s="40"/>
      <c r="R1139" s="40" t="e">
        <f>'Zestawienie podstawowe'!#REF!</f>
        <v>#REF!</v>
      </c>
      <c r="S1139" s="40"/>
      <c r="T1139" s="40"/>
      <c r="U1139" s="40"/>
      <c r="V1139" s="40" t="e">
        <f>'Zestawienie podstawowe'!#REF!</f>
        <v>#REF!</v>
      </c>
    </row>
    <row r="1140" spans="1:22" x14ac:dyDescent="0.35">
      <c r="A1140" s="114" t="s">
        <v>3256</v>
      </c>
      <c r="B1140" s="40"/>
      <c r="C1140" s="40"/>
      <c r="D1140" s="40"/>
      <c r="E1140" s="40"/>
      <c r="F1140" s="40"/>
      <c r="G1140" s="40"/>
      <c r="H1140" s="40"/>
      <c r="I1140" s="40"/>
      <c r="J1140" s="40" t="e">
        <f>'Zestawienie podstawowe'!#REF!</f>
        <v>#REF!</v>
      </c>
      <c r="K1140" s="40"/>
      <c r="L1140" s="40"/>
      <c r="M1140" s="40"/>
      <c r="N1140" s="40"/>
      <c r="O1140" s="40"/>
      <c r="P1140" s="40"/>
      <c r="Q1140" s="40"/>
      <c r="R1140" s="40" t="e">
        <f>'Zestawienie podstawowe'!#REF!</f>
        <v>#REF!</v>
      </c>
      <c r="S1140" s="40"/>
      <c r="T1140" s="40"/>
      <c r="U1140" s="40"/>
      <c r="V1140" s="40" t="e">
        <f>'Zestawienie podstawowe'!#REF!</f>
        <v>#REF!</v>
      </c>
    </row>
    <row r="1141" spans="1:22" x14ac:dyDescent="0.35">
      <c r="A1141" s="114" t="s">
        <v>3257</v>
      </c>
      <c r="B1141" s="40"/>
      <c r="C1141" s="40"/>
      <c r="D1141" s="40"/>
      <c r="E1141" s="40"/>
      <c r="F1141" s="40"/>
      <c r="G1141" s="40"/>
      <c r="H1141" s="40"/>
      <c r="I1141" s="40"/>
      <c r="J1141" s="40" t="e">
        <f>'Zestawienie podstawowe'!#REF!</f>
        <v>#REF!</v>
      </c>
      <c r="K1141" s="40"/>
      <c r="L1141" s="40"/>
      <c r="M1141" s="40"/>
      <c r="N1141" s="40"/>
      <c r="O1141" s="40"/>
      <c r="P1141" s="40"/>
      <c r="Q1141" s="40"/>
      <c r="R1141" s="40" t="e">
        <f>'Zestawienie podstawowe'!#REF!</f>
        <v>#REF!</v>
      </c>
      <c r="S1141" s="40"/>
      <c r="T1141" s="40"/>
      <c r="U1141" s="40"/>
      <c r="V1141" s="40" t="e">
        <f>'Zestawienie podstawowe'!#REF!</f>
        <v>#REF!</v>
      </c>
    </row>
    <row r="1142" spans="1:22" x14ac:dyDescent="0.35">
      <c r="A1142" s="114" t="s">
        <v>3258</v>
      </c>
      <c r="B1142" s="40"/>
      <c r="C1142" s="40"/>
      <c r="D1142" s="40"/>
      <c r="E1142" s="40"/>
      <c r="F1142" s="40"/>
      <c r="G1142" s="40"/>
      <c r="H1142" s="40"/>
      <c r="I1142" s="40"/>
      <c r="J1142" s="40" t="e">
        <f>'Zestawienie podstawowe'!#REF!</f>
        <v>#REF!</v>
      </c>
      <c r="K1142" s="40"/>
      <c r="L1142" s="40"/>
      <c r="M1142" s="40"/>
      <c r="N1142" s="40"/>
      <c r="O1142" s="40"/>
      <c r="P1142" s="40"/>
      <c r="Q1142" s="40"/>
      <c r="R1142" s="40" t="e">
        <f>'Zestawienie podstawowe'!#REF!</f>
        <v>#REF!</v>
      </c>
      <c r="S1142" s="40"/>
      <c r="T1142" s="40"/>
      <c r="U1142" s="40"/>
      <c r="V1142" s="40" t="e">
        <f>'Zestawienie podstawowe'!#REF!</f>
        <v>#REF!</v>
      </c>
    </row>
    <row r="1143" spans="1:22" x14ac:dyDescent="0.35">
      <c r="A1143" s="114" t="s">
        <v>3259</v>
      </c>
      <c r="B1143" s="40"/>
      <c r="C1143" s="40"/>
      <c r="D1143" s="40"/>
      <c r="E1143" s="40"/>
      <c r="F1143" s="40"/>
      <c r="G1143" s="40"/>
      <c r="H1143" s="40"/>
      <c r="I1143" s="40"/>
      <c r="J1143" s="40" t="e">
        <f>'Zestawienie podstawowe'!#REF!</f>
        <v>#REF!</v>
      </c>
      <c r="K1143" s="40"/>
      <c r="L1143" s="40"/>
      <c r="M1143" s="40"/>
      <c r="N1143" s="40"/>
      <c r="O1143" s="40"/>
      <c r="P1143" s="40"/>
      <c r="Q1143" s="40"/>
      <c r="R1143" s="40" t="e">
        <f>'Zestawienie podstawowe'!#REF!</f>
        <v>#REF!</v>
      </c>
      <c r="S1143" s="40"/>
      <c r="T1143" s="40"/>
      <c r="U1143" s="40" t="e">
        <f>'Zestawienie podstawowe'!#REF!</f>
        <v>#REF!</v>
      </c>
      <c r="V1143" s="40" t="e">
        <f>'Zestawienie podstawowe'!#REF!</f>
        <v>#REF!</v>
      </c>
    </row>
    <row r="1144" spans="1:22" x14ac:dyDescent="0.35">
      <c r="A1144" s="114" t="s">
        <v>3260</v>
      </c>
      <c r="B1144" s="40"/>
      <c r="C1144" s="40"/>
      <c r="D1144" s="40"/>
      <c r="E1144" s="40"/>
      <c r="F1144" s="40"/>
      <c r="G1144" s="40"/>
      <c r="H1144" s="40"/>
      <c r="I1144" s="40"/>
      <c r="J1144" s="40" t="e">
        <f>'Zestawienie podstawowe'!#REF!</f>
        <v>#REF!</v>
      </c>
      <c r="K1144" s="40"/>
      <c r="L1144" s="40"/>
      <c r="M1144" s="40"/>
      <c r="N1144" s="40"/>
      <c r="O1144" s="40"/>
      <c r="P1144" s="40"/>
      <c r="Q1144" s="40"/>
      <c r="R1144" s="40" t="e">
        <f>'Zestawienie podstawowe'!#REF!</f>
        <v>#REF!</v>
      </c>
      <c r="S1144" s="40"/>
      <c r="T1144" s="40"/>
      <c r="U1144" s="40"/>
      <c r="V1144" s="40" t="e">
        <f>'Zestawienie podstawowe'!#REF!</f>
        <v>#REF!</v>
      </c>
    </row>
    <row r="1145" spans="1:22" x14ac:dyDescent="0.35">
      <c r="A1145" s="114" t="s">
        <v>3261</v>
      </c>
      <c r="B1145" s="40"/>
      <c r="C1145" s="40"/>
      <c r="D1145" s="40"/>
      <c r="E1145" s="40"/>
      <c r="F1145" s="40"/>
      <c r="G1145" s="40"/>
      <c r="H1145" s="40"/>
      <c r="I1145" s="40"/>
      <c r="J1145" s="40" t="e">
        <f>'Zestawienie podstawowe'!#REF!</f>
        <v>#REF!</v>
      </c>
      <c r="K1145" s="40"/>
      <c r="L1145" s="40"/>
      <c r="M1145" s="40"/>
      <c r="N1145" s="40"/>
      <c r="O1145" s="40"/>
      <c r="P1145" s="40"/>
      <c r="Q1145" s="40"/>
      <c r="R1145" s="40" t="e">
        <f>'Zestawienie podstawowe'!#REF!</f>
        <v>#REF!</v>
      </c>
      <c r="S1145" s="40"/>
      <c r="T1145" s="40"/>
      <c r="U1145" s="40"/>
      <c r="V1145" s="40" t="e">
        <f>'Zestawienie podstawowe'!#REF!</f>
        <v>#REF!</v>
      </c>
    </row>
    <row r="1146" spans="1:22" x14ac:dyDescent="0.35">
      <c r="A1146" s="114" t="s">
        <v>3262</v>
      </c>
      <c r="B1146" s="40"/>
      <c r="C1146" s="40"/>
      <c r="D1146" s="40"/>
      <c r="E1146" s="40"/>
      <c r="F1146" s="40"/>
      <c r="G1146" s="40"/>
      <c r="H1146" s="40"/>
      <c r="I1146" s="40"/>
      <c r="J1146" s="40" t="e">
        <f>'Zestawienie podstawowe'!#REF!</f>
        <v>#REF!</v>
      </c>
      <c r="K1146" s="40"/>
      <c r="L1146" s="40"/>
      <c r="M1146" s="40"/>
      <c r="N1146" s="40"/>
      <c r="O1146" s="40"/>
      <c r="P1146" s="40"/>
      <c r="Q1146" s="40"/>
      <c r="R1146" s="40" t="e">
        <f>'Zestawienie podstawowe'!#REF!</f>
        <v>#REF!</v>
      </c>
      <c r="S1146" s="40"/>
      <c r="T1146" s="40"/>
      <c r="U1146" s="40"/>
      <c r="V1146" s="40" t="e">
        <f>'Zestawienie podstawowe'!#REF!</f>
        <v>#REF!</v>
      </c>
    </row>
    <row r="1147" spans="1:22" x14ac:dyDescent="0.35">
      <c r="A1147" s="114" t="s">
        <v>3263</v>
      </c>
      <c r="B1147" s="40"/>
      <c r="C1147" s="40"/>
      <c r="D1147" s="40"/>
      <c r="E1147" s="40"/>
      <c r="F1147" s="40"/>
      <c r="G1147" s="40"/>
      <c r="H1147" s="40"/>
      <c r="I1147" s="40"/>
      <c r="J1147" s="40" t="e">
        <f>'Zestawienie podstawowe'!#REF!</f>
        <v>#REF!</v>
      </c>
      <c r="K1147" s="40"/>
      <c r="L1147" s="40"/>
      <c r="M1147" s="40"/>
      <c r="N1147" s="40"/>
      <c r="O1147" s="40"/>
      <c r="P1147" s="40"/>
      <c r="Q1147" s="40"/>
      <c r="R1147" s="40" t="e">
        <f>'Zestawienie podstawowe'!#REF!</f>
        <v>#REF!</v>
      </c>
      <c r="S1147" s="40"/>
      <c r="T1147" s="40"/>
      <c r="U1147" s="40" t="e">
        <f>'Zestawienie podstawowe'!#REF!</f>
        <v>#REF!</v>
      </c>
      <c r="V1147" s="40" t="e">
        <f>'Zestawienie podstawowe'!#REF!</f>
        <v>#REF!</v>
      </c>
    </row>
    <row r="1148" spans="1:22" x14ac:dyDescent="0.35">
      <c r="A1148" s="114" t="s">
        <v>3264</v>
      </c>
      <c r="B1148" s="40"/>
      <c r="C1148" s="40"/>
      <c r="D1148" s="40"/>
      <c r="E1148" s="40"/>
      <c r="F1148" s="40"/>
      <c r="G1148" s="40"/>
      <c r="H1148" s="40"/>
      <c r="I1148" s="40"/>
      <c r="J1148" s="40" t="e">
        <f>'Zestawienie podstawowe'!#REF!</f>
        <v>#REF!</v>
      </c>
      <c r="K1148" s="40"/>
      <c r="L1148" s="40"/>
      <c r="M1148" s="40"/>
      <c r="N1148" s="40"/>
      <c r="O1148" s="40"/>
      <c r="P1148" s="40"/>
      <c r="Q1148" s="40"/>
      <c r="R1148" s="40" t="e">
        <f>'Zestawienie podstawowe'!#REF!</f>
        <v>#REF!</v>
      </c>
      <c r="S1148" s="40"/>
      <c r="T1148" s="40"/>
      <c r="U1148" s="40"/>
      <c r="V1148" s="40" t="e">
        <f>'Zestawienie podstawowe'!#REF!</f>
        <v>#REF!</v>
      </c>
    </row>
    <row r="1149" spans="1:22" x14ac:dyDescent="0.35">
      <c r="A1149" s="114" t="s">
        <v>3265</v>
      </c>
      <c r="B1149" s="40"/>
      <c r="C1149" s="40"/>
      <c r="D1149" s="40"/>
      <c r="E1149" s="40"/>
      <c r="F1149" s="40"/>
      <c r="G1149" s="40"/>
      <c r="H1149" s="40"/>
      <c r="I1149" s="40"/>
      <c r="J1149" s="40" t="e">
        <f>'Zestawienie podstawowe'!#REF!</f>
        <v>#REF!</v>
      </c>
      <c r="K1149" s="40"/>
      <c r="L1149" s="40"/>
      <c r="M1149" s="40"/>
      <c r="N1149" s="40"/>
      <c r="O1149" s="40"/>
      <c r="P1149" s="40"/>
      <c r="Q1149" s="40"/>
      <c r="R1149" s="40" t="e">
        <f>'Zestawienie podstawowe'!#REF!</f>
        <v>#REF!</v>
      </c>
      <c r="S1149" s="40"/>
      <c r="T1149" s="40"/>
      <c r="U1149" s="40"/>
      <c r="V1149" s="40" t="e">
        <f>'Zestawienie podstawowe'!#REF!</f>
        <v>#REF!</v>
      </c>
    </row>
    <row r="1150" spans="1:22" x14ac:dyDescent="0.35">
      <c r="A1150" s="114" t="s">
        <v>3266</v>
      </c>
      <c r="B1150" s="40"/>
      <c r="C1150" s="40"/>
      <c r="D1150" s="40"/>
      <c r="E1150" s="40"/>
      <c r="F1150" s="40"/>
      <c r="G1150" s="40"/>
      <c r="H1150" s="40"/>
      <c r="I1150" s="40"/>
      <c r="J1150" s="40" t="e">
        <f>'Zestawienie podstawowe'!#REF!</f>
        <v>#REF!</v>
      </c>
      <c r="K1150" s="40"/>
      <c r="L1150" s="40"/>
      <c r="M1150" s="40"/>
      <c r="N1150" s="40"/>
      <c r="O1150" s="40"/>
      <c r="P1150" s="40"/>
      <c r="Q1150" s="40"/>
      <c r="R1150" s="40" t="e">
        <f>'Zestawienie podstawowe'!#REF!</f>
        <v>#REF!</v>
      </c>
      <c r="S1150" s="40"/>
      <c r="T1150" s="40"/>
      <c r="U1150" s="40"/>
      <c r="V1150" s="40" t="e">
        <f>'Zestawienie podstawowe'!#REF!</f>
        <v>#REF!</v>
      </c>
    </row>
    <row r="1151" spans="1:22" x14ac:dyDescent="0.35">
      <c r="A1151" s="114" t="s">
        <v>3267</v>
      </c>
      <c r="B1151" s="40"/>
      <c r="C1151" s="40"/>
      <c r="D1151" s="40"/>
      <c r="E1151" s="40"/>
      <c r="F1151" s="40"/>
      <c r="G1151" s="40"/>
      <c r="H1151" s="40"/>
      <c r="I1151" s="40"/>
      <c r="J1151" s="40" t="e">
        <f>'Zestawienie podstawowe'!#REF!</f>
        <v>#REF!</v>
      </c>
      <c r="K1151" s="40"/>
      <c r="L1151" s="40"/>
      <c r="M1151" s="40"/>
      <c r="N1151" s="40"/>
      <c r="O1151" s="40"/>
      <c r="P1151" s="40"/>
      <c r="Q1151" s="40"/>
      <c r="R1151" s="40" t="e">
        <f>'Zestawienie podstawowe'!#REF!</f>
        <v>#REF!</v>
      </c>
      <c r="S1151" s="40"/>
      <c r="T1151" s="40"/>
      <c r="U1151" s="40"/>
      <c r="V1151" s="40" t="e">
        <f>'Zestawienie podstawowe'!#REF!</f>
        <v>#REF!</v>
      </c>
    </row>
    <row r="1152" spans="1:22" x14ac:dyDescent="0.35">
      <c r="A1152" s="114" t="s">
        <v>3268</v>
      </c>
      <c r="B1152" s="40"/>
      <c r="C1152" s="40"/>
      <c r="D1152" s="40"/>
      <c r="E1152" s="40"/>
      <c r="F1152" s="40"/>
      <c r="G1152" s="40"/>
      <c r="H1152" s="40"/>
      <c r="I1152" s="40"/>
      <c r="J1152" s="40" t="e">
        <f>'Zestawienie podstawowe'!#REF!</f>
        <v>#REF!</v>
      </c>
      <c r="K1152" s="40"/>
      <c r="L1152" s="40"/>
      <c r="M1152" s="40"/>
      <c r="N1152" s="40"/>
      <c r="O1152" s="40"/>
      <c r="P1152" s="40"/>
      <c r="Q1152" s="40"/>
      <c r="R1152" s="40" t="e">
        <f>'Zestawienie podstawowe'!#REF!</f>
        <v>#REF!</v>
      </c>
      <c r="S1152" s="40"/>
      <c r="T1152" s="40"/>
      <c r="U1152" s="40"/>
      <c r="V1152" s="40" t="e">
        <f>'Zestawienie podstawowe'!#REF!</f>
        <v>#REF!</v>
      </c>
    </row>
    <row r="1153" spans="1:22" x14ac:dyDescent="0.35">
      <c r="A1153" s="114" t="s">
        <v>3269</v>
      </c>
      <c r="B1153" s="40"/>
      <c r="C1153" s="40"/>
      <c r="D1153" s="40"/>
      <c r="E1153" s="40"/>
      <c r="F1153" s="40"/>
      <c r="G1153" s="40"/>
      <c r="H1153" s="40"/>
      <c r="I1153" s="40"/>
      <c r="J1153" s="40" t="e">
        <f>'Zestawienie podstawowe'!#REF!</f>
        <v>#REF!</v>
      </c>
      <c r="K1153" s="40"/>
      <c r="L1153" s="40"/>
      <c r="M1153" s="40"/>
      <c r="N1153" s="40"/>
      <c r="O1153" s="40"/>
      <c r="P1153" s="40"/>
      <c r="Q1153" s="40"/>
      <c r="R1153" s="40" t="e">
        <f>'Zestawienie podstawowe'!#REF!</f>
        <v>#REF!</v>
      </c>
      <c r="S1153" s="40"/>
      <c r="T1153" s="40"/>
      <c r="U1153" s="40"/>
      <c r="V1153" s="40" t="e">
        <f>'Zestawienie podstawowe'!#REF!</f>
        <v>#REF!</v>
      </c>
    </row>
    <row r="1154" spans="1:22" x14ac:dyDescent="0.35">
      <c r="A1154" s="114" t="s">
        <v>3270</v>
      </c>
      <c r="B1154" s="40"/>
      <c r="C1154" s="40"/>
      <c r="D1154" s="40"/>
      <c r="E1154" s="40"/>
      <c r="F1154" s="40"/>
      <c r="G1154" s="40"/>
      <c r="H1154" s="40"/>
      <c r="I1154" s="40"/>
      <c r="J1154" s="40" t="e">
        <f>'Zestawienie podstawowe'!#REF!</f>
        <v>#REF!</v>
      </c>
      <c r="K1154" s="40"/>
      <c r="L1154" s="40"/>
      <c r="M1154" s="40"/>
      <c r="N1154" s="40"/>
      <c r="O1154" s="40"/>
      <c r="P1154" s="40"/>
      <c r="Q1154" s="40"/>
      <c r="R1154" s="40" t="e">
        <f>'Zestawienie podstawowe'!#REF!</f>
        <v>#REF!</v>
      </c>
      <c r="S1154" s="40"/>
      <c r="T1154" s="40"/>
      <c r="U1154" s="40"/>
      <c r="V1154" s="40" t="e">
        <f>'Zestawienie podstawowe'!#REF!</f>
        <v>#REF!</v>
      </c>
    </row>
    <row r="1155" spans="1:22" x14ac:dyDescent="0.35">
      <c r="A1155" s="114" t="s">
        <v>3271</v>
      </c>
      <c r="B1155" s="40"/>
      <c r="C1155" s="40"/>
      <c r="D1155" s="40"/>
      <c r="E1155" s="40"/>
      <c r="F1155" s="40"/>
      <c r="G1155" s="40"/>
      <c r="H1155" s="40"/>
      <c r="I1155" s="40"/>
      <c r="J1155" s="40" t="e">
        <f>'Zestawienie podstawowe'!#REF!</f>
        <v>#REF!</v>
      </c>
      <c r="K1155" s="40"/>
      <c r="L1155" s="40"/>
      <c r="M1155" s="40"/>
      <c r="N1155" s="40"/>
      <c r="O1155" s="40"/>
      <c r="P1155" s="40"/>
      <c r="Q1155" s="40"/>
      <c r="R1155" s="40" t="e">
        <f>'Zestawienie podstawowe'!#REF!</f>
        <v>#REF!</v>
      </c>
      <c r="S1155" s="40"/>
      <c r="T1155" s="40"/>
      <c r="U1155" s="40"/>
      <c r="V1155" s="40" t="e">
        <f>'Zestawienie podstawowe'!#REF!</f>
        <v>#REF!</v>
      </c>
    </row>
    <row r="1156" spans="1:22" x14ac:dyDescent="0.35">
      <c r="A1156" s="114" t="s">
        <v>3272</v>
      </c>
      <c r="B1156" s="40"/>
      <c r="C1156" s="40"/>
      <c r="D1156" s="40"/>
      <c r="E1156" s="40"/>
      <c r="F1156" s="40"/>
      <c r="G1156" s="40"/>
      <c r="H1156" s="40"/>
      <c r="I1156" s="40"/>
      <c r="J1156" s="40" t="e">
        <f>'Zestawienie podstawowe'!#REF!</f>
        <v>#REF!</v>
      </c>
      <c r="K1156" s="40"/>
      <c r="L1156" s="40"/>
      <c r="M1156" s="40"/>
      <c r="N1156" s="40"/>
      <c r="O1156" s="40"/>
      <c r="P1156" s="40"/>
      <c r="Q1156" s="40"/>
      <c r="R1156" s="40" t="e">
        <f>'Zestawienie podstawowe'!#REF!</f>
        <v>#REF!</v>
      </c>
      <c r="S1156" s="40"/>
      <c r="T1156" s="40"/>
      <c r="U1156" s="40"/>
      <c r="V1156" s="40" t="e">
        <f>'Zestawienie podstawowe'!#REF!</f>
        <v>#REF!</v>
      </c>
    </row>
    <row r="1157" spans="1:22" x14ac:dyDescent="0.35">
      <c r="A1157" s="114" t="s">
        <v>3273</v>
      </c>
      <c r="B1157" s="40"/>
      <c r="C1157" s="40"/>
      <c r="D1157" s="40"/>
      <c r="E1157" s="40"/>
      <c r="F1157" s="40"/>
      <c r="G1157" s="40"/>
      <c r="H1157" s="40"/>
      <c r="I1157" s="40"/>
      <c r="J1157" s="40" t="e">
        <f>'Zestawienie podstawowe'!#REF!</f>
        <v>#REF!</v>
      </c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 t="e">
        <f>'Zestawienie podstawowe'!#REF!</f>
        <v>#REF!</v>
      </c>
    </row>
    <row r="1158" spans="1:22" x14ac:dyDescent="0.35">
      <c r="A1158" s="114" t="s">
        <v>3274</v>
      </c>
      <c r="B1158" s="40"/>
      <c r="C1158" s="40"/>
      <c r="D1158" s="40"/>
      <c r="E1158" s="40"/>
      <c r="F1158" s="40"/>
      <c r="G1158" s="40"/>
      <c r="H1158" s="40"/>
      <c r="I1158" s="40"/>
      <c r="J1158" s="40" t="e">
        <f>'Zestawienie podstawowe'!#REF!</f>
        <v>#REF!</v>
      </c>
      <c r="K1158" s="40"/>
      <c r="L1158" s="40"/>
      <c r="M1158" s="40"/>
      <c r="N1158" s="40"/>
      <c r="O1158" s="40"/>
      <c r="P1158" s="40"/>
      <c r="Q1158" s="40"/>
      <c r="R1158" s="40" t="e">
        <f>'Zestawienie podstawowe'!#REF!</f>
        <v>#REF!</v>
      </c>
      <c r="S1158" s="40"/>
      <c r="T1158" s="40" t="e">
        <f>'Zestawienie podstawowe'!#REF!</f>
        <v>#REF!</v>
      </c>
      <c r="U1158" s="40"/>
      <c r="V1158" s="40" t="e">
        <f>'Zestawienie podstawowe'!#REF!</f>
        <v>#REF!</v>
      </c>
    </row>
    <row r="1159" spans="1:22" x14ac:dyDescent="0.35">
      <c r="A1159" s="114" t="s">
        <v>3275</v>
      </c>
      <c r="B1159" s="40"/>
      <c r="C1159" s="40"/>
      <c r="D1159" s="40"/>
      <c r="E1159" s="40"/>
      <c r="F1159" s="40"/>
      <c r="G1159" s="40"/>
      <c r="H1159" s="40"/>
      <c r="I1159" s="40"/>
      <c r="J1159" s="40" t="e">
        <f>'Zestawienie podstawowe'!#REF!</f>
        <v>#REF!</v>
      </c>
      <c r="K1159" s="40"/>
      <c r="L1159" s="40"/>
      <c r="M1159" s="40"/>
      <c r="N1159" s="40"/>
      <c r="O1159" s="40"/>
      <c r="P1159" s="40"/>
      <c r="Q1159" s="40"/>
      <c r="R1159" s="40" t="e">
        <f>'Zestawienie podstawowe'!#REF!</f>
        <v>#REF!</v>
      </c>
      <c r="S1159" s="40"/>
      <c r="T1159" s="40"/>
      <c r="U1159" s="40"/>
      <c r="V1159" s="40" t="e">
        <f>'Zestawienie podstawowe'!#REF!</f>
        <v>#REF!</v>
      </c>
    </row>
    <row r="1160" spans="1:22" x14ac:dyDescent="0.35">
      <c r="A1160" s="114" t="s">
        <v>3276</v>
      </c>
      <c r="B1160" s="40"/>
      <c r="C1160" s="40"/>
      <c r="D1160" s="40"/>
      <c r="E1160" s="40"/>
      <c r="F1160" s="40"/>
      <c r="G1160" s="40"/>
      <c r="H1160" s="40"/>
      <c r="I1160" s="40"/>
      <c r="J1160" s="40" t="e">
        <f>'Zestawienie podstawowe'!#REF!</f>
        <v>#REF!</v>
      </c>
      <c r="K1160" s="40"/>
      <c r="L1160" s="40"/>
      <c r="M1160" s="40"/>
      <c r="N1160" s="40"/>
      <c r="O1160" s="40"/>
      <c r="P1160" s="40"/>
      <c r="Q1160" s="40"/>
      <c r="R1160" s="40" t="e">
        <f>'Zestawienie podstawowe'!#REF!</f>
        <v>#REF!</v>
      </c>
      <c r="S1160" s="40"/>
      <c r="T1160" s="40"/>
      <c r="U1160" s="40"/>
      <c r="V1160" s="40" t="e">
        <f>'Zestawienie podstawowe'!#REF!</f>
        <v>#REF!</v>
      </c>
    </row>
    <row r="1161" spans="1:22" x14ac:dyDescent="0.35">
      <c r="A1161" s="114" t="s">
        <v>3277</v>
      </c>
      <c r="B1161" s="40"/>
      <c r="C1161" s="40"/>
      <c r="D1161" s="40"/>
      <c r="E1161" s="40"/>
      <c r="F1161" s="40"/>
      <c r="G1161" s="40"/>
      <c r="H1161" s="40"/>
      <c r="I1161" s="40"/>
      <c r="J1161" s="40" t="e">
        <f>'Zestawienie podstawowe'!#REF!</f>
        <v>#REF!</v>
      </c>
      <c r="K1161" s="40"/>
      <c r="L1161" s="40"/>
      <c r="M1161" s="40"/>
      <c r="N1161" s="40"/>
      <c r="O1161" s="40"/>
      <c r="P1161" s="40"/>
      <c r="Q1161" s="40"/>
      <c r="R1161" s="40" t="e">
        <f>'Zestawienie podstawowe'!#REF!</f>
        <v>#REF!</v>
      </c>
      <c r="S1161" s="40"/>
      <c r="T1161" s="40"/>
      <c r="U1161" s="40"/>
      <c r="V1161" s="40" t="e">
        <f>'Zestawienie podstawowe'!#REF!</f>
        <v>#REF!</v>
      </c>
    </row>
    <row r="1162" spans="1:22" x14ac:dyDescent="0.35">
      <c r="A1162" s="114" t="s">
        <v>3278</v>
      </c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 t="e">
        <f>'Zestawienie podstawowe'!#REF!</f>
        <v>#REF!</v>
      </c>
      <c r="S1162" s="40"/>
      <c r="T1162" s="40"/>
      <c r="U1162" s="40"/>
      <c r="V1162" s="40" t="e">
        <f>'Zestawienie podstawowe'!#REF!</f>
        <v>#REF!</v>
      </c>
    </row>
    <row r="1163" spans="1:22" x14ac:dyDescent="0.35">
      <c r="A1163" s="114" t="s">
        <v>3279</v>
      </c>
      <c r="B1163" s="40"/>
      <c r="C1163" s="40"/>
      <c r="D1163" s="40"/>
      <c r="E1163" s="40"/>
      <c r="F1163" s="40"/>
      <c r="G1163" s="40"/>
      <c r="H1163" s="40"/>
      <c r="I1163" s="40"/>
      <c r="J1163" s="40" t="e">
        <f>'Zestawienie podstawowe'!#REF!</f>
        <v>#REF!</v>
      </c>
      <c r="K1163" s="40"/>
      <c r="L1163" s="40"/>
      <c r="M1163" s="40"/>
      <c r="N1163" s="40"/>
      <c r="O1163" s="40"/>
      <c r="P1163" s="40"/>
      <c r="Q1163" s="40"/>
      <c r="R1163" s="40" t="e">
        <f>'Zestawienie podstawowe'!#REF!</f>
        <v>#REF!</v>
      </c>
      <c r="S1163" s="40"/>
      <c r="T1163" s="40"/>
      <c r="U1163" s="40"/>
      <c r="V1163" s="40" t="e">
        <f>'Zestawienie podstawowe'!#REF!</f>
        <v>#REF!</v>
      </c>
    </row>
    <row r="1164" spans="1:22" x14ac:dyDescent="0.35">
      <c r="A1164" s="114" t="s">
        <v>3280</v>
      </c>
      <c r="B1164" s="40"/>
      <c r="C1164" s="40"/>
      <c r="D1164" s="40"/>
      <c r="E1164" s="40"/>
      <c r="F1164" s="40"/>
      <c r="G1164" s="40"/>
      <c r="H1164" s="40"/>
      <c r="I1164" s="40"/>
      <c r="J1164" s="40" t="e">
        <f>'Zestawienie podstawowe'!#REF!</f>
        <v>#REF!</v>
      </c>
      <c r="K1164" s="40"/>
      <c r="L1164" s="40"/>
      <c r="M1164" s="40"/>
      <c r="N1164" s="40"/>
      <c r="O1164" s="40"/>
      <c r="P1164" s="40"/>
      <c r="Q1164" s="40"/>
      <c r="R1164" s="40" t="e">
        <f>'Zestawienie podstawowe'!#REF!</f>
        <v>#REF!</v>
      </c>
      <c r="S1164" s="40"/>
      <c r="T1164" s="40"/>
      <c r="U1164" s="40"/>
      <c r="V1164" s="40" t="e">
        <f>'Zestawienie podstawowe'!#REF!</f>
        <v>#REF!</v>
      </c>
    </row>
    <row r="1165" spans="1:22" x14ac:dyDescent="0.35">
      <c r="A1165" s="114" t="s">
        <v>3281</v>
      </c>
      <c r="B1165" s="40"/>
      <c r="C1165" s="40"/>
      <c r="D1165" s="40"/>
      <c r="E1165" s="40"/>
      <c r="F1165" s="40"/>
      <c r="G1165" s="40"/>
      <c r="H1165" s="40"/>
      <c r="I1165" s="40"/>
      <c r="J1165" s="40" t="e">
        <f>'Zestawienie podstawowe'!#REF!</f>
        <v>#REF!</v>
      </c>
      <c r="K1165" s="40"/>
      <c r="L1165" s="40"/>
      <c r="M1165" s="40"/>
      <c r="N1165" s="40"/>
      <c r="O1165" s="40"/>
      <c r="P1165" s="40"/>
      <c r="Q1165" s="40"/>
      <c r="R1165" s="40" t="e">
        <f>'Zestawienie podstawowe'!#REF!</f>
        <v>#REF!</v>
      </c>
      <c r="S1165" s="40"/>
      <c r="T1165" s="40"/>
      <c r="U1165" s="40"/>
      <c r="V1165" s="40" t="e">
        <f>'Zestawienie podstawowe'!#REF!</f>
        <v>#REF!</v>
      </c>
    </row>
    <row r="1166" spans="1:22" x14ac:dyDescent="0.35">
      <c r="A1166" s="114" t="s">
        <v>3282</v>
      </c>
      <c r="B1166" s="40"/>
      <c r="C1166" s="40"/>
      <c r="D1166" s="40"/>
      <c r="E1166" s="40"/>
      <c r="F1166" s="40"/>
      <c r="G1166" s="40"/>
      <c r="H1166" s="40"/>
      <c r="I1166" s="40"/>
      <c r="J1166" s="40" t="e">
        <f>'Zestawienie podstawowe'!#REF!</f>
        <v>#REF!</v>
      </c>
      <c r="K1166" s="40"/>
      <c r="L1166" s="40"/>
      <c r="M1166" s="40"/>
      <c r="N1166" s="40"/>
      <c r="O1166" s="40"/>
      <c r="P1166" s="40"/>
      <c r="Q1166" s="40"/>
      <c r="R1166" s="40" t="e">
        <f>'Zestawienie podstawowe'!#REF!</f>
        <v>#REF!</v>
      </c>
      <c r="S1166" s="40"/>
      <c r="T1166" s="40"/>
      <c r="U1166" s="40"/>
      <c r="V1166" s="40" t="e">
        <f>'Zestawienie podstawowe'!#REF!</f>
        <v>#REF!</v>
      </c>
    </row>
    <row r="1167" spans="1:22" x14ac:dyDescent="0.35">
      <c r="A1167" s="114" t="s">
        <v>3283</v>
      </c>
      <c r="B1167" s="40"/>
      <c r="C1167" s="40"/>
      <c r="D1167" s="40"/>
      <c r="E1167" s="40"/>
      <c r="F1167" s="40"/>
      <c r="G1167" s="40"/>
      <c r="H1167" s="40"/>
      <c r="I1167" s="40"/>
      <c r="J1167" s="40" t="e">
        <f>'Zestawienie podstawowe'!#REF!</f>
        <v>#REF!</v>
      </c>
      <c r="K1167" s="40"/>
      <c r="L1167" s="40"/>
      <c r="M1167" s="40"/>
      <c r="N1167" s="40"/>
      <c r="O1167" s="40"/>
      <c r="P1167" s="40"/>
      <c r="Q1167" s="40"/>
      <c r="R1167" s="40" t="e">
        <f>'Zestawienie podstawowe'!#REF!</f>
        <v>#REF!</v>
      </c>
      <c r="S1167" s="40"/>
      <c r="T1167" s="40"/>
      <c r="U1167" s="40"/>
      <c r="V1167" s="40" t="e">
        <f>'Zestawienie podstawowe'!#REF!</f>
        <v>#REF!</v>
      </c>
    </row>
    <row r="1168" spans="1:22" x14ac:dyDescent="0.35">
      <c r="A1168" s="114" t="s">
        <v>3284</v>
      </c>
      <c r="B1168" s="40"/>
      <c r="C1168" s="40"/>
      <c r="D1168" s="40"/>
      <c r="E1168" s="40"/>
      <c r="F1168" s="40"/>
      <c r="G1168" s="40"/>
      <c r="H1168" s="40"/>
      <c r="I1168" s="40"/>
      <c r="J1168" s="40" t="e">
        <f>'Zestawienie podstawowe'!#REF!</f>
        <v>#REF!</v>
      </c>
      <c r="K1168" s="40"/>
      <c r="L1168" s="40"/>
      <c r="M1168" s="40"/>
      <c r="N1168" s="40"/>
      <c r="O1168" s="40"/>
      <c r="P1168" s="40"/>
      <c r="Q1168" s="40"/>
      <c r="R1168" s="40" t="e">
        <f>'Zestawienie podstawowe'!#REF!</f>
        <v>#REF!</v>
      </c>
      <c r="S1168" s="40"/>
      <c r="T1168" s="40"/>
      <c r="U1168" s="40"/>
      <c r="V1168" s="40" t="e">
        <f>'Zestawienie podstawowe'!#REF!</f>
        <v>#REF!</v>
      </c>
    </row>
    <row r="1169" spans="1:22" x14ac:dyDescent="0.35">
      <c r="A1169" s="114" t="s">
        <v>3285</v>
      </c>
      <c r="B1169" s="40"/>
      <c r="C1169" s="40"/>
      <c r="D1169" s="40"/>
      <c r="E1169" s="40"/>
      <c r="F1169" s="40"/>
      <c r="G1169" s="40"/>
      <c r="H1169" s="40"/>
      <c r="I1169" s="40"/>
      <c r="J1169" s="40" t="e">
        <f>'Zestawienie podstawowe'!#REF!</f>
        <v>#REF!</v>
      </c>
      <c r="K1169" s="40"/>
      <c r="L1169" s="40"/>
      <c r="M1169" s="40"/>
      <c r="N1169" s="40"/>
      <c r="O1169" s="40"/>
      <c r="P1169" s="40"/>
      <c r="Q1169" s="40"/>
      <c r="R1169" s="40" t="e">
        <f>'Zestawienie podstawowe'!#REF!</f>
        <v>#REF!</v>
      </c>
      <c r="S1169" s="40"/>
      <c r="T1169" s="40"/>
      <c r="U1169" s="40"/>
      <c r="V1169" s="40" t="e">
        <f>'Zestawienie podstawowe'!#REF!</f>
        <v>#REF!</v>
      </c>
    </row>
    <row r="1170" spans="1:22" x14ac:dyDescent="0.35">
      <c r="A1170" s="114" t="s">
        <v>3286</v>
      </c>
      <c r="B1170" s="40"/>
      <c r="C1170" s="40"/>
      <c r="D1170" s="40"/>
      <c r="E1170" s="40"/>
      <c r="F1170" s="40"/>
      <c r="G1170" s="40"/>
      <c r="H1170" s="40"/>
      <c r="I1170" s="40"/>
      <c r="J1170" s="40" t="e">
        <f>'Zestawienie podstawowe'!#REF!</f>
        <v>#REF!</v>
      </c>
      <c r="K1170" s="40"/>
      <c r="L1170" s="40"/>
      <c r="M1170" s="40"/>
      <c r="N1170" s="40"/>
      <c r="O1170" s="40"/>
      <c r="P1170" s="40"/>
      <c r="Q1170" s="40"/>
      <c r="R1170" s="40"/>
      <c r="S1170" s="40" t="e">
        <f>'Zestawienie podstawowe'!#REF!</f>
        <v>#REF!</v>
      </c>
      <c r="T1170" s="40"/>
      <c r="U1170" s="40"/>
      <c r="V1170" s="40" t="e">
        <f>'Zestawienie podstawowe'!#REF!</f>
        <v>#REF!</v>
      </c>
    </row>
    <row r="1171" spans="1:22" x14ac:dyDescent="0.35">
      <c r="A1171" s="114" t="s">
        <v>3287</v>
      </c>
      <c r="B1171" s="40"/>
      <c r="C1171" s="40"/>
      <c r="D1171" s="40"/>
      <c r="E1171" s="40"/>
      <c r="F1171" s="40"/>
      <c r="G1171" s="40"/>
      <c r="H1171" s="40"/>
      <c r="I1171" s="40"/>
      <c r="J1171" s="40" t="e">
        <f>'Zestawienie podstawowe'!#REF!</f>
        <v>#REF!</v>
      </c>
      <c r="K1171" s="40"/>
      <c r="L1171" s="40"/>
      <c r="M1171" s="40"/>
      <c r="N1171" s="40"/>
      <c r="O1171" s="40"/>
      <c r="P1171" s="40"/>
      <c r="Q1171" s="40"/>
      <c r="R1171" s="40"/>
      <c r="S1171" s="40" t="e">
        <f>'Zestawienie podstawowe'!#REF!</f>
        <v>#REF!</v>
      </c>
      <c r="T1171" s="40"/>
      <c r="U1171" s="40"/>
      <c r="V1171" s="40" t="e">
        <f>'Zestawienie podstawowe'!#REF!</f>
        <v>#REF!</v>
      </c>
    </row>
    <row r="1172" spans="1:22" x14ac:dyDescent="0.35">
      <c r="A1172" s="114" t="s">
        <v>3288</v>
      </c>
      <c r="B1172" s="40"/>
      <c r="C1172" s="40"/>
      <c r="D1172" s="40"/>
      <c r="E1172" s="40"/>
      <c r="F1172" s="40"/>
      <c r="G1172" s="40"/>
      <c r="H1172" s="40"/>
      <c r="I1172" s="40"/>
      <c r="J1172" s="40" t="e">
        <f>'Zestawienie podstawowe'!#REF!</f>
        <v>#REF!</v>
      </c>
      <c r="K1172" s="40"/>
      <c r="L1172" s="40"/>
      <c r="M1172" s="40"/>
      <c r="N1172" s="40"/>
      <c r="O1172" s="40"/>
      <c r="P1172" s="40"/>
      <c r="Q1172" s="40"/>
      <c r="R1172" s="40"/>
      <c r="S1172" s="40" t="e">
        <f>'Zestawienie podstawowe'!#REF!</f>
        <v>#REF!</v>
      </c>
      <c r="T1172" s="40"/>
      <c r="U1172" s="40"/>
      <c r="V1172" s="40" t="e">
        <f>'Zestawienie podstawowe'!#REF!</f>
        <v>#REF!</v>
      </c>
    </row>
    <row r="1173" spans="1:22" x14ac:dyDescent="0.35">
      <c r="A1173" s="114" t="s">
        <v>3289</v>
      </c>
      <c r="B1173" s="40"/>
      <c r="C1173" s="40"/>
      <c r="D1173" s="40"/>
      <c r="E1173" s="40"/>
      <c r="F1173" s="40"/>
      <c r="G1173" s="40"/>
      <c r="H1173" s="40"/>
      <c r="I1173" s="40"/>
      <c r="J1173" s="40" t="e">
        <f>'Zestawienie podstawowe'!#REF!</f>
        <v>#REF!</v>
      </c>
      <c r="K1173" s="40"/>
      <c r="L1173" s="40"/>
      <c r="M1173" s="40"/>
      <c r="N1173" s="40"/>
      <c r="O1173" s="40"/>
      <c r="P1173" s="40"/>
      <c r="Q1173" s="40"/>
      <c r="R1173" s="40"/>
      <c r="S1173" s="40" t="e">
        <f>'Zestawienie podstawowe'!#REF!</f>
        <v>#REF!</v>
      </c>
      <c r="T1173" s="40"/>
      <c r="U1173" s="40"/>
      <c r="V1173" s="40" t="e">
        <f>'Zestawienie podstawowe'!#REF!</f>
        <v>#REF!</v>
      </c>
    </row>
    <row r="1174" spans="1:22" x14ac:dyDescent="0.35">
      <c r="A1174" s="114" t="s">
        <v>3290</v>
      </c>
      <c r="B1174" s="40"/>
      <c r="C1174" s="40"/>
      <c r="D1174" s="40"/>
      <c r="E1174" s="40"/>
      <c r="F1174" s="40"/>
      <c r="G1174" s="40"/>
      <c r="H1174" s="40"/>
      <c r="I1174" s="40"/>
      <c r="J1174" s="40" t="e">
        <f>'Zestawienie podstawowe'!#REF!</f>
        <v>#REF!</v>
      </c>
      <c r="K1174" s="40"/>
      <c r="L1174" s="40"/>
      <c r="M1174" s="40"/>
      <c r="N1174" s="40"/>
      <c r="O1174" s="40"/>
      <c r="P1174" s="40"/>
      <c r="Q1174" s="40"/>
      <c r="R1174" s="40" t="e">
        <f>'Zestawienie podstawowe'!#REF!</f>
        <v>#REF!</v>
      </c>
      <c r="S1174" s="40"/>
      <c r="T1174" s="40"/>
      <c r="U1174" s="40"/>
      <c r="V1174" s="40" t="e">
        <f>'Zestawienie podstawowe'!#REF!</f>
        <v>#REF!</v>
      </c>
    </row>
    <row r="1175" spans="1:22" x14ac:dyDescent="0.35">
      <c r="A1175" s="114" t="s">
        <v>3291</v>
      </c>
      <c r="B1175" s="40"/>
      <c r="C1175" s="40"/>
      <c r="D1175" s="40"/>
      <c r="E1175" s="40"/>
      <c r="F1175" s="40"/>
      <c r="G1175" s="40"/>
      <c r="H1175" s="40" t="e">
        <f>'Zestawienie podstawowe'!#REF!</f>
        <v>#REF!</v>
      </c>
      <c r="I1175" s="40"/>
      <c r="J1175" s="40" t="e">
        <f>'Zestawienie podstawowe'!#REF!</f>
        <v>#REF!</v>
      </c>
      <c r="K1175" s="40"/>
      <c r="L1175" s="40"/>
      <c r="M1175" s="40"/>
      <c r="N1175" s="40"/>
      <c r="O1175" s="40"/>
      <c r="P1175" s="40"/>
      <c r="Q1175" s="40"/>
      <c r="R1175" s="40"/>
      <c r="S1175" s="40" t="e">
        <f>'Zestawienie podstawowe'!#REF!</f>
        <v>#REF!</v>
      </c>
      <c r="T1175" s="40"/>
      <c r="U1175" s="40"/>
      <c r="V1175" s="40" t="e">
        <f>'Zestawienie podstawowe'!#REF!</f>
        <v>#REF!</v>
      </c>
    </row>
    <row r="1176" spans="1:22" x14ac:dyDescent="0.35">
      <c r="A1176" s="114" t="s">
        <v>3292</v>
      </c>
      <c r="B1176" s="40"/>
      <c r="C1176" s="40"/>
      <c r="D1176" s="40"/>
      <c r="E1176" s="40"/>
      <c r="F1176" s="40"/>
      <c r="G1176" s="40"/>
      <c r="H1176" s="40"/>
      <c r="I1176" s="40"/>
      <c r="J1176" s="40" t="e">
        <f>'Zestawienie podstawowe'!#REF!</f>
        <v>#REF!</v>
      </c>
      <c r="K1176" s="40"/>
      <c r="L1176" s="40"/>
      <c r="M1176" s="40"/>
      <c r="N1176" s="40"/>
      <c r="O1176" s="40"/>
      <c r="P1176" s="40"/>
      <c r="Q1176" s="40"/>
      <c r="R1176" s="40"/>
      <c r="S1176" s="40" t="e">
        <f>'Zestawienie podstawowe'!#REF!</f>
        <v>#REF!</v>
      </c>
      <c r="T1176" s="40"/>
      <c r="U1176" s="40"/>
      <c r="V1176" s="40" t="e">
        <f>'Zestawienie podstawowe'!#REF!</f>
        <v>#REF!</v>
      </c>
    </row>
    <row r="1177" spans="1:22" x14ac:dyDescent="0.35">
      <c r="A1177" s="114" t="s">
        <v>3293</v>
      </c>
      <c r="B1177" s="40"/>
      <c r="C1177" s="40"/>
      <c r="D1177" s="40"/>
      <c r="E1177" s="40"/>
      <c r="F1177" s="40"/>
      <c r="G1177" s="40"/>
      <c r="H1177" s="40"/>
      <c r="I1177" s="40"/>
      <c r="J1177" s="40" t="e">
        <f>'Zestawienie podstawowe'!#REF!</f>
        <v>#REF!</v>
      </c>
      <c r="K1177" s="40"/>
      <c r="L1177" s="40"/>
      <c r="M1177" s="40"/>
      <c r="N1177" s="40"/>
      <c r="O1177" s="40"/>
      <c r="P1177" s="40"/>
      <c r="Q1177" s="40"/>
      <c r="R1177" s="40"/>
      <c r="S1177" s="40" t="e">
        <f>'Zestawienie podstawowe'!#REF!</f>
        <v>#REF!</v>
      </c>
      <c r="T1177" s="40"/>
      <c r="U1177" s="40"/>
      <c r="V1177" s="40" t="e">
        <f>'Zestawienie podstawowe'!#REF!</f>
        <v>#REF!</v>
      </c>
    </row>
    <row r="1178" spans="1:22" x14ac:dyDescent="0.35">
      <c r="A1178" s="114" t="s">
        <v>3294</v>
      </c>
      <c r="B1178" s="40"/>
      <c r="C1178" s="40"/>
      <c r="D1178" s="40"/>
      <c r="E1178" s="40"/>
      <c r="F1178" s="40"/>
      <c r="G1178" s="40"/>
      <c r="H1178" s="40"/>
      <c r="I1178" s="40"/>
      <c r="J1178" s="40" t="e">
        <f>'Zestawienie podstawowe'!#REF!</f>
        <v>#REF!</v>
      </c>
      <c r="K1178" s="40"/>
      <c r="L1178" s="40"/>
      <c r="M1178" s="40"/>
      <c r="N1178" s="40"/>
      <c r="O1178" s="40"/>
      <c r="P1178" s="40"/>
      <c r="Q1178" s="40"/>
      <c r="R1178" s="40" t="e">
        <f>'Zestawienie podstawowe'!#REF!</f>
        <v>#REF!</v>
      </c>
      <c r="S1178" s="40" t="e">
        <f>'Zestawienie podstawowe'!#REF!</f>
        <v>#REF!</v>
      </c>
      <c r="T1178" s="40"/>
      <c r="U1178" s="40"/>
      <c r="V1178" s="40" t="e">
        <f>'Zestawienie podstawowe'!#REF!</f>
        <v>#REF!</v>
      </c>
    </row>
    <row r="1179" spans="1:22" x14ac:dyDescent="0.35">
      <c r="A1179" s="114" t="s">
        <v>3295</v>
      </c>
      <c r="B1179" s="40"/>
      <c r="C1179" s="40"/>
      <c r="D1179" s="40"/>
      <c r="E1179" s="40"/>
      <c r="F1179" s="40"/>
      <c r="G1179" s="40"/>
      <c r="H1179" s="40"/>
      <c r="I1179" s="40"/>
      <c r="J1179" s="40" t="e">
        <f>'Zestawienie podstawowe'!#REF!</f>
        <v>#REF!</v>
      </c>
      <c r="K1179" s="40"/>
      <c r="L1179" s="40"/>
      <c r="M1179" s="40"/>
      <c r="N1179" s="40"/>
      <c r="O1179" s="40"/>
      <c r="P1179" s="40"/>
      <c r="Q1179" s="40"/>
      <c r="R1179" s="40" t="e">
        <f>'Zestawienie podstawowe'!#REF!</f>
        <v>#REF!</v>
      </c>
      <c r="S1179" s="40"/>
      <c r="T1179" s="40"/>
      <c r="U1179" s="40"/>
      <c r="V1179" s="40" t="e">
        <f>'Zestawienie podstawowe'!#REF!</f>
        <v>#REF!</v>
      </c>
    </row>
    <row r="1180" spans="1:22" x14ac:dyDescent="0.35">
      <c r="A1180" s="114" t="s">
        <v>3296</v>
      </c>
      <c r="B1180" s="40"/>
      <c r="C1180" s="40"/>
      <c r="D1180" s="40"/>
      <c r="E1180" s="40"/>
      <c r="F1180" s="40"/>
      <c r="G1180" s="40"/>
      <c r="H1180" s="40"/>
      <c r="I1180" s="40"/>
      <c r="J1180" s="40" t="e">
        <f>'Zestawienie podstawowe'!#REF!</f>
        <v>#REF!</v>
      </c>
      <c r="K1180" s="40"/>
      <c r="L1180" s="40"/>
      <c r="M1180" s="40"/>
      <c r="N1180" s="40"/>
      <c r="O1180" s="40"/>
      <c r="P1180" s="40"/>
      <c r="Q1180" s="40"/>
      <c r="R1180" s="40" t="e">
        <f>'Zestawienie podstawowe'!#REF!</f>
        <v>#REF!</v>
      </c>
      <c r="S1180" s="40"/>
      <c r="T1180" s="40"/>
      <c r="U1180" s="40"/>
      <c r="V1180" s="40" t="e">
        <f>'Zestawienie podstawowe'!#REF!</f>
        <v>#REF!</v>
      </c>
    </row>
    <row r="1181" spans="1:22" x14ac:dyDescent="0.35">
      <c r="A1181" s="114" t="s">
        <v>3297</v>
      </c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 t="e">
        <f>'Zestawienie podstawowe'!#REF!</f>
        <v>#REF!</v>
      </c>
      <c r="R1181" s="40"/>
      <c r="S1181" s="40"/>
      <c r="T1181" s="40"/>
      <c r="U1181" s="40"/>
      <c r="V1181" s="40" t="e">
        <f>'Zestawienie podstawowe'!#REF!</f>
        <v>#REF!</v>
      </c>
    </row>
    <row r="1182" spans="1:22" x14ac:dyDescent="0.35">
      <c r="A1182" s="114" t="s">
        <v>3298</v>
      </c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 t="e">
        <f>'Zestawienie podstawowe'!#REF!</f>
        <v>#REF!</v>
      </c>
      <c r="R1182" s="40"/>
      <c r="S1182" s="40"/>
      <c r="T1182" s="40"/>
      <c r="U1182" s="40"/>
      <c r="V1182" s="40" t="e">
        <f>'Zestawienie podstawowe'!#REF!</f>
        <v>#REF!</v>
      </c>
    </row>
    <row r="1183" spans="1:22" x14ac:dyDescent="0.35">
      <c r="A1183" s="114" t="s">
        <v>3299</v>
      </c>
      <c r="B1183" s="40"/>
      <c r="C1183" s="40"/>
      <c r="D1183" s="40"/>
      <c r="E1183" s="40"/>
      <c r="F1183" s="40"/>
      <c r="G1183" s="40"/>
      <c r="H1183" s="40"/>
      <c r="I1183" s="40"/>
      <c r="J1183" s="40" t="e">
        <f>'Zestawienie podstawowe'!#REF!</f>
        <v>#REF!</v>
      </c>
      <c r="K1183" s="40"/>
      <c r="L1183" s="40"/>
      <c r="M1183" s="40"/>
      <c r="N1183" s="40"/>
      <c r="O1183" s="40"/>
      <c r="P1183" s="40"/>
      <c r="Q1183" s="40"/>
      <c r="R1183" s="40" t="e">
        <f>'Zestawienie podstawowe'!#REF!</f>
        <v>#REF!</v>
      </c>
      <c r="S1183" s="40"/>
      <c r="T1183" s="40"/>
      <c r="U1183" s="40"/>
      <c r="V1183" s="40" t="e">
        <f>'Zestawienie podstawowe'!#REF!</f>
        <v>#REF!</v>
      </c>
    </row>
    <row r="1184" spans="1:22" x14ac:dyDescent="0.35">
      <c r="A1184" s="114" t="s">
        <v>3300</v>
      </c>
      <c r="B1184" s="40"/>
      <c r="C1184" s="40"/>
      <c r="D1184" s="40"/>
      <c r="E1184" s="40"/>
      <c r="F1184" s="40"/>
      <c r="G1184" s="40"/>
      <c r="H1184" s="40"/>
      <c r="I1184" s="40"/>
      <c r="J1184" s="40" t="e">
        <f>'Zestawienie podstawowe'!#REF!</f>
        <v>#REF!</v>
      </c>
      <c r="K1184" s="40"/>
      <c r="L1184" s="40"/>
      <c r="M1184" s="40"/>
      <c r="N1184" s="40"/>
      <c r="O1184" s="40"/>
      <c r="P1184" s="40"/>
      <c r="Q1184" s="40"/>
      <c r="R1184" s="40" t="e">
        <f>'Zestawienie podstawowe'!#REF!</f>
        <v>#REF!</v>
      </c>
      <c r="S1184" s="40"/>
      <c r="T1184" s="40"/>
      <c r="U1184" s="40"/>
      <c r="V1184" s="40" t="e">
        <f>'Zestawienie podstawowe'!#REF!</f>
        <v>#REF!</v>
      </c>
    </row>
    <row r="1185" spans="1:22" x14ac:dyDescent="0.35">
      <c r="A1185" s="114" t="s">
        <v>3301</v>
      </c>
      <c r="B1185" s="40"/>
      <c r="C1185" s="40"/>
      <c r="D1185" s="40"/>
      <c r="E1185" s="40"/>
      <c r="F1185" s="40"/>
      <c r="G1185" s="40"/>
      <c r="H1185" s="40"/>
      <c r="I1185" s="40"/>
      <c r="J1185" s="40" t="e">
        <f>'Zestawienie podstawowe'!#REF!</f>
        <v>#REF!</v>
      </c>
      <c r="K1185" s="40"/>
      <c r="L1185" s="40"/>
      <c r="M1185" s="40"/>
      <c r="N1185" s="40"/>
      <c r="O1185" s="40"/>
      <c r="P1185" s="40"/>
      <c r="Q1185" s="40"/>
      <c r="R1185" s="40" t="e">
        <f>'Zestawienie podstawowe'!#REF!</f>
        <v>#REF!</v>
      </c>
      <c r="S1185" s="40"/>
      <c r="T1185" s="40"/>
      <c r="U1185" s="40"/>
      <c r="V1185" s="40" t="e">
        <f>'Zestawienie podstawowe'!#REF!</f>
        <v>#REF!</v>
      </c>
    </row>
    <row r="1186" spans="1:22" x14ac:dyDescent="0.35">
      <c r="A1186" s="114" t="s">
        <v>3302</v>
      </c>
      <c r="B1186" s="40"/>
      <c r="C1186" s="40"/>
      <c r="D1186" s="40"/>
      <c r="E1186" s="40"/>
      <c r="F1186" s="40"/>
      <c r="G1186" s="40"/>
      <c r="H1186" s="40"/>
      <c r="I1186" s="40"/>
      <c r="J1186" s="40" t="e">
        <f>'Zestawienie podstawowe'!#REF!</f>
        <v>#REF!</v>
      </c>
      <c r="K1186" s="40"/>
      <c r="L1186" s="40"/>
      <c r="M1186" s="40"/>
      <c r="N1186" s="40"/>
      <c r="O1186" s="40"/>
      <c r="P1186" s="40"/>
      <c r="Q1186" s="40"/>
      <c r="R1186" s="40" t="e">
        <f>'Zestawienie podstawowe'!#REF!</f>
        <v>#REF!</v>
      </c>
      <c r="S1186" s="40"/>
      <c r="T1186" s="40"/>
      <c r="U1186" s="40"/>
      <c r="V1186" s="40" t="e">
        <f>'Zestawienie podstawowe'!#REF!</f>
        <v>#REF!</v>
      </c>
    </row>
    <row r="1187" spans="1:22" x14ac:dyDescent="0.35">
      <c r="A1187" s="114" t="s">
        <v>3303</v>
      </c>
      <c r="B1187" s="40"/>
      <c r="C1187" s="40"/>
      <c r="D1187" s="40"/>
      <c r="E1187" s="40"/>
      <c r="F1187" s="40"/>
      <c r="G1187" s="40"/>
      <c r="H1187" s="40"/>
      <c r="I1187" s="40"/>
      <c r="J1187" s="40" t="e">
        <f>'Zestawienie podstawowe'!#REF!</f>
        <v>#REF!</v>
      </c>
      <c r="K1187" s="40"/>
      <c r="L1187" s="40"/>
      <c r="M1187" s="40"/>
      <c r="N1187" s="40"/>
      <c r="O1187" s="40"/>
      <c r="P1187" s="40"/>
      <c r="Q1187" s="40"/>
      <c r="R1187" s="40" t="e">
        <f>'Zestawienie podstawowe'!#REF!</f>
        <v>#REF!</v>
      </c>
      <c r="S1187" s="40"/>
      <c r="T1187" s="40"/>
      <c r="U1187" s="40"/>
      <c r="V1187" s="40" t="e">
        <f>'Zestawienie podstawowe'!#REF!</f>
        <v>#REF!</v>
      </c>
    </row>
    <row r="1188" spans="1:22" x14ac:dyDescent="0.35">
      <c r="A1188" s="114" t="s">
        <v>3304</v>
      </c>
      <c r="B1188" s="40"/>
      <c r="C1188" s="40"/>
      <c r="D1188" s="40"/>
      <c r="E1188" s="40"/>
      <c r="F1188" s="40"/>
      <c r="G1188" s="40"/>
      <c r="H1188" s="40"/>
      <c r="I1188" s="40"/>
      <c r="J1188" s="40" t="e">
        <f>'Zestawienie podstawowe'!#REF!</f>
        <v>#REF!</v>
      </c>
      <c r="K1188" s="40"/>
      <c r="L1188" s="40"/>
      <c r="M1188" s="40"/>
      <c r="N1188" s="40"/>
      <c r="O1188" s="40"/>
      <c r="P1188" s="40"/>
      <c r="Q1188" s="40"/>
      <c r="R1188" s="40" t="e">
        <f>'Zestawienie podstawowe'!#REF!</f>
        <v>#REF!</v>
      </c>
      <c r="S1188" s="40"/>
      <c r="T1188" s="40"/>
      <c r="U1188" s="40"/>
      <c r="V1188" s="40" t="e">
        <f>'Zestawienie podstawowe'!#REF!</f>
        <v>#REF!</v>
      </c>
    </row>
    <row r="1189" spans="1:22" x14ac:dyDescent="0.35">
      <c r="A1189" s="114" t="s">
        <v>3305</v>
      </c>
      <c r="B1189" s="40"/>
      <c r="C1189" s="40"/>
      <c r="D1189" s="40"/>
      <c r="E1189" s="40"/>
      <c r="F1189" s="40"/>
      <c r="G1189" s="40"/>
      <c r="H1189" s="40"/>
      <c r="I1189" s="40"/>
      <c r="J1189" s="40" t="e">
        <f>'Zestawienie podstawowe'!#REF!</f>
        <v>#REF!</v>
      </c>
      <c r="K1189" s="40"/>
      <c r="L1189" s="40"/>
      <c r="M1189" s="40"/>
      <c r="N1189" s="40"/>
      <c r="O1189" s="40"/>
      <c r="P1189" s="40"/>
      <c r="Q1189" s="40"/>
      <c r="R1189" s="40" t="e">
        <f>'Zestawienie podstawowe'!#REF!</f>
        <v>#REF!</v>
      </c>
      <c r="S1189" s="40"/>
      <c r="T1189" s="40"/>
      <c r="U1189" s="40"/>
      <c r="V1189" s="40" t="e">
        <f>'Zestawienie podstawowe'!#REF!</f>
        <v>#REF!</v>
      </c>
    </row>
    <row r="1190" spans="1:22" x14ac:dyDescent="0.35">
      <c r="A1190" s="114" t="s">
        <v>3306</v>
      </c>
      <c r="B1190" s="40"/>
      <c r="C1190" s="40"/>
      <c r="D1190" s="40"/>
      <c r="E1190" s="40"/>
      <c r="F1190" s="40"/>
      <c r="G1190" s="40"/>
      <c r="H1190" s="40"/>
      <c r="I1190" s="40"/>
      <c r="J1190" s="40" t="e">
        <f>'Zestawienie podstawowe'!#REF!</f>
        <v>#REF!</v>
      </c>
      <c r="K1190" s="40"/>
      <c r="L1190" s="40"/>
      <c r="M1190" s="40"/>
      <c r="N1190" s="40"/>
      <c r="O1190" s="40"/>
      <c r="P1190" s="40"/>
      <c r="Q1190" s="40"/>
      <c r="R1190" s="40" t="e">
        <f>'Zestawienie podstawowe'!#REF!</f>
        <v>#REF!</v>
      </c>
      <c r="S1190" s="40"/>
      <c r="T1190" s="40"/>
      <c r="U1190" s="40"/>
      <c r="V1190" s="40" t="e">
        <f>'Zestawienie podstawowe'!#REF!</f>
        <v>#REF!</v>
      </c>
    </row>
    <row r="1191" spans="1:22" x14ac:dyDescent="0.35">
      <c r="A1191" s="114" t="s">
        <v>3307</v>
      </c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 t="e">
        <f>'Zestawienie podstawowe'!#REF!</f>
        <v>#REF!</v>
      </c>
    </row>
    <row r="1192" spans="1:22" x14ac:dyDescent="0.35">
      <c r="A1192" s="114" t="s">
        <v>3308</v>
      </c>
      <c r="B1192" s="40"/>
      <c r="C1192" s="40"/>
      <c r="D1192" s="40"/>
      <c r="E1192" s="40"/>
      <c r="F1192" s="40"/>
      <c r="G1192" s="40"/>
      <c r="H1192" s="40"/>
      <c r="I1192" s="40"/>
      <c r="J1192" s="40" t="e">
        <f>'Zestawienie podstawowe'!#REF!</f>
        <v>#REF!</v>
      </c>
      <c r="K1192" s="40"/>
      <c r="L1192" s="40"/>
      <c r="M1192" s="40"/>
      <c r="N1192" s="40"/>
      <c r="O1192" s="40"/>
      <c r="P1192" s="40"/>
      <c r="Q1192" s="40"/>
      <c r="R1192" s="40" t="e">
        <f>'Zestawienie podstawowe'!#REF!</f>
        <v>#REF!</v>
      </c>
      <c r="S1192" s="40"/>
      <c r="T1192" s="40"/>
      <c r="U1192" s="40"/>
      <c r="V1192" s="40" t="e">
        <f>'Zestawienie podstawowe'!#REF!</f>
        <v>#REF!</v>
      </c>
    </row>
    <row r="1193" spans="1:22" x14ac:dyDescent="0.35">
      <c r="A1193" s="114" t="s">
        <v>3309</v>
      </c>
      <c r="B1193" s="40"/>
      <c r="C1193" s="40"/>
      <c r="D1193" s="40"/>
      <c r="E1193" s="40"/>
      <c r="F1193" s="40"/>
      <c r="G1193" s="40"/>
      <c r="H1193" s="40"/>
      <c r="I1193" s="40"/>
      <c r="J1193" s="40" t="e">
        <f>'Zestawienie podstawowe'!#REF!</f>
        <v>#REF!</v>
      </c>
      <c r="K1193" s="40"/>
      <c r="L1193" s="40"/>
      <c r="M1193" s="40"/>
      <c r="N1193" s="40"/>
      <c r="O1193" s="40"/>
      <c r="P1193" s="40"/>
      <c r="Q1193" s="40"/>
      <c r="R1193" s="40" t="e">
        <f>'Zestawienie podstawowe'!#REF!</f>
        <v>#REF!</v>
      </c>
      <c r="S1193" s="40"/>
      <c r="T1193" s="40"/>
      <c r="U1193" s="40"/>
      <c r="V1193" s="40" t="e">
        <f>'Zestawienie podstawowe'!#REF!</f>
        <v>#REF!</v>
      </c>
    </row>
    <row r="1194" spans="1:22" x14ac:dyDescent="0.35">
      <c r="A1194" s="114" t="s">
        <v>3310</v>
      </c>
      <c r="B1194" s="40"/>
      <c r="C1194" s="40"/>
      <c r="D1194" s="40"/>
      <c r="E1194" s="40"/>
      <c r="F1194" s="40"/>
      <c r="G1194" s="40"/>
      <c r="H1194" s="40" t="e">
        <f>'Zestawienie podstawowe'!#REF!</f>
        <v>#REF!</v>
      </c>
      <c r="I1194" s="40"/>
      <c r="J1194" s="40" t="e">
        <f>'Zestawienie podstawowe'!#REF!</f>
        <v>#REF!</v>
      </c>
      <c r="K1194" s="40" t="e">
        <f>'Zestawienie podstawowe'!#REF!</f>
        <v>#REF!</v>
      </c>
      <c r="L1194" s="40"/>
      <c r="M1194" s="40"/>
      <c r="N1194" s="40"/>
      <c r="O1194" s="40"/>
      <c r="P1194" s="40"/>
      <c r="Q1194" s="40"/>
      <c r="R1194" s="40" t="e">
        <f>'Zestawienie podstawowe'!#REF!</f>
        <v>#REF!</v>
      </c>
      <c r="S1194" s="40"/>
      <c r="T1194" s="40"/>
      <c r="U1194" s="40"/>
      <c r="V1194" s="40" t="e">
        <f>'Zestawienie podstawowe'!#REF!</f>
        <v>#REF!</v>
      </c>
    </row>
    <row r="1195" spans="1:22" x14ac:dyDescent="0.35">
      <c r="A1195" s="114" t="s">
        <v>3311</v>
      </c>
      <c r="B1195" s="40"/>
      <c r="C1195" s="40"/>
      <c r="D1195" s="40"/>
      <c r="E1195" s="40"/>
      <c r="F1195" s="40"/>
      <c r="G1195" s="40"/>
      <c r="H1195" s="40"/>
      <c r="I1195" s="40"/>
      <c r="J1195" s="40" t="e">
        <f>'Zestawienie podstawowe'!#REF!</f>
        <v>#REF!</v>
      </c>
      <c r="K1195" s="40"/>
      <c r="L1195" s="40"/>
      <c r="M1195" s="40"/>
      <c r="N1195" s="40"/>
      <c r="O1195" s="40"/>
      <c r="P1195" s="40"/>
      <c r="Q1195" s="40"/>
      <c r="R1195" s="40" t="e">
        <f>'Zestawienie podstawowe'!#REF!</f>
        <v>#REF!</v>
      </c>
      <c r="S1195" s="40"/>
      <c r="T1195" s="40"/>
      <c r="U1195" s="40"/>
      <c r="V1195" s="40" t="e">
        <f>'Zestawienie podstawowe'!#REF!</f>
        <v>#REF!</v>
      </c>
    </row>
    <row r="1196" spans="1:22" x14ac:dyDescent="0.35">
      <c r="A1196" s="114" t="s">
        <v>3312</v>
      </c>
      <c r="B1196" s="40"/>
      <c r="C1196" s="40"/>
      <c r="D1196" s="40" t="e">
        <f>'Zestawienie podstawowe'!#REF!</f>
        <v>#REF!</v>
      </c>
      <c r="E1196" s="40"/>
      <c r="F1196" s="40"/>
      <c r="G1196" s="40">
        <v>25</v>
      </c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 t="e">
        <f>'Zestawienie podstawowe'!#REF!</f>
        <v>#REF!</v>
      </c>
    </row>
    <row r="1197" spans="1:22" x14ac:dyDescent="0.35">
      <c r="A1197" s="114" t="s">
        <v>3313</v>
      </c>
      <c r="B1197" s="40"/>
      <c r="C1197" s="40"/>
      <c r="D1197" s="40"/>
      <c r="E1197" s="40"/>
      <c r="F1197" s="40"/>
      <c r="G1197" s="40"/>
      <c r="H1197" s="40"/>
      <c r="I1197" s="40"/>
      <c r="J1197" s="40" t="e">
        <f>'Zestawienie podstawowe'!#REF!</f>
        <v>#REF!</v>
      </c>
      <c r="K1197" s="40"/>
      <c r="L1197" s="40" t="e">
        <f>'Zestawienie podstawowe'!#REF!</f>
        <v>#REF!</v>
      </c>
      <c r="M1197" s="40"/>
      <c r="N1197" s="40"/>
      <c r="O1197" s="40"/>
      <c r="P1197" s="40"/>
      <c r="Q1197" s="40"/>
      <c r="R1197" s="40" t="e">
        <f>'Zestawienie podstawowe'!#REF!</f>
        <v>#REF!</v>
      </c>
      <c r="S1197" s="40"/>
      <c r="T1197" s="40"/>
      <c r="U1197" s="40"/>
      <c r="V1197" s="40" t="e">
        <f>'Zestawienie podstawowe'!#REF!</f>
        <v>#REF!</v>
      </c>
    </row>
    <row r="1198" spans="1:22" x14ac:dyDescent="0.35">
      <c r="A1198" s="114" t="s">
        <v>3314</v>
      </c>
      <c r="B1198" s="40"/>
      <c r="C1198" s="40"/>
      <c r="D1198" s="40"/>
      <c r="E1198" s="40"/>
      <c r="F1198" s="40"/>
      <c r="G1198" s="40"/>
      <c r="H1198" s="40"/>
      <c r="I1198" s="40"/>
      <c r="J1198" s="40" t="e">
        <f>'Zestawienie podstawowe'!#REF!</f>
        <v>#REF!</v>
      </c>
      <c r="K1198" s="40"/>
      <c r="L1198" s="40"/>
      <c r="M1198" s="40"/>
      <c r="N1198" s="40"/>
      <c r="O1198" s="40"/>
      <c r="P1198" s="40"/>
      <c r="Q1198" s="40"/>
      <c r="R1198" s="40" t="e">
        <f>'Zestawienie podstawowe'!#REF!</f>
        <v>#REF!</v>
      </c>
      <c r="S1198" s="40"/>
      <c r="T1198" s="40"/>
      <c r="U1198" s="40"/>
      <c r="V1198" s="40" t="e">
        <f>'Zestawienie podstawowe'!#REF!</f>
        <v>#REF!</v>
      </c>
    </row>
    <row r="1199" spans="1:22" x14ac:dyDescent="0.35">
      <c r="A1199" s="114" t="s">
        <v>3315</v>
      </c>
      <c r="B1199" s="40"/>
      <c r="C1199" s="40"/>
      <c r="D1199" s="40"/>
      <c r="E1199" s="40"/>
      <c r="F1199" s="40"/>
      <c r="G1199" s="40"/>
      <c r="H1199" s="40"/>
      <c r="I1199" s="40"/>
      <c r="J1199" s="40" t="e">
        <f>'Zestawienie podstawowe'!#REF!</f>
        <v>#REF!</v>
      </c>
      <c r="K1199" s="40"/>
      <c r="L1199" s="40"/>
      <c r="M1199" s="40"/>
      <c r="N1199" s="40"/>
      <c r="O1199" s="40"/>
      <c r="P1199" s="40"/>
      <c r="Q1199" s="40"/>
      <c r="R1199" s="40" t="e">
        <f>'Zestawienie podstawowe'!#REF!</f>
        <v>#REF!</v>
      </c>
      <c r="S1199" s="40"/>
      <c r="T1199" s="40"/>
      <c r="U1199" s="40"/>
      <c r="V1199" s="40" t="e">
        <f>'Zestawienie podstawowe'!#REF!</f>
        <v>#REF!</v>
      </c>
    </row>
    <row r="1200" spans="1:22" x14ac:dyDescent="0.35">
      <c r="A1200" s="114" t="s">
        <v>3316</v>
      </c>
      <c r="B1200" s="40"/>
      <c r="C1200" s="40"/>
      <c r="D1200" s="40"/>
      <c r="E1200" s="40"/>
      <c r="F1200" s="40"/>
      <c r="G1200" s="40"/>
      <c r="H1200" s="40"/>
      <c r="I1200" s="40"/>
      <c r="J1200" s="40" t="e">
        <f>'Zestawienie podstawowe'!#REF!</f>
        <v>#REF!</v>
      </c>
      <c r="K1200" s="40"/>
      <c r="L1200" s="40"/>
      <c r="M1200" s="40"/>
      <c r="N1200" s="40"/>
      <c r="O1200" s="40"/>
      <c r="P1200" s="40"/>
      <c r="Q1200" s="40"/>
      <c r="R1200" s="40" t="e">
        <f>'Zestawienie podstawowe'!#REF!</f>
        <v>#REF!</v>
      </c>
      <c r="S1200" s="40"/>
      <c r="T1200" s="40"/>
      <c r="U1200" s="40"/>
      <c r="V1200" s="40" t="e">
        <f>'Zestawienie podstawowe'!#REF!</f>
        <v>#REF!</v>
      </c>
    </row>
    <row r="1201" spans="1:22" x14ac:dyDescent="0.35">
      <c r="A1201" s="114" t="s">
        <v>3317</v>
      </c>
      <c r="B1201" s="40"/>
      <c r="C1201" s="40"/>
      <c r="D1201" s="40"/>
      <c r="E1201" s="40"/>
      <c r="F1201" s="40"/>
      <c r="G1201" s="40"/>
      <c r="H1201" s="40"/>
      <c r="I1201" s="40"/>
      <c r="J1201" s="40" t="e">
        <f>'Zestawienie podstawowe'!#REF!</f>
        <v>#REF!</v>
      </c>
      <c r="K1201" s="40"/>
      <c r="L1201" s="40"/>
      <c r="M1201" s="40"/>
      <c r="N1201" s="40"/>
      <c r="O1201" s="40"/>
      <c r="P1201" s="40"/>
      <c r="Q1201" s="40"/>
      <c r="R1201" s="40" t="e">
        <f>'Zestawienie podstawowe'!#REF!</f>
        <v>#REF!</v>
      </c>
      <c r="S1201" s="40"/>
      <c r="T1201" s="40"/>
      <c r="U1201" s="40"/>
      <c r="V1201" s="40" t="e">
        <f>'Zestawienie podstawowe'!#REF!</f>
        <v>#REF!</v>
      </c>
    </row>
    <row r="1202" spans="1:22" x14ac:dyDescent="0.35">
      <c r="A1202" s="114" t="s">
        <v>3318</v>
      </c>
      <c r="B1202" s="40"/>
      <c r="C1202" s="40"/>
      <c r="D1202" s="40"/>
      <c r="E1202" s="40"/>
      <c r="F1202" s="40"/>
      <c r="G1202" s="40"/>
      <c r="H1202" s="40"/>
      <c r="I1202" s="40"/>
      <c r="J1202" s="40" t="e">
        <f>'Zestawienie podstawowe'!#REF!</f>
        <v>#REF!</v>
      </c>
      <c r="K1202" s="40"/>
      <c r="L1202" s="40"/>
      <c r="M1202" s="40"/>
      <c r="N1202" s="40"/>
      <c r="O1202" s="40"/>
      <c r="P1202" s="40"/>
      <c r="Q1202" s="40"/>
      <c r="R1202" s="40" t="e">
        <f>'Zestawienie podstawowe'!#REF!</f>
        <v>#REF!</v>
      </c>
      <c r="S1202" s="40"/>
      <c r="T1202" s="40"/>
      <c r="U1202" s="40"/>
      <c r="V1202" s="40" t="e">
        <f>'Zestawienie podstawowe'!#REF!</f>
        <v>#REF!</v>
      </c>
    </row>
    <row r="1203" spans="1:22" x14ac:dyDescent="0.35">
      <c r="A1203" s="114" t="s">
        <v>3319</v>
      </c>
      <c r="B1203" s="40"/>
      <c r="C1203" s="40"/>
      <c r="D1203" s="40"/>
      <c r="E1203" s="40"/>
      <c r="F1203" s="40"/>
      <c r="G1203" s="40"/>
      <c r="H1203" s="40"/>
      <c r="I1203" s="40"/>
      <c r="J1203" s="40" t="e">
        <f>'Zestawienie podstawowe'!#REF!</f>
        <v>#REF!</v>
      </c>
      <c r="K1203" s="40"/>
      <c r="L1203" s="40"/>
      <c r="M1203" s="40"/>
      <c r="N1203" s="40"/>
      <c r="O1203" s="40"/>
      <c r="P1203" s="40"/>
      <c r="Q1203" s="40"/>
      <c r="R1203" s="40" t="e">
        <f>'Zestawienie podstawowe'!#REF!</f>
        <v>#REF!</v>
      </c>
      <c r="S1203" s="40"/>
      <c r="T1203" s="40"/>
      <c r="U1203" s="40"/>
      <c r="V1203" s="40" t="e">
        <f>'Zestawienie podstawowe'!#REF!</f>
        <v>#REF!</v>
      </c>
    </row>
    <row r="1204" spans="1:22" x14ac:dyDescent="0.35">
      <c r="A1204" s="114" t="s">
        <v>3320</v>
      </c>
      <c r="B1204" s="40"/>
      <c r="C1204" s="40"/>
      <c r="D1204" s="40"/>
      <c r="E1204" s="40"/>
      <c r="F1204" s="40"/>
      <c r="G1204" s="40"/>
      <c r="H1204" s="40"/>
      <c r="I1204" s="40"/>
      <c r="J1204" s="40" t="e">
        <f>'Zestawienie podstawowe'!#REF!</f>
        <v>#REF!</v>
      </c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 t="e">
        <f>'Zestawienie podstawowe'!#REF!</f>
        <v>#REF!</v>
      </c>
    </row>
    <row r="1205" spans="1:22" x14ac:dyDescent="0.35">
      <c r="A1205" s="114" t="s">
        <v>3321</v>
      </c>
      <c r="B1205" s="40"/>
      <c r="C1205" s="40"/>
      <c r="D1205" s="40"/>
      <c r="E1205" s="40"/>
      <c r="F1205" s="40"/>
      <c r="G1205" s="40"/>
      <c r="H1205" s="40"/>
      <c r="I1205" s="40"/>
      <c r="J1205" s="40" t="e">
        <f>'Zestawienie podstawowe'!#REF!</f>
        <v>#REF!</v>
      </c>
      <c r="K1205" s="40"/>
      <c r="L1205" s="40"/>
      <c r="M1205" s="40"/>
      <c r="N1205" s="40"/>
      <c r="O1205" s="40"/>
      <c r="P1205" s="40"/>
      <c r="Q1205" s="40"/>
      <c r="R1205" s="40" t="e">
        <f>'Zestawienie podstawowe'!#REF!</f>
        <v>#REF!</v>
      </c>
      <c r="S1205" s="40"/>
      <c r="T1205" s="40"/>
      <c r="U1205" s="40"/>
      <c r="V1205" s="40" t="e">
        <f>'Zestawienie podstawowe'!#REF!</f>
        <v>#REF!</v>
      </c>
    </row>
    <row r="1206" spans="1:22" x14ac:dyDescent="0.35">
      <c r="A1206" s="114" t="s">
        <v>3322</v>
      </c>
      <c r="B1206" s="40"/>
      <c r="C1206" s="40"/>
      <c r="D1206" s="40"/>
      <c r="E1206" s="40"/>
      <c r="F1206" s="40"/>
      <c r="G1206" s="40"/>
      <c r="H1206" s="40"/>
      <c r="I1206" s="40"/>
      <c r="J1206" s="40" t="e">
        <f>'Zestawienie podstawowe'!#REF!</f>
        <v>#REF!</v>
      </c>
      <c r="K1206" s="40"/>
      <c r="L1206" s="40"/>
      <c r="M1206" s="40"/>
      <c r="N1206" s="40"/>
      <c r="O1206" s="40"/>
      <c r="P1206" s="40"/>
      <c r="Q1206" s="40"/>
      <c r="R1206" s="40" t="e">
        <f>'Zestawienie podstawowe'!#REF!</f>
        <v>#REF!</v>
      </c>
      <c r="S1206" s="40"/>
      <c r="T1206" s="40"/>
      <c r="U1206" s="40"/>
      <c r="V1206" s="40" t="e">
        <f>'Zestawienie podstawowe'!#REF!</f>
        <v>#REF!</v>
      </c>
    </row>
    <row r="1207" spans="1:22" x14ac:dyDescent="0.35">
      <c r="A1207" s="114" t="s">
        <v>3323</v>
      </c>
      <c r="B1207" s="40"/>
      <c r="C1207" s="40"/>
      <c r="D1207" s="40"/>
      <c r="E1207" s="40"/>
      <c r="F1207" s="40"/>
      <c r="G1207" s="40"/>
      <c r="H1207" s="40"/>
      <c r="I1207" s="40"/>
      <c r="J1207" s="40" t="e">
        <f>'Zestawienie podstawowe'!#REF!</f>
        <v>#REF!</v>
      </c>
      <c r="K1207" s="40"/>
      <c r="L1207" s="40"/>
      <c r="M1207" s="40"/>
      <c r="N1207" s="40"/>
      <c r="O1207" s="40"/>
      <c r="P1207" s="40"/>
      <c r="Q1207" s="40"/>
      <c r="R1207" s="40" t="e">
        <f>'Zestawienie podstawowe'!#REF!</f>
        <v>#REF!</v>
      </c>
      <c r="S1207" s="40"/>
      <c r="T1207" s="40"/>
      <c r="U1207" s="40"/>
      <c r="V1207" s="40" t="e">
        <f>'Zestawienie podstawowe'!#REF!</f>
        <v>#REF!</v>
      </c>
    </row>
    <row r="1208" spans="1:22" x14ac:dyDescent="0.35">
      <c r="A1208" s="114" t="s">
        <v>3324</v>
      </c>
      <c r="B1208" s="40"/>
      <c r="C1208" s="40"/>
      <c r="D1208" s="40"/>
      <c r="E1208" s="40"/>
      <c r="F1208" s="40"/>
      <c r="G1208" s="40"/>
      <c r="H1208" s="40"/>
      <c r="I1208" s="40"/>
      <c r="J1208" s="40" t="e">
        <f>'Zestawienie podstawowe'!#REF!</f>
        <v>#REF!</v>
      </c>
      <c r="K1208" s="40"/>
      <c r="L1208" s="40"/>
      <c r="M1208" s="40"/>
      <c r="N1208" s="40"/>
      <c r="O1208" s="40"/>
      <c r="P1208" s="40"/>
      <c r="Q1208" s="40"/>
      <c r="R1208" s="40" t="e">
        <f>'Zestawienie podstawowe'!#REF!</f>
        <v>#REF!</v>
      </c>
      <c r="S1208" s="40" t="e">
        <f>'Zestawienie podstawowe'!#REF!</f>
        <v>#REF!</v>
      </c>
      <c r="T1208" s="40"/>
      <c r="U1208" s="40"/>
      <c r="V1208" s="40" t="e">
        <f>'Zestawienie podstawowe'!#REF!</f>
        <v>#REF!</v>
      </c>
    </row>
    <row r="1209" spans="1:22" x14ac:dyDescent="0.35">
      <c r="A1209" s="114" t="s">
        <v>3325</v>
      </c>
      <c r="B1209" s="40"/>
      <c r="C1209" s="40"/>
      <c r="D1209" s="40"/>
      <c r="E1209" s="40"/>
      <c r="F1209" s="40"/>
      <c r="G1209" s="40"/>
      <c r="H1209" s="40"/>
      <c r="I1209" s="40"/>
      <c r="J1209" s="40" t="e">
        <f>'Zestawienie podstawowe'!#REF!</f>
        <v>#REF!</v>
      </c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 t="e">
        <f>'Zestawienie podstawowe'!#REF!</f>
        <v>#REF!</v>
      </c>
    </row>
    <row r="1210" spans="1:22" x14ac:dyDescent="0.35">
      <c r="A1210" s="114" t="s">
        <v>3326</v>
      </c>
      <c r="B1210" s="40"/>
      <c r="C1210" s="40"/>
      <c r="D1210" s="40"/>
      <c r="E1210" s="40"/>
      <c r="F1210" s="40"/>
      <c r="G1210" s="40"/>
      <c r="H1210" s="40"/>
      <c r="I1210" s="40"/>
      <c r="J1210" s="40" t="e">
        <f>'Zestawienie podstawowe'!#REF!</f>
        <v>#REF!</v>
      </c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 t="e">
        <f>'Zestawienie podstawowe'!#REF!</f>
        <v>#REF!</v>
      </c>
    </row>
    <row r="1211" spans="1:22" x14ac:dyDescent="0.35">
      <c r="A1211" s="114" t="s">
        <v>3327</v>
      </c>
      <c r="B1211" s="40"/>
      <c r="C1211" s="40"/>
      <c r="D1211" s="40"/>
      <c r="E1211" s="40"/>
      <c r="F1211" s="40"/>
      <c r="G1211" s="40"/>
      <c r="H1211" s="40"/>
      <c r="I1211" s="40"/>
      <c r="J1211" s="40" t="e">
        <f>'Zestawienie podstawowe'!#REF!</f>
        <v>#REF!</v>
      </c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 t="e">
        <f>'Zestawienie podstawowe'!#REF!</f>
        <v>#REF!</v>
      </c>
    </row>
    <row r="1212" spans="1:22" x14ac:dyDescent="0.35">
      <c r="A1212" s="114" t="s">
        <v>3328</v>
      </c>
      <c r="B1212" s="40"/>
      <c r="C1212" s="40"/>
      <c r="D1212" s="40"/>
      <c r="E1212" s="40" t="e">
        <f>'Zestawienie podstawowe'!#REF!</f>
        <v>#REF!</v>
      </c>
      <c r="F1212" s="40"/>
      <c r="G1212" s="40"/>
      <c r="H1212" s="40"/>
      <c r="I1212" s="40"/>
      <c r="J1212" s="40"/>
      <c r="K1212" s="40"/>
      <c r="L1212" s="40" t="e">
        <f>'Zestawienie podstawowe'!#REF!</f>
        <v>#REF!</v>
      </c>
      <c r="M1212" s="40"/>
      <c r="N1212" s="40"/>
      <c r="O1212" s="40"/>
      <c r="P1212" s="40"/>
      <c r="Q1212" s="40"/>
      <c r="R1212" s="40"/>
      <c r="S1212" s="40"/>
      <c r="T1212" s="40"/>
      <c r="U1212" s="40"/>
      <c r="V1212" s="40" t="e">
        <f>'Zestawienie podstawowe'!#REF!</f>
        <v>#REF!</v>
      </c>
    </row>
    <row r="1213" spans="1:22" x14ac:dyDescent="0.35">
      <c r="A1213" s="114" t="s">
        <v>3329</v>
      </c>
      <c r="B1213" s="40"/>
      <c r="C1213" s="40"/>
      <c r="D1213" s="40" t="e">
        <f>'Zestawienie podstawowe'!#REF!</f>
        <v>#REF!</v>
      </c>
      <c r="E1213" s="40" t="e">
        <f>'Zestawienie podstawowe'!#REF!</f>
        <v>#REF!</v>
      </c>
      <c r="F1213" s="40"/>
      <c r="G1213" s="40"/>
      <c r="H1213" s="40" t="e">
        <f>'Zestawienie podstawowe'!#REF!</f>
        <v>#REF!</v>
      </c>
      <c r="I1213" s="40"/>
      <c r="J1213" s="40" t="e">
        <f>'Zestawienie podstawowe'!#REF!</f>
        <v>#REF!</v>
      </c>
      <c r="K1213" s="40" t="e">
        <f>'Zestawienie podstawowe'!#REF!</f>
        <v>#REF!</v>
      </c>
      <c r="L1213" s="40" t="e">
        <f>'Zestawienie podstawowe'!#REF!</f>
        <v>#REF!</v>
      </c>
      <c r="M1213" s="40"/>
      <c r="N1213" s="40"/>
      <c r="O1213" s="40"/>
      <c r="P1213" s="40"/>
      <c r="Q1213" s="40"/>
      <c r="R1213" s="40"/>
      <c r="S1213" s="40"/>
      <c r="T1213" s="40"/>
      <c r="U1213" s="40"/>
      <c r="V1213" s="40" t="e">
        <f>'Zestawienie podstawowe'!#REF!</f>
        <v>#REF!</v>
      </c>
    </row>
    <row r="1214" spans="1:22" x14ac:dyDescent="0.35">
      <c r="A1214" s="114" t="s">
        <v>3330</v>
      </c>
      <c r="B1214" s="40"/>
      <c r="C1214" s="40"/>
      <c r="D1214" s="40"/>
      <c r="E1214" s="40" t="e">
        <f>'Zestawienie podstawowe'!#REF!</f>
        <v>#REF!</v>
      </c>
      <c r="F1214" s="40"/>
      <c r="G1214" s="40"/>
      <c r="H1214" s="40" t="e">
        <f>'Zestawienie podstawowe'!#REF!</f>
        <v>#REF!</v>
      </c>
      <c r="I1214" s="40"/>
      <c r="J1214" s="40" t="e">
        <f>'Zestawienie podstawowe'!#REF!</f>
        <v>#REF!</v>
      </c>
      <c r="K1214" s="40" t="e">
        <f>'Zestawienie podstawowe'!#REF!</f>
        <v>#REF!</v>
      </c>
      <c r="L1214" s="40" t="e">
        <f>'Zestawienie podstawowe'!#REF!</f>
        <v>#REF!</v>
      </c>
      <c r="M1214" s="40"/>
      <c r="N1214" s="40"/>
      <c r="O1214" s="40"/>
      <c r="P1214" s="40"/>
      <c r="Q1214" s="40"/>
      <c r="R1214" s="40"/>
      <c r="S1214" s="40"/>
      <c r="T1214" s="40"/>
      <c r="U1214" s="40"/>
      <c r="V1214" s="40" t="e">
        <f>'Zestawienie podstawowe'!#REF!</f>
        <v>#REF!</v>
      </c>
    </row>
    <row r="1215" spans="1:22" x14ac:dyDescent="0.35">
      <c r="A1215" s="114" t="s">
        <v>3331</v>
      </c>
      <c r="B1215" s="40"/>
      <c r="C1215" s="40"/>
      <c r="D1215" s="40" t="e">
        <f>'Zestawienie podstawowe'!#REF!</f>
        <v>#REF!</v>
      </c>
      <c r="E1215" s="40" t="e">
        <f>'Zestawienie podstawowe'!#REF!</f>
        <v>#REF!</v>
      </c>
      <c r="F1215" s="40"/>
      <c r="G1215" s="40"/>
      <c r="H1215" s="40" t="e">
        <f>'Zestawienie podstawowe'!#REF!</f>
        <v>#REF!</v>
      </c>
      <c r="I1215" s="40"/>
      <c r="J1215" s="40" t="e">
        <f>'Zestawienie podstawowe'!#REF!</f>
        <v>#REF!</v>
      </c>
      <c r="K1215" s="40" t="e">
        <f>'Zestawienie podstawowe'!#REF!</f>
        <v>#REF!</v>
      </c>
      <c r="L1215" s="40" t="e">
        <f>'Zestawienie podstawowe'!#REF!</f>
        <v>#REF!</v>
      </c>
      <c r="M1215" s="40"/>
      <c r="N1215" s="40"/>
      <c r="O1215" s="40"/>
      <c r="P1215" s="40"/>
      <c r="Q1215" s="40"/>
      <c r="R1215" s="40"/>
      <c r="S1215" s="40"/>
      <c r="T1215" s="40"/>
      <c r="U1215" s="40"/>
      <c r="V1215" s="40" t="e">
        <f>'Zestawienie podstawowe'!#REF!</f>
        <v>#REF!</v>
      </c>
    </row>
    <row r="1216" spans="1:22" x14ac:dyDescent="0.35">
      <c r="A1216" s="114" t="s">
        <v>3332</v>
      </c>
      <c r="B1216" s="40"/>
      <c r="C1216" s="40"/>
      <c r="D1216" s="40"/>
      <c r="E1216" s="40"/>
      <c r="F1216" s="40"/>
      <c r="G1216" s="40"/>
      <c r="H1216" s="40"/>
      <c r="I1216" s="40"/>
      <c r="J1216" s="40" t="e">
        <f>'Zestawienie podstawowe'!#REF!</f>
        <v>#REF!</v>
      </c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 t="e">
        <f>'Zestawienie podstawowe'!#REF!</f>
        <v>#REF!</v>
      </c>
    </row>
    <row r="1217" spans="1:22" x14ac:dyDescent="0.35">
      <c r="A1217" s="114" t="s">
        <v>3333</v>
      </c>
      <c r="B1217" s="40"/>
      <c r="C1217" s="40"/>
      <c r="D1217" s="40"/>
      <c r="E1217" s="40"/>
      <c r="F1217" s="40"/>
      <c r="G1217" s="40"/>
      <c r="H1217" s="40"/>
      <c r="I1217" s="40"/>
      <c r="J1217" s="40" t="e">
        <f>'Zestawienie podstawowe'!#REF!</f>
        <v>#REF!</v>
      </c>
      <c r="K1217" s="40"/>
      <c r="L1217" s="40"/>
      <c r="M1217" s="40"/>
      <c r="N1217" s="40"/>
      <c r="O1217" s="40"/>
      <c r="P1217" s="40"/>
      <c r="Q1217" s="40"/>
      <c r="R1217" s="40" t="e">
        <f>'Zestawienie podstawowe'!#REF!</f>
        <v>#REF!</v>
      </c>
      <c r="S1217" s="40"/>
      <c r="T1217" s="40"/>
      <c r="U1217" s="40"/>
      <c r="V1217" s="40" t="e">
        <f>'Zestawienie podstawowe'!#REF!</f>
        <v>#REF!</v>
      </c>
    </row>
    <row r="1218" spans="1:22" x14ac:dyDescent="0.35">
      <c r="A1218" s="114" t="s">
        <v>3334</v>
      </c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 t="e">
        <f>'Zestawienie podstawowe'!#REF!</f>
        <v>#REF!</v>
      </c>
      <c r="S1218" s="40"/>
      <c r="T1218" s="40"/>
      <c r="U1218" s="40"/>
      <c r="V1218" s="40" t="e">
        <f>'Zestawienie podstawowe'!#REF!</f>
        <v>#REF!</v>
      </c>
    </row>
    <row r="1219" spans="1:22" x14ac:dyDescent="0.35">
      <c r="A1219" s="114" t="s">
        <v>3335</v>
      </c>
      <c r="B1219" s="40"/>
      <c r="C1219" s="40"/>
      <c r="D1219" s="40"/>
      <c r="E1219" s="40"/>
      <c r="F1219" s="40"/>
      <c r="G1219" s="40"/>
      <c r="H1219" s="40"/>
      <c r="I1219" s="40"/>
      <c r="J1219" s="40" t="e">
        <f>'Zestawienie podstawowe'!#REF!</f>
        <v>#REF!</v>
      </c>
      <c r="K1219" s="40"/>
      <c r="L1219" s="40"/>
      <c r="M1219" s="40"/>
      <c r="N1219" s="40"/>
      <c r="O1219" s="40"/>
      <c r="P1219" s="40"/>
      <c r="Q1219" s="40"/>
      <c r="R1219" s="40" t="e">
        <f>'Zestawienie podstawowe'!#REF!</f>
        <v>#REF!</v>
      </c>
      <c r="S1219" s="40"/>
      <c r="T1219" s="40"/>
      <c r="U1219" s="40"/>
      <c r="V1219" s="40" t="e">
        <f>'Zestawienie podstawowe'!#REF!</f>
        <v>#REF!</v>
      </c>
    </row>
    <row r="1220" spans="1:22" x14ac:dyDescent="0.35">
      <c r="A1220" s="114" t="s">
        <v>3336</v>
      </c>
      <c r="B1220" s="40"/>
      <c r="C1220" s="40"/>
      <c r="D1220" s="40"/>
      <c r="E1220" s="40"/>
      <c r="F1220" s="40"/>
      <c r="G1220" s="40"/>
      <c r="H1220" s="40"/>
      <c r="I1220" s="40"/>
      <c r="J1220" s="40" t="e">
        <f>'Zestawienie podstawowe'!#REF!</f>
        <v>#REF!</v>
      </c>
      <c r="K1220" s="40"/>
      <c r="L1220" s="40"/>
      <c r="M1220" s="40"/>
      <c r="N1220" s="40"/>
      <c r="O1220" s="40"/>
      <c r="P1220" s="40"/>
      <c r="Q1220" s="40"/>
      <c r="R1220" s="40" t="e">
        <f>'Zestawienie podstawowe'!#REF!</f>
        <v>#REF!</v>
      </c>
      <c r="S1220" s="40"/>
      <c r="T1220" s="40"/>
      <c r="U1220" s="40"/>
      <c r="V1220" s="40" t="e">
        <f>'Zestawienie podstawowe'!#REF!</f>
        <v>#REF!</v>
      </c>
    </row>
    <row r="1221" spans="1:22" x14ac:dyDescent="0.35">
      <c r="A1221" s="114" t="s">
        <v>3337</v>
      </c>
      <c r="B1221" s="40"/>
      <c r="C1221" s="40"/>
      <c r="D1221" s="40"/>
      <c r="E1221" s="40"/>
      <c r="F1221" s="40"/>
      <c r="G1221" s="40" t="e">
        <f>'Zestawienie podstawowe'!#REF!</f>
        <v>#REF!</v>
      </c>
      <c r="H1221" s="40"/>
      <c r="I1221" s="40"/>
      <c r="J1221" s="40" t="e">
        <f>'Zestawienie podstawowe'!#REF!</f>
        <v>#REF!</v>
      </c>
      <c r="K1221" s="40"/>
      <c r="L1221" s="40"/>
      <c r="M1221" s="40"/>
      <c r="N1221" s="40"/>
      <c r="O1221" s="40"/>
      <c r="P1221" s="40"/>
      <c r="Q1221" s="40"/>
      <c r="R1221" s="40" t="e">
        <f>'Zestawienie podstawowe'!#REF!</f>
        <v>#REF!</v>
      </c>
      <c r="S1221" s="40"/>
      <c r="T1221" s="40"/>
      <c r="U1221" s="40"/>
      <c r="V1221" s="40" t="e">
        <f>'Zestawienie podstawowe'!#REF!</f>
        <v>#REF!</v>
      </c>
    </row>
    <row r="1222" spans="1:22" x14ac:dyDescent="0.35">
      <c r="A1222" s="114" t="s">
        <v>3338</v>
      </c>
      <c r="B1222" s="40"/>
      <c r="C1222" s="40"/>
      <c r="D1222" s="40"/>
      <c r="E1222" s="40"/>
      <c r="F1222" s="40"/>
      <c r="G1222" s="40"/>
      <c r="H1222" s="40"/>
      <c r="I1222" s="40"/>
      <c r="J1222" s="40" t="e">
        <f>'Zestawienie podstawowe'!#REF!</f>
        <v>#REF!</v>
      </c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 t="e">
        <f>'Zestawienie podstawowe'!#REF!</f>
        <v>#REF!</v>
      </c>
    </row>
    <row r="1223" spans="1:22" x14ac:dyDescent="0.35">
      <c r="A1223" s="114" t="s">
        <v>3339</v>
      </c>
      <c r="B1223" s="40"/>
      <c r="C1223" s="40"/>
      <c r="D1223" s="40"/>
      <c r="E1223" s="40"/>
      <c r="F1223" s="40"/>
      <c r="G1223" s="40"/>
      <c r="H1223" s="40"/>
      <c r="I1223" s="40"/>
      <c r="J1223" s="40" t="e">
        <f>'Zestawienie podstawowe'!#REF!</f>
        <v>#REF!</v>
      </c>
      <c r="K1223" s="40"/>
      <c r="L1223" s="40"/>
      <c r="M1223" s="40"/>
      <c r="N1223" s="40"/>
      <c r="O1223" s="40"/>
      <c r="P1223" s="40"/>
      <c r="Q1223" s="40"/>
      <c r="R1223" s="40" t="e">
        <f>'Zestawienie podstawowe'!#REF!</f>
        <v>#REF!</v>
      </c>
      <c r="S1223" s="40"/>
      <c r="T1223" s="40"/>
      <c r="U1223" s="40"/>
      <c r="V1223" s="40" t="e">
        <f>'Zestawienie podstawowe'!#REF!</f>
        <v>#REF!</v>
      </c>
    </row>
    <row r="1224" spans="1:22" x14ac:dyDescent="0.35">
      <c r="A1224" s="114" t="s">
        <v>3340</v>
      </c>
      <c r="B1224" s="40"/>
      <c r="C1224" s="40"/>
      <c r="D1224" s="40"/>
      <c r="E1224" s="40"/>
      <c r="F1224" s="40"/>
      <c r="G1224" s="40"/>
      <c r="H1224" s="40"/>
      <c r="I1224" s="40"/>
      <c r="J1224" s="40" t="e">
        <f>'Zestawienie podstawowe'!#REF!</f>
        <v>#REF!</v>
      </c>
      <c r="K1224" s="40"/>
      <c r="L1224" s="40"/>
      <c r="M1224" s="40"/>
      <c r="N1224" s="40"/>
      <c r="O1224" s="40"/>
      <c r="P1224" s="40"/>
      <c r="Q1224" s="40"/>
      <c r="R1224" s="40" t="e">
        <f>'Zestawienie podstawowe'!#REF!</f>
        <v>#REF!</v>
      </c>
      <c r="S1224" s="40"/>
      <c r="T1224" s="40"/>
      <c r="U1224" s="40"/>
      <c r="V1224" s="40" t="e">
        <f>'Zestawienie podstawowe'!#REF!</f>
        <v>#REF!</v>
      </c>
    </row>
    <row r="1225" spans="1:22" x14ac:dyDescent="0.35">
      <c r="A1225" s="114" t="s">
        <v>3341</v>
      </c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 t="e">
        <f>'Zestawienie podstawowe'!#REF!</f>
        <v>#REF!</v>
      </c>
    </row>
    <row r="1226" spans="1:22" x14ac:dyDescent="0.35">
      <c r="A1226" s="114" t="s">
        <v>3342</v>
      </c>
      <c r="B1226" s="40"/>
      <c r="C1226" s="40"/>
      <c r="D1226" s="40"/>
      <c r="E1226" s="40"/>
      <c r="F1226" s="40"/>
      <c r="G1226" s="40"/>
      <c r="H1226" s="40"/>
      <c r="I1226" s="40"/>
      <c r="J1226" s="40" t="e">
        <f>'Zestawienie podstawowe'!#REF!</f>
        <v>#REF!</v>
      </c>
      <c r="K1226" s="40"/>
      <c r="L1226" s="40"/>
      <c r="M1226" s="40"/>
      <c r="N1226" s="40"/>
      <c r="O1226" s="40"/>
      <c r="P1226" s="40"/>
      <c r="Q1226" s="40"/>
      <c r="R1226" s="40" t="e">
        <f>'Zestawienie podstawowe'!#REF!</f>
        <v>#REF!</v>
      </c>
      <c r="S1226" s="40"/>
      <c r="T1226" s="40"/>
      <c r="U1226" s="40"/>
      <c r="V1226" s="40" t="e">
        <f>'Zestawienie podstawowe'!#REF!</f>
        <v>#REF!</v>
      </c>
    </row>
    <row r="1227" spans="1:22" x14ac:dyDescent="0.35">
      <c r="A1227" s="114" t="s">
        <v>3343</v>
      </c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 t="e">
        <f>'Zestawienie podstawowe'!#REF!</f>
        <v>#REF!</v>
      </c>
    </row>
    <row r="1228" spans="1:22" x14ac:dyDescent="0.35">
      <c r="A1228" s="114" t="s">
        <v>3344</v>
      </c>
      <c r="B1228" s="40"/>
      <c r="C1228" s="40"/>
      <c r="D1228" s="40"/>
      <c r="E1228" s="40"/>
      <c r="F1228" s="40"/>
      <c r="G1228" s="40"/>
      <c r="H1228" s="40"/>
      <c r="I1228" s="40"/>
      <c r="J1228" s="40" t="e">
        <f>'Zestawienie podstawowe'!#REF!</f>
        <v>#REF!</v>
      </c>
      <c r="K1228" s="40"/>
      <c r="L1228" s="40"/>
      <c r="M1228" s="40"/>
      <c r="N1228" s="40"/>
      <c r="O1228" s="40"/>
      <c r="P1228" s="40"/>
      <c r="Q1228" s="40"/>
      <c r="R1228" s="40" t="e">
        <f>'Zestawienie podstawowe'!#REF!</f>
        <v>#REF!</v>
      </c>
      <c r="S1228" s="40"/>
      <c r="T1228" s="40"/>
      <c r="U1228" s="40"/>
      <c r="V1228" s="40" t="e">
        <f>'Zestawienie podstawowe'!#REF!</f>
        <v>#REF!</v>
      </c>
    </row>
    <row r="1229" spans="1:22" x14ac:dyDescent="0.35">
      <c r="A1229" s="114" t="s">
        <v>3345</v>
      </c>
      <c r="B1229" s="40"/>
      <c r="C1229" s="40"/>
      <c r="D1229" s="40"/>
      <c r="E1229" s="40"/>
      <c r="F1229" s="40" t="e">
        <f>'Zestawienie podstawowe'!#REF!</f>
        <v>#REF!</v>
      </c>
      <c r="G1229" s="40"/>
      <c r="H1229" s="40"/>
      <c r="I1229" s="40"/>
      <c r="J1229" s="40" t="e">
        <f>'Zestawienie podstawowe'!#REF!</f>
        <v>#REF!</v>
      </c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 t="e">
        <f>'Zestawienie podstawowe'!#REF!</f>
        <v>#REF!</v>
      </c>
    </row>
    <row r="1230" spans="1:22" x14ac:dyDescent="0.35">
      <c r="A1230" s="114" t="s">
        <v>3346</v>
      </c>
      <c r="B1230" s="40"/>
      <c r="C1230" s="40"/>
      <c r="D1230" s="40"/>
      <c r="E1230" s="40"/>
      <c r="F1230" s="40"/>
      <c r="G1230" s="40"/>
      <c r="H1230" s="40"/>
      <c r="I1230" s="40"/>
      <c r="J1230" s="40" t="e">
        <f>'Zestawienie podstawowe'!#REF!</f>
        <v>#REF!</v>
      </c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 t="e">
        <f>'Zestawienie podstawowe'!#REF!</f>
        <v>#REF!</v>
      </c>
    </row>
    <row r="1231" spans="1:22" x14ac:dyDescent="0.35">
      <c r="A1231" s="114" t="s">
        <v>3347</v>
      </c>
      <c r="B1231" s="40"/>
      <c r="C1231" s="40"/>
      <c r="D1231" s="40"/>
      <c r="E1231" s="40"/>
      <c r="F1231" s="40"/>
      <c r="G1231" s="40"/>
      <c r="H1231" s="40"/>
      <c r="I1231" s="40"/>
      <c r="J1231" s="40" t="e">
        <f>'Zestawienie podstawowe'!#REF!</f>
        <v>#REF!</v>
      </c>
      <c r="K1231" s="40"/>
      <c r="L1231" s="40"/>
      <c r="M1231" s="40"/>
      <c r="N1231" s="40" t="e">
        <f>'Zestawienie podstawowe'!#REF!</f>
        <v>#REF!</v>
      </c>
      <c r="O1231" s="40"/>
      <c r="P1231" s="40"/>
      <c r="Q1231" s="40"/>
      <c r="R1231" s="40"/>
      <c r="S1231" s="40"/>
      <c r="T1231" s="40"/>
      <c r="U1231" s="40"/>
      <c r="V1231" s="40" t="e">
        <f>'Zestawienie podstawowe'!#REF!</f>
        <v>#REF!</v>
      </c>
    </row>
    <row r="1232" spans="1:22" x14ac:dyDescent="0.35">
      <c r="A1232" s="114" t="s">
        <v>3348</v>
      </c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 t="e">
        <f>'Zestawienie podstawowe'!#REF!</f>
        <v>#REF!</v>
      </c>
      <c r="O1232" s="40"/>
      <c r="P1232" s="40"/>
      <c r="Q1232" s="40"/>
      <c r="R1232" s="40"/>
      <c r="S1232" s="40"/>
      <c r="T1232" s="40"/>
      <c r="U1232" s="40"/>
      <c r="V1232" s="40" t="e">
        <f>'Zestawienie podstawowe'!#REF!</f>
        <v>#REF!</v>
      </c>
    </row>
    <row r="1233" spans="1:22" x14ac:dyDescent="0.35">
      <c r="A1233" s="114" t="s">
        <v>3349</v>
      </c>
      <c r="B1233" s="40"/>
      <c r="C1233" s="40"/>
      <c r="D1233" s="40"/>
      <c r="E1233" s="40"/>
      <c r="F1233" s="40"/>
      <c r="G1233" s="40"/>
      <c r="H1233" s="40"/>
      <c r="I1233" s="40"/>
      <c r="J1233" s="40" t="e">
        <f>'Zestawienie podstawowe'!#REF!</f>
        <v>#REF!</v>
      </c>
      <c r="K1233" s="40"/>
      <c r="L1233" s="40"/>
      <c r="M1233" s="40"/>
      <c r="N1233" s="40" t="e">
        <f>'Zestawienie podstawowe'!#REF!</f>
        <v>#REF!</v>
      </c>
      <c r="O1233" s="40"/>
      <c r="P1233" s="40"/>
      <c r="Q1233" s="40"/>
      <c r="R1233" s="40"/>
      <c r="S1233" s="40"/>
      <c r="T1233" s="40"/>
      <c r="U1233" s="40"/>
      <c r="V1233" s="40" t="e">
        <f>'Zestawienie podstawowe'!#REF!</f>
        <v>#REF!</v>
      </c>
    </row>
    <row r="1234" spans="1:22" x14ac:dyDescent="0.35">
      <c r="A1234" s="114" t="s">
        <v>3350</v>
      </c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 t="e">
        <f>'Zestawienie podstawowe'!#REF!</f>
        <v>#REF!</v>
      </c>
      <c r="O1234" s="40"/>
      <c r="P1234" s="40"/>
      <c r="Q1234" s="40"/>
      <c r="R1234" s="40"/>
      <c r="S1234" s="40"/>
      <c r="T1234" s="40"/>
      <c r="U1234" s="40"/>
      <c r="V1234" s="40" t="e">
        <f>'Zestawienie podstawowe'!#REF!</f>
        <v>#REF!</v>
      </c>
    </row>
    <row r="1235" spans="1:22" x14ac:dyDescent="0.35">
      <c r="A1235" s="114" t="s">
        <v>3351</v>
      </c>
      <c r="B1235" s="40"/>
      <c r="C1235" s="40"/>
      <c r="D1235" s="40"/>
      <c r="E1235" s="40"/>
      <c r="F1235" s="40"/>
      <c r="G1235" s="40"/>
      <c r="H1235" s="40"/>
      <c r="I1235" s="40"/>
      <c r="J1235" s="40" t="e">
        <f>'Zestawienie podstawowe'!#REF!</f>
        <v>#REF!</v>
      </c>
      <c r="K1235" s="40"/>
      <c r="L1235" s="40"/>
      <c r="M1235" s="40"/>
      <c r="N1235" s="40"/>
      <c r="O1235" s="40"/>
      <c r="P1235" s="40"/>
      <c r="Q1235" s="40"/>
      <c r="R1235" s="40" t="e">
        <f>'Zestawienie podstawowe'!#REF!</f>
        <v>#REF!</v>
      </c>
      <c r="S1235" s="40"/>
      <c r="T1235" s="40"/>
      <c r="U1235" s="40"/>
      <c r="V1235" s="40" t="e">
        <f>'Zestawienie podstawowe'!#REF!</f>
        <v>#REF!</v>
      </c>
    </row>
    <row r="1236" spans="1:22" x14ac:dyDescent="0.35">
      <c r="A1236" s="114" t="s">
        <v>3352</v>
      </c>
      <c r="B1236" s="40"/>
      <c r="C1236" s="40"/>
      <c r="D1236" s="40"/>
      <c r="E1236" s="40"/>
      <c r="F1236" s="40"/>
      <c r="G1236" s="40"/>
      <c r="H1236" s="40"/>
      <c r="I1236" s="40"/>
      <c r="J1236" s="40" t="e">
        <f>'Zestawienie podstawowe'!#REF!</f>
        <v>#REF!</v>
      </c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 t="e">
        <f>'Zestawienie podstawowe'!#REF!</f>
        <v>#REF!</v>
      </c>
    </row>
    <row r="1237" spans="1:22" x14ac:dyDescent="0.35">
      <c r="A1237" s="114" t="s">
        <v>3353</v>
      </c>
      <c r="B1237" s="40"/>
      <c r="C1237" s="40"/>
      <c r="D1237" s="40"/>
      <c r="E1237" s="40"/>
      <c r="F1237" s="40"/>
      <c r="G1237" s="40"/>
      <c r="H1237" s="40"/>
      <c r="I1237" s="40"/>
      <c r="J1237" s="40" t="e">
        <f>'Zestawienie podstawowe'!#REF!</f>
        <v>#REF!</v>
      </c>
      <c r="K1237" s="40"/>
      <c r="L1237" s="40"/>
      <c r="M1237" s="40"/>
      <c r="N1237" s="40"/>
      <c r="O1237" s="40"/>
      <c r="P1237" s="40"/>
      <c r="Q1237" s="40"/>
      <c r="R1237" s="40" t="e">
        <f>'Zestawienie podstawowe'!#REF!</f>
        <v>#REF!</v>
      </c>
      <c r="S1237" s="40"/>
      <c r="T1237" s="40"/>
      <c r="U1237" s="40"/>
      <c r="V1237" s="40" t="e">
        <f>'Zestawienie podstawowe'!#REF!</f>
        <v>#REF!</v>
      </c>
    </row>
    <row r="1238" spans="1:22" x14ac:dyDescent="0.35">
      <c r="A1238" s="114" t="s">
        <v>3354</v>
      </c>
      <c r="B1238" s="40"/>
      <c r="C1238" s="40"/>
      <c r="D1238" s="40"/>
      <c r="E1238" s="40"/>
      <c r="F1238" s="40"/>
      <c r="G1238" s="40"/>
      <c r="H1238" s="40"/>
      <c r="I1238" s="40"/>
      <c r="J1238" s="40" t="e">
        <f>'Zestawienie podstawowe'!#REF!</f>
        <v>#REF!</v>
      </c>
      <c r="K1238" s="40"/>
      <c r="L1238" s="40"/>
      <c r="M1238" s="40"/>
      <c r="N1238" s="40"/>
      <c r="O1238" s="40"/>
      <c r="P1238" s="40"/>
      <c r="Q1238" s="40"/>
      <c r="R1238" s="40" t="e">
        <f>'Zestawienie podstawowe'!#REF!</f>
        <v>#REF!</v>
      </c>
      <c r="S1238" s="40"/>
      <c r="T1238" s="40"/>
      <c r="U1238" s="40"/>
      <c r="V1238" s="40" t="e">
        <f>'Zestawienie podstawowe'!#REF!</f>
        <v>#REF!</v>
      </c>
    </row>
    <row r="1239" spans="1:22" x14ac:dyDescent="0.35">
      <c r="A1239" s="114" t="s">
        <v>3355</v>
      </c>
      <c r="B1239" s="40"/>
      <c r="C1239" s="40"/>
      <c r="D1239" s="40"/>
      <c r="E1239" s="40"/>
      <c r="F1239" s="40"/>
      <c r="G1239" s="40"/>
      <c r="H1239" s="40"/>
      <c r="I1239" s="40"/>
      <c r="J1239" s="40" t="e">
        <f>'Zestawienie podstawowe'!#REF!</f>
        <v>#REF!</v>
      </c>
      <c r="K1239" s="40"/>
      <c r="L1239" s="40"/>
      <c r="M1239" s="40"/>
      <c r="N1239" s="40"/>
      <c r="O1239" s="40"/>
      <c r="P1239" s="40"/>
      <c r="Q1239" s="40"/>
      <c r="R1239" s="40" t="e">
        <f>'Zestawienie podstawowe'!#REF!</f>
        <v>#REF!</v>
      </c>
      <c r="S1239" s="40"/>
      <c r="T1239" s="40"/>
      <c r="U1239" s="40"/>
      <c r="V1239" s="40" t="e">
        <f>'Zestawienie podstawowe'!#REF!</f>
        <v>#REF!</v>
      </c>
    </row>
    <row r="1240" spans="1:22" x14ac:dyDescent="0.35">
      <c r="A1240" s="114" t="s">
        <v>3356</v>
      </c>
      <c r="B1240" s="40"/>
      <c r="C1240" s="40"/>
      <c r="D1240" s="40"/>
      <c r="E1240" s="40"/>
      <c r="F1240" s="40"/>
      <c r="G1240" s="40"/>
      <c r="H1240" s="40"/>
      <c r="I1240" s="40"/>
      <c r="J1240" s="40" t="e">
        <f>'Zestawienie podstawowe'!#REF!</f>
        <v>#REF!</v>
      </c>
      <c r="K1240" s="40"/>
      <c r="L1240" s="40"/>
      <c r="M1240" s="40"/>
      <c r="N1240" s="40"/>
      <c r="O1240" s="40"/>
      <c r="P1240" s="40"/>
      <c r="Q1240" s="40"/>
      <c r="R1240" s="40" t="e">
        <f>'Zestawienie podstawowe'!#REF!</f>
        <v>#REF!</v>
      </c>
      <c r="S1240" s="40"/>
      <c r="T1240" s="40"/>
      <c r="U1240" s="40"/>
      <c r="V1240" s="40" t="e">
        <f>'Zestawienie podstawowe'!#REF!</f>
        <v>#REF!</v>
      </c>
    </row>
    <row r="1241" spans="1:22" x14ac:dyDescent="0.35">
      <c r="A1241" s="114" t="s">
        <v>3357</v>
      </c>
      <c r="B1241" s="40"/>
      <c r="C1241" s="40"/>
      <c r="D1241" s="40"/>
      <c r="E1241" s="40"/>
      <c r="F1241" s="40"/>
      <c r="G1241" s="40"/>
      <c r="H1241" s="40"/>
      <c r="I1241" s="40"/>
      <c r="J1241" s="40" t="e">
        <f>'Zestawienie podstawowe'!#REF!</f>
        <v>#REF!</v>
      </c>
      <c r="K1241" s="40"/>
      <c r="L1241" s="40"/>
      <c r="M1241" s="40"/>
      <c r="N1241" s="40"/>
      <c r="O1241" s="40"/>
      <c r="P1241" s="40"/>
      <c r="Q1241" s="40"/>
      <c r="R1241" s="40" t="e">
        <f>'Zestawienie podstawowe'!#REF!</f>
        <v>#REF!</v>
      </c>
      <c r="S1241" s="40"/>
      <c r="T1241" s="40"/>
      <c r="U1241" s="40"/>
      <c r="V1241" s="40" t="e">
        <f>'Zestawienie podstawowe'!#REF!</f>
        <v>#REF!</v>
      </c>
    </row>
    <row r="1242" spans="1:22" x14ac:dyDescent="0.35">
      <c r="A1242" s="114" t="s">
        <v>3358</v>
      </c>
      <c r="B1242" s="40"/>
      <c r="C1242" s="40"/>
      <c r="D1242" s="40"/>
      <c r="E1242" s="40"/>
      <c r="F1242" s="40"/>
      <c r="G1242" s="40"/>
      <c r="H1242" s="40"/>
      <c r="I1242" s="40"/>
      <c r="J1242" s="40" t="e">
        <f>'Zestawienie podstawowe'!#REF!</f>
        <v>#REF!</v>
      </c>
      <c r="K1242" s="40"/>
      <c r="L1242" s="40"/>
      <c r="M1242" s="40"/>
      <c r="N1242" s="40"/>
      <c r="O1242" s="40"/>
      <c r="P1242" s="40"/>
      <c r="Q1242" s="40"/>
      <c r="R1242" s="40" t="e">
        <f>'Zestawienie podstawowe'!#REF!</f>
        <v>#REF!</v>
      </c>
      <c r="S1242" s="40"/>
      <c r="T1242" s="40"/>
      <c r="U1242" s="40"/>
      <c r="V1242" s="40" t="e">
        <f>'Zestawienie podstawowe'!#REF!</f>
        <v>#REF!</v>
      </c>
    </row>
    <row r="1243" spans="1:22" x14ac:dyDescent="0.35">
      <c r="A1243" s="114" t="s">
        <v>3359</v>
      </c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 t="e">
        <f>'Zestawienie podstawowe'!#REF!</f>
        <v>#REF!</v>
      </c>
      <c r="S1243" s="40"/>
      <c r="T1243" s="40"/>
      <c r="U1243" s="40"/>
      <c r="V1243" s="40" t="e">
        <f>'Zestawienie podstawowe'!#REF!</f>
        <v>#REF!</v>
      </c>
    </row>
    <row r="1244" spans="1:22" x14ac:dyDescent="0.35">
      <c r="A1244" s="114" t="s">
        <v>3360</v>
      </c>
      <c r="B1244" s="40"/>
      <c r="C1244" s="40"/>
      <c r="D1244" s="40"/>
      <c r="E1244" s="40"/>
      <c r="F1244" s="40"/>
      <c r="G1244" s="40"/>
      <c r="H1244" s="40"/>
      <c r="I1244" s="40"/>
      <c r="J1244" s="40" t="e">
        <f>'Zestawienie podstawowe'!#REF!</f>
        <v>#REF!</v>
      </c>
      <c r="K1244" s="40"/>
      <c r="L1244" s="40"/>
      <c r="M1244" s="40"/>
      <c r="N1244" s="40"/>
      <c r="O1244" s="40"/>
      <c r="P1244" s="40"/>
      <c r="Q1244" s="40"/>
      <c r="R1244" s="40" t="e">
        <f>'Zestawienie podstawowe'!#REF!</f>
        <v>#REF!</v>
      </c>
      <c r="S1244" s="40"/>
      <c r="T1244" s="40"/>
      <c r="U1244" s="40"/>
      <c r="V1244" s="40" t="e">
        <f>'Zestawienie podstawowe'!#REF!</f>
        <v>#REF!</v>
      </c>
    </row>
    <row r="1245" spans="1:22" x14ac:dyDescent="0.35">
      <c r="A1245" s="114" t="s">
        <v>3361</v>
      </c>
      <c r="B1245" s="40"/>
      <c r="C1245" s="40"/>
      <c r="D1245" s="40"/>
      <c r="E1245" s="40"/>
      <c r="F1245" s="40"/>
      <c r="G1245" s="40"/>
      <c r="H1245" s="40"/>
      <c r="I1245" s="40"/>
      <c r="J1245" s="40" t="e">
        <f>'Zestawienie podstawowe'!#REF!</f>
        <v>#REF!</v>
      </c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 t="e">
        <f>'Zestawienie podstawowe'!#REF!</f>
        <v>#REF!</v>
      </c>
    </row>
    <row r="1246" spans="1:22" x14ac:dyDescent="0.35">
      <c r="A1246" s="114" t="s">
        <v>3362</v>
      </c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 t="e">
        <f>'Zestawienie podstawowe'!#REF!</f>
        <v>#REF!</v>
      </c>
      <c r="S1246" s="40"/>
      <c r="T1246" s="40"/>
      <c r="U1246" s="40"/>
      <c r="V1246" s="40" t="e">
        <f>'Zestawienie podstawowe'!#REF!</f>
        <v>#REF!</v>
      </c>
    </row>
    <row r="1247" spans="1:22" x14ac:dyDescent="0.35">
      <c r="A1247" s="114" t="s">
        <v>3363</v>
      </c>
      <c r="B1247" s="40"/>
      <c r="C1247" s="40"/>
      <c r="D1247" s="40"/>
      <c r="E1247" s="40"/>
      <c r="F1247" s="40"/>
      <c r="G1247" s="40"/>
      <c r="H1247" s="40"/>
      <c r="I1247" s="40"/>
      <c r="J1247" s="40" t="e">
        <f>'Zestawienie podstawowe'!#REF!</f>
        <v>#REF!</v>
      </c>
      <c r="K1247" s="40"/>
      <c r="L1247" s="40"/>
      <c r="M1247" s="40"/>
      <c r="N1247" s="40"/>
      <c r="O1247" s="40"/>
      <c r="P1247" s="40"/>
      <c r="Q1247" s="40"/>
      <c r="R1247" s="40" t="e">
        <f>'Zestawienie podstawowe'!#REF!</f>
        <v>#REF!</v>
      </c>
      <c r="S1247" s="40"/>
      <c r="T1247" s="40"/>
      <c r="U1247" s="40"/>
      <c r="V1247" s="40" t="e">
        <f>'Zestawienie podstawowe'!#REF!</f>
        <v>#REF!</v>
      </c>
    </row>
    <row r="1248" spans="1:22" x14ac:dyDescent="0.35">
      <c r="A1248" s="114" t="s">
        <v>3364</v>
      </c>
      <c r="B1248" s="40"/>
      <c r="C1248" s="40"/>
      <c r="D1248" s="40"/>
      <c r="E1248" s="40"/>
      <c r="F1248" s="40"/>
      <c r="G1248" s="40"/>
      <c r="H1248" s="40"/>
      <c r="I1248" s="40"/>
      <c r="J1248" s="40" t="e">
        <f>'Zestawienie podstawowe'!#REF!</f>
        <v>#REF!</v>
      </c>
      <c r="K1248" s="40"/>
      <c r="L1248" s="40"/>
      <c r="M1248" s="40"/>
      <c r="N1248" s="40"/>
      <c r="O1248" s="40"/>
      <c r="P1248" s="40"/>
      <c r="Q1248" s="40"/>
      <c r="R1248" s="40" t="e">
        <f>'Zestawienie podstawowe'!#REF!</f>
        <v>#REF!</v>
      </c>
      <c r="S1248" s="40"/>
      <c r="T1248" s="40"/>
      <c r="U1248" s="40"/>
      <c r="V1248" s="40" t="e">
        <f>'Zestawienie podstawowe'!#REF!</f>
        <v>#REF!</v>
      </c>
    </row>
    <row r="1249" spans="1:22" x14ac:dyDescent="0.35">
      <c r="A1249" s="114" t="s">
        <v>3365</v>
      </c>
      <c r="B1249" s="40"/>
      <c r="C1249" s="40"/>
      <c r="D1249" s="40"/>
      <c r="E1249" s="40"/>
      <c r="F1249" s="40"/>
      <c r="G1249" s="40"/>
      <c r="H1249" s="40"/>
      <c r="I1249" s="40"/>
      <c r="J1249" s="40" t="e">
        <f>'Zestawienie podstawowe'!#REF!</f>
        <v>#REF!</v>
      </c>
      <c r="K1249" s="40"/>
      <c r="L1249" s="40"/>
      <c r="M1249" s="40"/>
      <c r="N1249" s="40"/>
      <c r="O1249" s="40"/>
      <c r="P1249" s="40"/>
      <c r="Q1249" s="40"/>
      <c r="R1249" s="40" t="e">
        <f>'Zestawienie podstawowe'!#REF!</f>
        <v>#REF!</v>
      </c>
      <c r="S1249" s="40"/>
      <c r="T1249" s="40"/>
      <c r="U1249" s="40"/>
      <c r="V1249" s="40" t="e">
        <f>'Zestawienie podstawowe'!#REF!</f>
        <v>#REF!</v>
      </c>
    </row>
    <row r="1250" spans="1:22" x14ac:dyDescent="0.35">
      <c r="A1250" s="114" t="s">
        <v>3366</v>
      </c>
      <c r="B1250" s="40"/>
      <c r="C1250" s="40"/>
      <c r="D1250" s="40"/>
      <c r="E1250" s="40"/>
      <c r="F1250" s="40"/>
      <c r="G1250" s="40"/>
      <c r="H1250" s="40"/>
      <c r="I1250" s="40"/>
      <c r="J1250" s="40" t="e">
        <f>'Zestawienie podstawowe'!#REF!</f>
        <v>#REF!</v>
      </c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 t="e">
        <f>'Zestawienie podstawowe'!#REF!</f>
        <v>#REF!</v>
      </c>
    </row>
    <row r="1251" spans="1:22" x14ac:dyDescent="0.35">
      <c r="A1251" s="114" t="s">
        <v>3367</v>
      </c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 t="e">
        <f>'Zestawienie podstawowe'!#REF!</f>
        <v>#REF!</v>
      </c>
    </row>
    <row r="1252" spans="1:22" x14ac:dyDescent="0.35">
      <c r="A1252" s="114" t="s">
        <v>3368</v>
      </c>
      <c r="B1252" s="40"/>
      <c r="C1252" s="40"/>
      <c r="D1252" s="40"/>
      <c r="E1252" s="40"/>
      <c r="F1252" s="40"/>
      <c r="G1252" s="40"/>
      <c r="H1252" s="40"/>
      <c r="I1252" s="40"/>
      <c r="J1252" s="40" t="e">
        <f>'Zestawienie podstawowe'!#REF!</f>
        <v>#REF!</v>
      </c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 t="e">
        <f>'Zestawienie podstawowe'!#REF!</f>
        <v>#REF!</v>
      </c>
    </row>
    <row r="1253" spans="1:22" x14ac:dyDescent="0.35">
      <c r="A1253" s="114" t="s">
        <v>3369</v>
      </c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 t="e">
        <f>'Zestawienie podstawowe'!#REF!</f>
        <v>#REF!</v>
      </c>
    </row>
    <row r="1254" spans="1:22" x14ac:dyDescent="0.35">
      <c r="A1254" s="114" t="s">
        <v>3370</v>
      </c>
      <c r="B1254" s="40"/>
      <c r="C1254" s="40"/>
      <c r="D1254" s="40"/>
      <c r="E1254" s="40"/>
      <c r="F1254" s="40"/>
      <c r="G1254" s="40"/>
      <c r="H1254" s="40"/>
      <c r="I1254" s="40"/>
      <c r="J1254" s="40" t="e">
        <f>'Zestawienie podstawowe'!#REF!</f>
        <v>#REF!</v>
      </c>
      <c r="K1254" s="40"/>
      <c r="L1254" s="40"/>
      <c r="M1254" s="40"/>
      <c r="N1254" s="40"/>
      <c r="O1254" s="40"/>
      <c r="P1254" s="40"/>
      <c r="Q1254" s="40"/>
      <c r="R1254" s="40" t="e">
        <f>'Zestawienie podstawowe'!#REF!</f>
        <v>#REF!</v>
      </c>
      <c r="S1254" s="40"/>
      <c r="T1254" s="40"/>
      <c r="U1254" s="40"/>
      <c r="V1254" s="40" t="e">
        <f>'Zestawienie podstawowe'!#REF!</f>
        <v>#REF!</v>
      </c>
    </row>
    <row r="1255" spans="1:22" x14ac:dyDescent="0.35">
      <c r="A1255" s="114" t="s">
        <v>3371</v>
      </c>
      <c r="B1255" s="40"/>
      <c r="C1255" s="40"/>
      <c r="D1255" s="40"/>
      <c r="E1255" s="40"/>
      <c r="F1255" s="40"/>
      <c r="G1255" s="40"/>
      <c r="H1255" s="40"/>
      <c r="I1255" s="40"/>
      <c r="J1255" s="40" t="e">
        <f>'Zestawienie podstawowe'!#REF!</f>
        <v>#REF!</v>
      </c>
      <c r="K1255" s="40"/>
      <c r="L1255" s="40"/>
      <c r="M1255" s="40"/>
      <c r="N1255" s="40"/>
      <c r="O1255" s="40"/>
      <c r="P1255" s="40"/>
      <c r="Q1255" s="40"/>
      <c r="R1255" s="40" t="e">
        <f>'Zestawienie podstawowe'!#REF!</f>
        <v>#REF!</v>
      </c>
      <c r="S1255" s="40"/>
      <c r="T1255" s="40"/>
      <c r="U1255" s="40"/>
      <c r="V1255" s="40" t="e">
        <f>'Zestawienie podstawowe'!#REF!</f>
        <v>#REF!</v>
      </c>
    </row>
    <row r="1256" spans="1:22" x14ac:dyDescent="0.35">
      <c r="A1256" s="114" t="s">
        <v>3372</v>
      </c>
      <c r="B1256" s="40"/>
      <c r="C1256" s="40"/>
      <c r="D1256" s="40"/>
      <c r="E1256" s="40"/>
      <c r="F1256" s="40"/>
      <c r="G1256" s="40"/>
      <c r="H1256" s="40"/>
      <c r="I1256" s="40"/>
      <c r="J1256" s="40" t="e">
        <f>'Zestawienie podstawowe'!#REF!</f>
        <v>#REF!</v>
      </c>
      <c r="K1256" s="40"/>
      <c r="L1256" s="40"/>
      <c r="M1256" s="40"/>
      <c r="N1256" s="40"/>
      <c r="O1256" s="40"/>
      <c r="P1256" s="40"/>
      <c r="Q1256" s="40"/>
      <c r="R1256" s="40" t="e">
        <f>'Zestawienie podstawowe'!#REF!</f>
        <v>#REF!</v>
      </c>
      <c r="S1256" s="40"/>
      <c r="T1256" s="40"/>
      <c r="U1256" s="40"/>
      <c r="V1256" s="40" t="e">
        <f>'Zestawienie podstawowe'!#REF!</f>
        <v>#REF!</v>
      </c>
    </row>
    <row r="1257" spans="1:22" x14ac:dyDescent="0.35">
      <c r="A1257" s="114" t="s">
        <v>3373</v>
      </c>
      <c r="B1257" s="40"/>
      <c r="C1257" s="40"/>
      <c r="D1257" s="40"/>
      <c r="E1257" s="40"/>
      <c r="F1257" s="40"/>
      <c r="G1257" s="40"/>
      <c r="H1257" s="40"/>
      <c r="I1257" s="40"/>
      <c r="J1257" s="40" t="e">
        <f>'Zestawienie podstawowe'!#REF!</f>
        <v>#REF!</v>
      </c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 t="e">
        <f>'Zestawienie podstawowe'!#REF!</f>
        <v>#REF!</v>
      </c>
    </row>
    <row r="1258" spans="1:22" x14ac:dyDescent="0.35">
      <c r="A1258" s="114" t="s">
        <v>3374</v>
      </c>
      <c r="B1258" s="40"/>
      <c r="C1258" s="40"/>
      <c r="D1258" s="40"/>
      <c r="E1258" s="40"/>
      <c r="F1258" s="40"/>
      <c r="G1258" s="40"/>
      <c r="H1258" s="40"/>
      <c r="I1258" s="40"/>
      <c r="J1258" s="40" t="e">
        <f>'Zestawienie podstawowe'!#REF!</f>
        <v>#REF!</v>
      </c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 t="e">
        <f>'Zestawienie podstawowe'!#REF!</f>
        <v>#REF!</v>
      </c>
    </row>
    <row r="1259" spans="1:22" x14ac:dyDescent="0.35">
      <c r="A1259" s="114" t="s">
        <v>3375</v>
      </c>
      <c r="B1259" s="40"/>
      <c r="C1259" s="40"/>
      <c r="D1259" s="40"/>
      <c r="E1259" s="40"/>
      <c r="F1259" s="40"/>
      <c r="G1259" s="40" t="e">
        <f>'Zestawienie podstawowe'!#REF!</f>
        <v>#REF!</v>
      </c>
      <c r="H1259" s="40"/>
      <c r="I1259" s="40"/>
      <c r="J1259" s="40" t="e">
        <f>'Zestawienie podstawowe'!#REF!</f>
        <v>#REF!</v>
      </c>
      <c r="K1259" s="40"/>
      <c r="L1259" s="40"/>
      <c r="M1259" s="40"/>
      <c r="N1259" s="40"/>
      <c r="O1259" s="40"/>
      <c r="P1259" s="40"/>
      <c r="Q1259" s="40"/>
      <c r="R1259" s="40" t="e">
        <f>'Zestawienie podstawowe'!#REF!</f>
        <v>#REF!</v>
      </c>
      <c r="S1259" s="40"/>
      <c r="T1259" s="40"/>
      <c r="U1259" s="40"/>
      <c r="V1259" s="40" t="e">
        <f>'Zestawienie podstawowe'!#REF!</f>
        <v>#REF!</v>
      </c>
    </row>
    <row r="1260" spans="1:22" x14ac:dyDescent="0.35">
      <c r="A1260" s="114" t="s">
        <v>3376</v>
      </c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 t="e">
        <f>'Zestawienie podstawowe'!#REF!</f>
        <v>#REF!</v>
      </c>
    </row>
    <row r="1261" spans="1:22" x14ac:dyDescent="0.35">
      <c r="A1261" s="114" t="s">
        <v>3377</v>
      </c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 t="e">
        <f>'Zestawienie podstawowe'!#REF!</f>
        <v>#REF!</v>
      </c>
    </row>
    <row r="1262" spans="1:22" x14ac:dyDescent="0.35">
      <c r="A1262" s="114" t="s">
        <v>3378</v>
      </c>
      <c r="B1262" s="40"/>
      <c r="C1262" s="40"/>
      <c r="D1262" s="40"/>
      <c r="E1262" s="40"/>
      <c r="F1262" s="40"/>
      <c r="G1262" s="40"/>
      <c r="H1262" s="40"/>
      <c r="I1262" s="40"/>
      <c r="J1262" s="40" t="e">
        <f>'Zestawienie podstawowe'!#REF!</f>
        <v>#REF!</v>
      </c>
      <c r="K1262" s="40"/>
      <c r="L1262" s="40"/>
      <c r="M1262" s="40"/>
      <c r="N1262" s="40"/>
      <c r="O1262" s="40"/>
      <c r="P1262" s="40"/>
      <c r="Q1262" s="40"/>
      <c r="R1262" s="40" t="e">
        <f>'Zestawienie podstawowe'!#REF!</f>
        <v>#REF!</v>
      </c>
      <c r="S1262" s="40"/>
      <c r="T1262" s="40"/>
      <c r="U1262" s="40"/>
      <c r="V1262" s="40" t="e">
        <f>'Zestawienie podstawowe'!#REF!</f>
        <v>#REF!</v>
      </c>
    </row>
    <row r="1263" spans="1:22" x14ac:dyDescent="0.35">
      <c r="A1263" s="114" t="s">
        <v>3379</v>
      </c>
      <c r="B1263" s="40"/>
      <c r="C1263" s="40"/>
      <c r="D1263" s="40"/>
      <c r="E1263" s="40"/>
      <c r="F1263" s="40"/>
      <c r="G1263" s="40"/>
      <c r="H1263" s="40"/>
      <c r="I1263" s="40"/>
      <c r="J1263" s="40" t="e">
        <f>'Zestawienie podstawowe'!#REF!</f>
        <v>#REF!</v>
      </c>
      <c r="K1263" s="40"/>
      <c r="L1263" s="40"/>
      <c r="M1263" s="40"/>
      <c r="N1263" s="40"/>
      <c r="O1263" s="40"/>
      <c r="P1263" s="40"/>
      <c r="Q1263" s="40"/>
      <c r="R1263" s="40" t="e">
        <f>'Zestawienie podstawowe'!#REF!</f>
        <v>#REF!</v>
      </c>
      <c r="S1263" s="40"/>
      <c r="T1263" s="40"/>
      <c r="U1263" s="40"/>
      <c r="V1263" s="40" t="e">
        <f>'Zestawienie podstawowe'!#REF!</f>
        <v>#REF!</v>
      </c>
    </row>
    <row r="1264" spans="1:22" x14ac:dyDescent="0.35">
      <c r="A1264" s="114" t="s">
        <v>3380</v>
      </c>
      <c r="B1264" s="40"/>
      <c r="C1264" s="40"/>
      <c r="D1264" s="40"/>
      <c r="E1264" s="40"/>
      <c r="F1264" s="40"/>
      <c r="G1264" s="40"/>
      <c r="H1264" s="40"/>
      <c r="I1264" s="40"/>
      <c r="J1264" s="40" t="e">
        <f>'Zestawienie podstawowe'!#REF!</f>
        <v>#REF!</v>
      </c>
      <c r="K1264" s="40"/>
      <c r="L1264" s="40"/>
      <c r="M1264" s="40"/>
      <c r="N1264" s="40"/>
      <c r="O1264" s="40"/>
      <c r="P1264" s="40"/>
      <c r="Q1264" s="40"/>
      <c r="R1264" s="40" t="e">
        <f>'Zestawienie podstawowe'!#REF!</f>
        <v>#REF!</v>
      </c>
      <c r="S1264" s="40"/>
      <c r="T1264" s="40"/>
      <c r="U1264" s="40"/>
      <c r="V1264" s="40" t="e">
        <f>'Zestawienie podstawowe'!#REF!</f>
        <v>#REF!</v>
      </c>
    </row>
    <row r="1265" spans="1:22" x14ac:dyDescent="0.35">
      <c r="A1265" s="114" t="s">
        <v>3381</v>
      </c>
      <c r="B1265" s="40"/>
      <c r="C1265" s="40"/>
      <c r="D1265" s="40"/>
      <c r="E1265" s="40"/>
      <c r="F1265" s="40"/>
      <c r="G1265" s="40"/>
      <c r="H1265" s="40"/>
      <c r="I1265" s="40"/>
      <c r="J1265" s="40" t="e">
        <f>'Zestawienie podstawowe'!#REF!</f>
        <v>#REF!</v>
      </c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 t="e">
        <f>'Zestawienie podstawowe'!#REF!</f>
        <v>#REF!</v>
      </c>
    </row>
    <row r="1266" spans="1:22" x14ac:dyDescent="0.35">
      <c r="A1266" s="114" t="s">
        <v>3382</v>
      </c>
      <c r="B1266" s="40"/>
      <c r="C1266" s="40"/>
      <c r="D1266" s="40"/>
      <c r="E1266" s="40"/>
      <c r="F1266" s="40"/>
      <c r="G1266" s="40"/>
      <c r="H1266" s="40"/>
      <c r="I1266" s="40"/>
      <c r="J1266" s="40" t="e">
        <f>'Zestawienie podstawowe'!#REF!</f>
        <v>#REF!</v>
      </c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 t="e">
        <f>'Zestawienie podstawowe'!#REF!</f>
        <v>#REF!</v>
      </c>
    </row>
    <row r="1267" spans="1:22" x14ac:dyDescent="0.35">
      <c r="A1267" s="114" t="s">
        <v>3383</v>
      </c>
      <c r="B1267" s="40"/>
      <c r="C1267" s="40"/>
      <c r="D1267" s="40"/>
      <c r="E1267" s="40"/>
      <c r="F1267" s="40"/>
      <c r="G1267" s="40"/>
      <c r="H1267" s="40"/>
      <c r="I1267" s="40"/>
      <c r="J1267" s="40" t="e">
        <f>'Zestawienie podstawowe'!#REF!</f>
        <v>#REF!</v>
      </c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 t="e">
        <f>'Zestawienie podstawowe'!#REF!</f>
        <v>#REF!</v>
      </c>
    </row>
    <row r="1268" spans="1:22" x14ac:dyDescent="0.35">
      <c r="A1268" s="114" t="s">
        <v>3384</v>
      </c>
      <c r="B1268" s="40"/>
      <c r="C1268" s="40"/>
      <c r="D1268" s="40"/>
      <c r="E1268" s="40"/>
      <c r="F1268" s="40"/>
      <c r="G1268" s="40"/>
      <c r="H1268" s="40"/>
      <c r="I1268" s="40"/>
      <c r="J1268" s="40" t="e">
        <f>'Zestawienie podstawowe'!#REF!</f>
        <v>#REF!</v>
      </c>
      <c r="K1268" s="40"/>
      <c r="L1268" s="40"/>
      <c r="M1268" s="40"/>
      <c r="N1268" s="40"/>
      <c r="O1268" s="40"/>
      <c r="P1268" s="40"/>
      <c r="Q1268" s="40"/>
      <c r="R1268" s="40" t="e">
        <f>'Zestawienie podstawowe'!#REF!</f>
        <v>#REF!</v>
      </c>
      <c r="S1268" s="40"/>
      <c r="T1268" s="40"/>
      <c r="U1268" s="40"/>
      <c r="V1268" s="40" t="e">
        <f>'Zestawienie podstawowe'!#REF!</f>
        <v>#REF!</v>
      </c>
    </row>
    <row r="1269" spans="1:22" x14ac:dyDescent="0.35">
      <c r="A1269" s="114" t="s">
        <v>3385</v>
      </c>
      <c r="B1269" s="40"/>
      <c r="C1269" s="40"/>
      <c r="D1269" s="40"/>
      <c r="E1269" s="40"/>
      <c r="F1269" s="40"/>
      <c r="G1269" s="40"/>
      <c r="H1269" s="40"/>
      <c r="I1269" s="40"/>
      <c r="J1269" s="40" t="e">
        <f>'Zestawienie podstawowe'!#REF!</f>
        <v>#REF!</v>
      </c>
      <c r="K1269" s="40"/>
      <c r="L1269" s="40"/>
      <c r="M1269" s="40"/>
      <c r="N1269" s="40"/>
      <c r="O1269" s="40"/>
      <c r="P1269" s="40"/>
      <c r="Q1269" s="40"/>
      <c r="R1269" s="40" t="e">
        <f>'Zestawienie podstawowe'!#REF!</f>
        <v>#REF!</v>
      </c>
      <c r="S1269" s="40"/>
      <c r="T1269" s="40"/>
      <c r="U1269" s="40"/>
      <c r="V1269" s="40" t="e">
        <f>'Zestawienie podstawowe'!#REF!</f>
        <v>#REF!</v>
      </c>
    </row>
    <row r="1270" spans="1:22" x14ac:dyDescent="0.35">
      <c r="A1270" s="114" t="s">
        <v>3386</v>
      </c>
      <c r="B1270" s="40"/>
      <c r="C1270" s="40"/>
      <c r="D1270" s="40"/>
      <c r="E1270" s="40"/>
      <c r="F1270" s="40"/>
      <c r="G1270" s="40"/>
      <c r="H1270" s="40"/>
      <c r="I1270" s="40"/>
      <c r="J1270" s="40" t="e">
        <f>'Zestawienie podstawowe'!#REF!</f>
        <v>#REF!</v>
      </c>
      <c r="K1270" s="40"/>
      <c r="L1270" s="40"/>
      <c r="M1270" s="40"/>
      <c r="N1270" s="40"/>
      <c r="O1270" s="40"/>
      <c r="P1270" s="40"/>
      <c r="Q1270" s="40"/>
      <c r="R1270" s="40" t="e">
        <f>'Zestawienie podstawowe'!#REF!</f>
        <v>#REF!</v>
      </c>
      <c r="S1270" s="40"/>
      <c r="T1270" s="40"/>
      <c r="U1270" s="40"/>
      <c r="V1270" s="40" t="e">
        <f>'Zestawienie podstawowe'!#REF!</f>
        <v>#REF!</v>
      </c>
    </row>
    <row r="1271" spans="1:22" x14ac:dyDescent="0.35">
      <c r="A1271" s="114" t="s">
        <v>3387</v>
      </c>
      <c r="B1271" s="40"/>
      <c r="C1271" s="40"/>
      <c r="D1271" s="40"/>
      <c r="E1271" s="40"/>
      <c r="F1271" s="40"/>
      <c r="G1271" s="40"/>
      <c r="H1271" s="40"/>
      <c r="I1271" s="40"/>
      <c r="J1271" s="40" t="e">
        <f>'Zestawienie podstawowe'!#REF!</f>
        <v>#REF!</v>
      </c>
      <c r="K1271" s="40"/>
      <c r="L1271" s="40"/>
      <c r="M1271" s="40"/>
      <c r="N1271" s="40"/>
      <c r="O1271" s="40"/>
      <c r="P1271" s="40"/>
      <c r="Q1271" s="40"/>
      <c r="R1271" s="40" t="e">
        <f>'Zestawienie podstawowe'!#REF!</f>
        <v>#REF!</v>
      </c>
      <c r="S1271" s="40"/>
      <c r="T1271" s="40"/>
      <c r="U1271" s="40"/>
      <c r="V1271" s="40" t="e">
        <f>'Zestawienie podstawowe'!#REF!</f>
        <v>#REF!</v>
      </c>
    </row>
    <row r="1272" spans="1:22" x14ac:dyDescent="0.35">
      <c r="A1272" s="114" t="s">
        <v>3388</v>
      </c>
      <c r="B1272" s="40"/>
      <c r="C1272" s="40"/>
      <c r="D1272" s="40"/>
      <c r="E1272" s="40"/>
      <c r="F1272" s="40"/>
      <c r="G1272" s="40"/>
      <c r="H1272" s="40"/>
      <c r="I1272" s="40"/>
      <c r="J1272" s="40" t="e">
        <f>'Zestawienie podstawowe'!#REF!</f>
        <v>#REF!</v>
      </c>
      <c r="K1272" s="40"/>
      <c r="L1272" s="40"/>
      <c r="M1272" s="40"/>
      <c r="N1272" s="40"/>
      <c r="O1272" s="40"/>
      <c r="P1272" s="40"/>
      <c r="Q1272" s="40"/>
      <c r="R1272" s="40" t="e">
        <f>'Zestawienie podstawowe'!#REF!</f>
        <v>#REF!</v>
      </c>
      <c r="S1272" s="40"/>
      <c r="T1272" s="40"/>
      <c r="U1272" s="40"/>
      <c r="V1272" s="40" t="e">
        <f>'Zestawienie podstawowe'!#REF!</f>
        <v>#REF!</v>
      </c>
    </row>
    <row r="1273" spans="1:22" x14ac:dyDescent="0.35">
      <c r="A1273" s="114" t="s">
        <v>3389</v>
      </c>
      <c r="B1273" s="40"/>
      <c r="C1273" s="40"/>
      <c r="D1273" s="40"/>
      <c r="E1273" s="40"/>
      <c r="F1273" s="40"/>
      <c r="G1273" s="40"/>
      <c r="H1273" s="40"/>
      <c r="I1273" s="40"/>
      <c r="J1273" s="40" t="e">
        <f>'Zestawienie podstawowe'!#REF!</f>
        <v>#REF!</v>
      </c>
      <c r="K1273" s="40"/>
      <c r="L1273" s="40"/>
      <c r="M1273" s="40"/>
      <c r="N1273" s="40"/>
      <c r="O1273" s="40"/>
      <c r="P1273" s="40"/>
      <c r="Q1273" s="40"/>
      <c r="R1273" s="40" t="e">
        <f>'Zestawienie podstawowe'!#REF!</f>
        <v>#REF!</v>
      </c>
      <c r="S1273" s="40"/>
      <c r="T1273" s="40"/>
      <c r="U1273" s="40"/>
      <c r="V1273" s="40" t="e">
        <f>'Zestawienie podstawowe'!#REF!</f>
        <v>#REF!</v>
      </c>
    </row>
    <row r="1274" spans="1:22" x14ac:dyDescent="0.35">
      <c r="A1274" s="114" t="s">
        <v>3390</v>
      </c>
      <c r="B1274" s="40"/>
      <c r="C1274" s="40"/>
      <c r="D1274" s="40"/>
      <c r="E1274" s="40"/>
      <c r="F1274" s="40"/>
      <c r="G1274" s="40"/>
      <c r="H1274" s="40"/>
      <c r="I1274" s="40"/>
      <c r="J1274" s="40" t="e">
        <f>'Zestawienie podstawowe'!#REF!</f>
        <v>#REF!</v>
      </c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 t="e">
        <f>'Zestawienie podstawowe'!#REF!</f>
        <v>#REF!</v>
      </c>
    </row>
    <row r="1275" spans="1:22" x14ac:dyDescent="0.35">
      <c r="A1275" s="114" t="s">
        <v>3391</v>
      </c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 t="e">
        <f>'Zestawienie podstawowe'!#REF!</f>
        <v>#REF!</v>
      </c>
    </row>
    <row r="1276" spans="1:22" x14ac:dyDescent="0.35">
      <c r="A1276" s="114" t="s">
        <v>3392</v>
      </c>
      <c r="B1276" s="40"/>
      <c r="C1276" s="40"/>
      <c r="D1276" s="40"/>
      <c r="E1276" s="40"/>
      <c r="F1276" s="40"/>
      <c r="G1276" s="40"/>
      <c r="H1276" s="40"/>
      <c r="I1276" s="40"/>
      <c r="J1276" s="40" t="e">
        <f>'Zestawienie podstawowe'!#REF!</f>
        <v>#REF!</v>
      </c>
      <c r="K1276" s="40"/>
      <c r="L1276" s="40"/>
      <c r="M1276" s="40"/>
      <c r="N1276" s="40"/>
      <c r="O1276" s="40"/>
      <c r="P1276" s="40"/>
      <c r="Q1276" s="40"/>
      <c r="R1276" s="40" t="e">
        <f>'Zestawienie podstawowe'!#REF!</f>
        <v>#REF!</v>
      </c>
      <c r="S1276" s="40"/>
      <c r="T1276" s="40"/>
      <c r="U1276" s="40"/>
      <c r="V1276" s="40" t="e">
        <f>'Zestawienie podstawowe'!#REF!</f>
        <v>#REF!</v>
      </c>
    </row>
    <row r="1277" spans="1:22" x14ac:dyDescent="0.35">
      <c r="A1277" s="114" t="s">
        <v>3393</v>
      </c>
      <c r="B1277" s="40"/>
      <c r="C1277" s="40"/>
      <c r="D1277" s="40"/>
      <c r="E1277" s="40"/>
      <c r="F1277" s="40"/>
      <c r="G1277" s="40"/>
      <c r="H1277" s="40"/>
      <c r="I1277" s="40"/>
      <c r="J1277" s="40" t="e">
        <f>'Zestawienie podstawowe'!#REF!</f>
        <v>#REF!</v>
      </c>
      <c r="K1277" s="40"/>
      <c r="L1277" s="40"/>
      <c r="M1277" s="40"/>
      <c r="N1277" s="40"/>
      <c r="O1277" s="40"/>
      <c r="P1277" s="40"/>
      <c r="Q1277" s="40"/>
      <c r="R1277" s="40" t="e">
        <f>'Zestawienie podstawowe'!#REF!</f>
        <v>#REF!</v>
      </c>
      <c r="S1277" s="40"/>
      <c r="T1277" s="40"/>
      <c r="U1277" s="40"/>
      <c r="V1277" s="40" t="e">
        <f>'Zestawienie podstawowe'!#REF!</f>
        <v>#REF!</v>
      </c>
    </row>
    <row r="1278" spans="1:22" x14ac:dyDescent="0.35">
      <c r="A1278" s="114" t="s">
        <v>3394</v>
      </c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 t="e">
        <f>'Zestawienie podstawowe'!#REF!</f>
        <v>#REF!</v>
      </c>
      <c r="S1278" s="40"/>
      <c r="T1278" s="40"/>
      <c r="U1278" s="40"/>
      <c r="V1278" s="40" t="e">
        <f>'Zestawienie podstawowe'!#REF!</f>
        <v>#REF!</v>
      </c>
    </row>
    <row r="1279" spans="1:22" x14ac:dyDescent="0.35">
      <c r="A1279" s="114" t="s">
        <v>3395</v>
      </c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 t="e">
        <f>'Zestawienie podstawowe'!#REF!</f>
        <v>#REF!</v>
      </c>
      <c r="S1279" s="40"/>
      <c r="T1279" s="40"/>
      <c r="U1279" s="40"/>
      <c r="V1279" s="40" t="e">
        <f>'Zestawienie podstawowe'!#REF!</f>
        <v>#REF!</v>
      </c>
    </row>
    <row r="1280" spans="1:22" x14ac:dyDescent="0.35">
      <c r="A1280" s="114" t="s">
        <v>3396</v>
      </c>
      <c r="B1280" s="40"/>
      <c r="C1280" s="40"/>
      <c r="D1280" s="40"/>
      <c r="E1280" s="40"/>
      <c r="F1280" s="40"/>
      <c r="G1280" s="40"/>
      <c r="H1280" s="40"/>
      <c r="I1280" s="40"/>
      <c r="J1280" s="40" t="e">
        <f>'Zestawienie podstawowe'!#REF!</f>
        <v>#REF!</v>
      </c>
      <c r="K1280" s="40"/>
      <c r="L1280" s="40"/>
      <c r="M1280" s="40"/>
      <c r="N1280" s="40"/>
      <c r="O1280" s="40"/>
      <c r="P1280" s="40"/>
      <c r="Q1280" s="40"/>
      <c r="R1280" s="40" t="e">
        <f>'Zestawienie podstawowe'!#REF!</f>
        <v>#REF!</v>
      </c>
      <c r="S1280" s="40"/>
      <c r="T1280" s="40"/>
      <c r="U1280" s="40"/>
      <c r="V1280" s="40" t="e">
        <f>'Zestawienie podstawowe'!#REF!</f>
        <v>#REF!</v>
      </c>
    </row>
    <row r="1281" spans="1:22" x14ac:dyDescent="0.35">
      <c r="A1281" s="114" t="s">
        <v>3397</v>
      </c>
      <c r="B1281" s="40"/>
      <c r="C1281" s="40"/>
      <c r="D1281" s="40"/>
      <c r="E1281" s="40"/>
      <c r="F1281" s="40"/>
      <c r="G1281" s="40"/>
      <c r="H1281" s="40"/>
      <c r="I1281" s="40"/>
      <c r="J1281" s="40" t="e">
        <f>'Zestawienie podstawowe'!#REF!</f>
        <v>#REF!</v>
      </c>
      <c r="K1281" s="40"/>
      <c r="L1281" s="40"/>
      <c r="M1281" s="40"/>
      <c r="N1281" s="40"/>
      <c r="O1281" s="40"/>
      <c r="P1281" s="40"/>
      <c r="Q1281" s="40"/>
      <c r="R1281" s="40" t="e">
        <f>'Zestawienie podstawowe'!#REF!</f>
        <v>#REF!</v>
      </c>
      <c r="S1281" s="40"/>
      <c r="T1281" s="40"/>
      <c r="U1281" s="40"/>
      <c r="V1281" s="40" t="e">
        <f>'Zestawienie podstawowe'!#REF!</f>
        <v>#REF!</v>
      </c>
    </row>
    <row r="1282" spans="1:22" x14ac:dyDescent="0.35">
      <c r="A1282" s="114" t="s">
        <v>3398</v>
      </c>
      <c r="B1282" s="40"/>
      <c r="C1282" s="40"/>
      <c r="D1282" s="40"/>
      <c r="E1282" s="40"/>
      <c r="F1282" s="40"/>
      <c r="G1282" s="40"/>
      <c r="H1282" s="40"/>
      <c r="I1282" s="40"/>
      <c r="J1282" s="40" t="e">
        <f>'Zestawienie podstawowe'!#REF!</f>
        <v>#REF!</v>
      </c>
      <c r="K1282" s="40"/>
      <c r="L1282" s="40"/>
      <c r="M1282" s="40"/>
      <c r="N1282" s="40"/>
      <c r="O1282" s="40"/>
      <c r="P1282" s="40"/>
      <c r="Q1282" s="40"/>
      <c r="R1282" s="40" t="e">
        <f>'Zestawienie podstawowe'!#REF!</f>
        <v>#REF!</v>
      </c>
      <c r="S1282" s="40"/>
      <c r="T1282" s="40"/>
      <c r="U1282" s="40"/>
      <c r="V1282" s="40" t="e">
        <f>'Zestawienie podstawowe'!#REF!</f>
        <v>#REF!</v>
      </c>
    </row>
    <row r="1283" spans="1:22" x14ac:dyDescent="0.35">
      <c r="A1283" s="114" t="s">
        <v>3399</v>
      </c>
      <c r="B1283" s="40"/>
      <c r="C1283" s="40"/>
      <c r="D1283" s="40"/>
      <c r="E1283" s="40"/>
      <c r="F1283" s="40"/>
      <c r="G1283" s="40"/>
      <c r="H1283" s="40"/>
      <c r="I1283" s="40"/>
      <c r="J1283" s="40" t="e">
        <f>'Zestawienie podstawowe'!#REF!</f>
        <v>#REF!</v>
      </c>
      <c r="K1283" s="40"/>
      <c r="L1283" s="40"/>
      <c r="M1283" s="40"/>
      <c r="N1283" s="40"/>
      <c r="O1283" s="40"/>
      <c r="P1283" s="40"/>
      <c r="Q1283" s="40"/>
      <c r="R1283" s="40" t="e">
        <f>'Zestawienie podstawowe'!#REF!</f>
        <v>#REF!</v>
      </c>
      <c r="S1283" s="40"/>
      <c r="T1283" s="40"/>
      <c r="U1283" s="40"/>
      <c r="V1283" s="40" t="e">
        <f>'Zestawienie podstawowe'!#REF!</f>
        <v>#REF!</v>
      </c>
    </row>
    <row r="1284" spans="1:22" x14ac:dyDescent="0.35">
      <c r="A1284" s="114" t="s">
        <v>3400</v>
      </c>
      <c r="B1284" s="40"/>
      <c r="C1284" s="40"/>
      <c r="D1284" s="40"/>
      <c r="E1284" s="40"/>
      <c r="F1284" s="40"/>
      <c r="G1284" s="40"/>
      <c r="H1284" s="40"/>
      <c r="I1284" s="40"/>
      <c r="J1284" s="40" t="e">
        <f>'Zestawienie podstawowe'!#REF!</f>
        <v>#REF!</v>
      </c>
      <c r="K1284" s="40"/>
      <c r="L1284" s="40"/>
      <c r="M1284" s="40"/>
      <c r="N1284" s="40"/>
      <c r="O1284" s="40"/>
      <c r="P1284" s="40"/>
      <c r="Q1284" s="40"/>
      <c r="R1284" s="40" t="e">
        <f>'Zestawienie podstawowe'!#REF!</f>
        <v>#REF!</v>
      </c>
      <c r="S1284" s="40"/>
      <c r="T1284" s="40"/>
      <c r="U1284" s="40"/>
      <c r="V1284" s="40" t="e">
        <f>'Zestawienie podstawowe'!#REF!</f>
        <v>#REF!</v>
      </c>
    </row>
    <row r="1285" spans="1:22" x14ac:dyDescent="0.35">
      <c r="A1285" s="114" t="s">
        <v>3401</v>
      </c>
      <c r="B1285" s="40"/>
      <c r="C1285" s="40"/>
      <c r="D1285" s="40"/>
      <c r="E1285" s="40"/>
      <c r="F1285" s="40"/>
      <c r="G1285" s="40"/>
      <c r="H1285" s="40"/>
      <c r="I1285" s="40"/>
      <c r="J1285" s="40" t="e">
        <f>'Zestawienie podstawowe'!#REF!</f>
        <v>#REF!</v>
      </c>
      <c r="K1285" s="40"/>
      <c r="L1285" s="40"/>
      <c r="M1285" s="40"/>
      <c r="N1285" s="40"/>
      <c r="O1285" s="40"/>
      <c r="P1285" s="40"/>
      <c r="Q1285" s="40"/>
      <c r="R1285" s="40" t="e">
        <f>'Zestawienie podstawowe'!#REF!</f>
        <v>#REF!</v>
      </c>
      <c r="S1285" s="40"/>
      <c r="T1285" s="40"/>
      <c r="U1285" s="40"/>
      <c r="V1285" s="40" t="e">
        <f>'Zestawienie podstawowe'!#REF!</f>
        <v>#REF!</v>
      </c>
    </row>
    <row r="1286" spans="1:22" x14ac:dyDescent="0.35">
      <c r="A1286" s="114" t="s">
        <v>3402</v>
      </c>
      <c r="B1286" s="40"/>
      <c r="C1286" s="40"/>
      <c r="D1286" s="40"/>
      <c r="E1286" s="40"/>
      <c r="F1286" s="40"/>
      <c r="G1286" s="40"/>
      <c r="H1286" s="40"/>
      <c r="I1286" s="40"/>
      <c r="J1286" s="40" t="e">
        <f>'Zestawienie podstawowe'!#REF!</f>
        <v>#REF!</v>
      </c>
      <c r="K1286" s="40"/>
      <c r="L1286" s="40"/>
      <c r="M1286" s="40"/>
      <c r="N1286" s="40"/>
      <c r="O1286" s="40"/>
      <c r="P1286" s="40"/>
      <c r="Q1286" s="40"/>
      <c r="R1286" s="40" t="e">
        <f>'Zestawienie podstawowe'!#REF!</f>
        <v>#REF!</v>
      </c>
      <c r="S1286" s="40"/>
      <c r="T1286" s="40"/>
      <c r="U1286" s="40"/>
      <c r="V1286" s="40" t="e">
        <f>'Zestawienie podstawowe'!#REF!</f>
        <v>#REF!</v>
      </c>
    </row>
    <row r="1287" spans="1:22" x14ac:dyDescent="0.35">
      <c r="A1287" s="114" t="s">
        <v>3403</v>
      </c>
      <c r="B1287" s="40"/>
      <c r="C1287" s="40"/>
      <c r="D1287" s="40"/>
      <c r="E1287" s="40"/>
      <c r="F1287" s="40"/>
      <c r="G1287" s="40"/>
      <c r="H1287" s="40"/>
      <c r="I1287" s="40"/>
      <c r="J1287" s="40" t="e">
        <f>'Zestawienie podstawowe'!#REF!</f>
        <v>#REF!</v>
      </c>
      <c r="K1287" s="40"/>
      <c r="L1287" s="40"/>
      <c r="M1287" s="40"/>
      <c r="N1287" s="40"/>
      <c r="O1287" s="40"/>
      <c r="P1287" s="40"/>
      <c r="Q1287" s="40"/>
      <c r="R1287" s="40" t="e">
        <f>'Zestawienie podstawowe'!#REF!</f>
        <v>#REF!</v>
      </c>
      <c r="S1287" s="40"/>
      <c r="T1287" s="40"/>
      <c r="U1287" s="40"/>
      <c r="V1287" s="40" t="e">
        <f>'Zestawienie podstawowe'!#REF!</f>
        <v>#REF!</v>
      </c>
    </row>
    <row r="1288" spans="1:22" x14ac:dyDescent="0.35">
      <c r="A1288" s="114" t="s">
        <v>3404</v>
      </c>
      <c r="B1288" s="40"/>
      <c r="C1288" s="40"/>
      <c r="D1288" s="40"/>
      <c r="E1288" s="40"/>
      <c r="F1288" s="40"/>
      <c r="G1288" s="40"/>
      <c r="H1288" s="40"/>
      <c r="I1288" s="40"/>
      <c r="J1288" s="40" t="e">
        <f>'Zestawienie podstawowe'!#REF!</f>
        <v>#REF!</v>
      </c>
      <c r="K1288" s="40"/>
      <c r="L1288" s="40"/>
      <c r="M1288" s="40"/>
      <c r="N1288" s="40"/>
      <c r="O1288" s="40"/>
      <c r="P1288" s="40"/>
      <c r="Q1288" s="40"/>
      <c r="R1288" s="40" t="e">
        <f>'Zestawienie podstawowe'!#REF!</f>
        <v>#REF!</v>
      </c>
      <c r="S1288" s="40"/>
      <c r="T1288" s="40"/>
      <c r="U1288" s="40"/>
      <c r="V1288" s="40" t="e">
        <f>'Zestawienie podstawowe'!#REF!</f>
        <v>#REF!</v>
      </c>
    </row>
    <row r="1289" spans="1:22" x14ac:dyDescent="0.35">
      <c r="A1289" s="114" t="s">
        <v>3405</v>
      </c>
      <c r="B1289" s="40"/>
      <c r="C1289" s="40"/>
      <c r="D1289" s="40"/>
      <c r="E1289" s="40"/>
      <c r="F1289" s="40"/>
      <c r="G1289" s="40"/>
      <c r="H1289" s="40"/>
      <c r="I1289" s="40"/>
      <c r="J1289" s="40" t="e">
        <f>'Zestawienie podstawowe'!#REF!</f>
        <v>#REF!</v>
      </c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 t="e">
        <f>'Zestawienie podstawowe'!#REF!</f>
        <v>#REF!</v>
      </c>
    </row>
    <row r="1290" spans="1:22" x14ac:dyDescent="0.35">
      <c r="A1290" s="114" t="s">
        <v>3406</v>
      </c>
      <c r="B1290" s="40"/>
      <c r="C1290" s="40"/>
      <c r="D1290" s="40"/>
      <c r="E1290" s="40"/>
      <c r="F1290" s="40"/>
      <c r="G1290" s="40"/>
      <c r="H1290" s="40"/>
      <c r="I1290" s="40"/>
      <c r="J1290" s="40" t="e">
        <f>'Zestawienie podstawowe'!#REF!</f>
        <v>#REF!</v>
      </c>
      <c r="K1290" s="40"/>
      <c r="L1290" s="40"/>
      <c r="M1290" s="40"/>
      <c r="N1290" s="40"/>
      <c r="O1290" s="40"/>
      <c r="P1290" s="40"/>
      <c r="Q1290" s="40"/>
      <c r="R1290" s="40" t="e">
        <f>'Zestawienie podstawowe'!#REF!</f>
        <v>#REF!</v>
      </c>
      <c r="S1290" s="40"/>
      <c r="T1290" s="40"/>
      <c r="U1290" s="40"/>
      <c r="V1290" s="40" t="e">
        <f>'Zestawienie podstawowe'!#REF!</f>
        <v>#REF!</v>
      </c>
    </row>
    <row r="1291" spans="1:22" x14ac:dyDescent="0.35">
      <c r="A1291" s="114" t="s">
        <v>3407</v>
      </c>
      <c r="B1291" s="40"/>
      <c r="C1291" s="40"/>
      <c r="D1291" s="40"/>
      <c r="E1291" s="40"/>
      <c r="F1291" s="40"/>
      <c r="G1291" s="40"/>
      <c r="H1291" s="40"/>
      <c r="I1291" s="40"/>
      <c r="J1291" s="40" t="e">
        <f>'Zestawienie podstawowe'!#REF!</f>
        <v>#REF!</v>
      </c>
      <c r="K1291" s="40"/>
      <c r="L1291" s="40"/>
      <c r="M1291" s="40"/>
      <c r="N1291" s="40"/>
      <c r="O1291" s="40"/>
      <c r="P1291" s="40"/>
      <c r="Q1291" s="40"/>
      <c r="R1291" s="40" t="e">
        <f>'Zestawienie podstawowe'!#REF!</f>
        <v>#REF!</v>
      </c>
      <c r="S1291" s="40"/>
      <c r="T1291" s="40"/>
      <c r="U1291" s="40"/>
      <c r="V1291" s="40" t="e">
        <f>'Zestawienie podstawowe'!#REF!</f>
        <v>#REF!</v>
      </c>
    </row>
    <row r="1292" spans="1:22" x14ac:dyDescent="0.35">
      <c r="A1292" s="114" t="s">
        <v>3408</v>
      </c>
      <c r="B1292" s="40"/>
      <c r="C1292" s="40"/>
      <c r="D1292" s="40"/>
      <c r="E1292" s="40"/>
      <c r="F1292" s="40"/>
      <c r="G1292" s="40"/>
      <c r="H1292" s="40"/>
      <c r="I1292" s="40"/>
      <c r="J1292" s="40" t="e">
        <f>'Zestawienie podstawowe'!#REF!</f>
        <v>#REF!</v>
      </c>
      <c r="K1292" s="40"/>
      <c r="L1292" s="40"/>
      <c r="M1292" s="40"/>
      <c r="N1292" s="40"/>
      <c r="O1292" s="40"/>
      <c r="P1292" s="40"/>
      <c r="Q1292" s="40"/>
      <c r="R1292" s="40" t="e">
        <f>'Zestawienie podstawowe'!#REF!</f>
        <v>#REF!</v>
      </c>
      <c r="S1292" s="40"/>
      <c r="T1292" s="40"/>
      <c r="U1292" s="40"/>
      <c r="V1292" s="40" t="e">
        <f>'Zestawienie podstawowe'!#REF!</f>
        <v>#REF!</v>
      </c>
    </row>
    <row r="1293" spans="1:22" x14ac:dyDescent="0.35">
      <c r="A1293" s="114" t="s">
        <v>3409</v>
      </c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 t="e">
        <f>'Zestawienie podstawowe'!#REF!</f>
        <v>#REF!</v>
      </c>
      <c r="S1293" s="40"/>
      <c r="T1293" s="40"/>
      <c r="U1293" s="40"/>
      <c r="V1293" s="40" t="e">
        <f>'Zestawienie podstawowe'!#REF!</f>
        <v>#REF!</v>
      </c>
    </row>
    <row r="1294" spans="1:22" x14ac:dyDescent="0.35">
      <c r="A1294" s="114" t="s">
        <v>3410</v>
      </c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 t="e">
        <f>'Zestawienie podstawowe'!#REF!</f>
        <v>#REF!</v>
      </c>
    </row>
    <row r="1295" spans="1:22" x14ac:dyDescent="0.35">
      <c r="A1295" s="114" t="s">
        <v>3411</v>
      </c>
      <c r="B1295" s="40"/>
      <c r="C1295" s="40"/>
      <c r="D1295" s="40"/>
      <c r="E1295" s="40"/>
      <c r="F1295" s="40"/>
      <c r="G1295" s="40"/>
      <c r="H1295" s="40"/>
      <c r="I1295" s="40"/>
      <c r="J1295" s="40" t="e">
        <f>'Zestawienie podstawowe'!#REF!</f>
        <v>#REF!</v>
      </c>
      <c r="K1295" s="40"/>
      <c r="L1295" s="40"/>
      <c r="M1295" s="40"/>
      <c r="N1295" s="40"/>
      <c r="O1295" s="40"/>
      <c r="P1295" s="40"/>
      <c r="Q1295" s="40"/>
      <c r="R1295" s="40" t="e">
        <f>'Zestawienie podstawowe'!#REF!</f>
        <v>#REF!</v>
      </c>
      <c r="S1295" s="40"/>
      <c r="T1295" s="40"/>
      <c r="U1295" s="40"/>
      <c r="V1295" s="40" t="e">
        <f>'Zestawienie podstawowe'!#REF!</f>
        <v>#REF!</v>
      </c>
    </row>
    <row r="1296" spans="1:22" x14ac:dyDescent="0.35">
      <c r="A1296" s="114" t="s">
        <v>3412</v>
      </c>
      <c r="B1296" s="40"/>
      <c r="C1296" s="40"/>
      <c r="D1296" s="40"/>
      <c r="E1296" s="40"/>
      <c r="F1296" s="40"/>
      <c r="G1296" s="40"/>
      <c r="H1296" s="40"/>
      <c r="I1296" s="40"/>
      <c r="J1296" s="40" t="e">
        <f>'Zestawienie podstawowe'!#REF!</f>
        <v>#REF!</v>
      </c>
      <c r="K1296" s="40"/>
      <c r="L1296" s="40"/>
      <c r="M1296" s="40"/>
      <c r="N1296" s="40"/>
      <c r="O1296" s="40"/>
      <c r="P1296" s="40"/>
      <c r="Q1296" s="40"/>
      <c r="R1296" s="40" t="e">
        <f>'Zestawienie podstawowe'!#REF!</f>
        <v>#REF!</v>
      </c>
      <c r="S1296" s="40"/>
      <c r="T1296" s="40"/>
      <c r="U1296" s="40"/>
      <c r="V1296" s="40" t="e">
        <f>'Zestawienie podstawowe'!#REF!</f>
        <v>#REF!</v>
      </c>
    </row>
    <row r="1297" spans="1:22" x14ac:dyDescent="0.35">
      <c r="A1297" s="114" t="s">
        <v>3413</v>
      </c>
      <c r="B1297" s="40"/>
      <c r="C1297" s="40"/>
      <c r="D1297" s="40"/>
      <c r="E1297" s="40"/>
      <c r="F1297" s="40"/>
      <c r="G1297" s="40"/>
      <c r="H1297" s="40"/>
      <c r="I1297" s="40"/>
      <c r="J1297" s="40" t="e">
        <f>'Zestawienie podstawowe'!#REF!</f>
        <v>#REF!</v>
      </c>
      <c r="K1297" s="40"/>
      <c r="L1297" s="40"/>
      <c r="M1297" s="40"/>
      <c r="N1297" s="40"/>
      <c r="O1297" s="40"/>
      <c r="P1297" s="40"/>
      <c r="Q1297" s="40"/>
      <c r="R1297" s="40" t="e">
        <f>'Zestawienie podstawowe'!#REF!</f>
        <v>#REF!</v>
      </c>
      <c r="S1297" s="40"/>
      <c r="T1297" s="40"/>
      <c r="U1297" s="40"/>
      <c r="V1297" s="40" t="e">
        <f>'Zestawienie podstawowe'!#REF!</f>
        <v>#REF!</v>
      </c>
    </row>
    <row r="1298" spans="1:22" x14ac:dyDescent="0.35">
      <c r="A1298" s="114" t="s">
        <v>3414</v>
      </c>
      <c r="B1298" s="40"/>
      <c r="C1298" s="40"/>
      <c r="D1298" s="40"/>
      <c r="E1298" s="40"/>
      <c r="F1298" s="40"/>
      <c r="G1298" s="40"/>
      <c r="H1298" s="40"/>
      <c r="I1298" s="40"/>
      <c r="J1298" s="40" t="e">
        <f>'Zestawienie podstawowe'!#REF!</f>
        <v>#REF!</v>
      </c>
      <c r="K1298" s="40"/>
      <c r="L1298" s="40"/>
      <c r="M1298" s="40"/>
      <c r="N1298" s="40"/>
      <c r="O1298" s="40"/>
      <c r="P1298" s="40"/>
      <c r="Q1298" s="40"/>
      <c r="R1298" s="40" t="e">
        <f>'Zestawienie podstawowe'!#REF!</f>
        <v>#REF!</v>
      </c>
      <c r="S1298" s="40"/>
      <c r="T1298" s="40"/>
      <c r="U1298" s="40"/>
      <c r="V1298" s="40" t="e">
        <f>'Zestawienie podstawowe'!#REF!</f>
        <v>#REF!</v>
      </c>
    </row>
    <row r="1299" spans="1:22" x14ac:dyDescent="0.35">
      <c r="A1299" s="114" t="s">
        <v>3415</v>
      </c>
      <c r="B1299" s="40"/>
      <c r="C1299" s="40"/>
      <c r="D1299" s="40"/>
      <c r="E1299" s="40"/>
      <c r="F1299" s="40"/>
      <c r="G1299" s="40"/>
      <c r="H1299" s="40"/>
      <c r="I1299" s="40"/>
      <c r="J1299" s="40" t="e">
        <f>'Zestawienie podstawowe'!#REF!</f>
        <v>#REF!</v>
      </c>
      <c r="K1299" s="40"/>
      <c r="L1299" s="40"/>
      <c r="M1299" s="40"/>
      <c r="N1299" s="40"/>
      <c r="O1299" s="40"/>
      <c r="P1299" s="40"/>
      <c r="Q1299" s="40"/>
      <c r="R1299" s="40" t="e">
        <f>'Zestawienie podstawowe'!#REF!</f>
        <v>#REF!</v>
      </c>
      <c r="S1299" s="40"/>
      <c r="T1299" s="40"/>
      <c r="U1299" s="40"/>
      <c r="V1299" s="40" t="e">
        <f>'Zestawienie podstawowe'!#REF!</f>
        <v>#REF!</v>
      </c>
    </row>
    <row r="1300" spans="1:22" x14ac:dyDescent="0.35">
      <c r="A1300" s="114" t="s">
        <v>3416</v>
      </c>
      <c r="B1300" s="40"/>
      <c r="C1300" s="40"/>
      <c r="D1300" s="40"/>
      <c r="E1300" s="40"/>
      <c r="F1300" s="40"/>
      <c r="G1300" s="40"/>
      <c r="H1300" s="40"/>
      <c r="I1300" s="40"/>
      <c r="J1300" s="40" t="e">
        <f>'Zestawienie podstawowe'!#REF!</f>
        <v>#REF!</v>
      </c>
      <c r="K1300" s="40"/>
      <c r="L1300" s="40"/>
      <c r="M1300" s="40"/>
      <c r="N1300" s="40"/>
      <c r="O1300" s="40"/>
      <c r="P1300" s="40"/>
      <c r="Q1300" s="40"/>
      <c r="R1300" s="40" t="e">
        <f>'Zestawienie podstawowe'!#REF!</f>
        <v>#REF!</v>
      </c>
      <c r="S1300" s="40"/>
      <c r="T1300" s="40"/>
      <c r="U1300" s="40"/>
      <c r="V1300" s="40" t="e">
        <f>'Zestawienie podstawowe'!#REF!</f>
        <v>#REF!</v>
      </c>
    </row>
    <row r="1301" spans="1:22" x14ac:dyDescent="0.35">
      <c r="A1301" s="114" t="s">
        <v>3417</v>
      </c>
      <c r="B1301" s="40"/>
      <c r="C1301" s="40"/>
      <c r="D1301" s="40"/>
      <c r="E1301" s="40"/>
      <c r="F1301" s="40"/>
      <c r="G1301" s="40"/>
      <c r="H1301" s="40"/>
      <c r="I1301" s="40"/>
      <c r="J1301" s="40" t="e">
        <f>'Zestawienie podstawowe'!#REF!</f>
        <v>#REF!</v>
      </c>
      <c r="K1301" s="40"/>
      <c r="L1301" s="40"/>
      <c r="M1301" s="40"/>
      <c r="N1301" s="40"/>
      <c r="O1301" s="40"/>
      <c r="P1301" s="40"/>
      <c r="Q1301" s="40"/>
      <c r="R1301" s="40" t="e">
        <f>'Zestawienie podstawowe'!#REF!</f>
        <v>#REF!</v>
      </c>
      <c r="S1301" s="40"/>
      <c r="T1301" s="40"/>
      <c r="U1301" s="40"/>
      <c r="V1301" s="40" t="e">
        <f>'Zestawienie podstawowe'!#REF!</f>
        <v>#REF!</v>
      </c>
    </row>
    <row r="1302" spans="1:22" x14ac:dyDescent="0.35">
      <c r="A1302" s="114" t="s">
        <v>3418</v>
      </c>
      <c r="B1302" s="40"/>
      <c r="C1302" s="40"/>
      <c r="D1302" s="40"/>
      <c r="E1302" s="40"/>
      <c r="F1302" s="40"/>
      <c r="G1302" s="40"/>
      <c r="H1302" s="40"/>
      <c r="I1302" s="40"/>
      <c r="J1302" s="40" t="e">
        <f>'Zestawienie podstawowe'!#REF!</f>
        <v>#REF!</v>
      </c>
      <c r="K1302" s="40"/>
      <c r="L1302" s="40"/>
      <c r="M1302" s="40"/>
      <c r="N1302" s="40"/>
      <c r="O1302" s="40"/>
      <c r="P1302" s="40"/>
      <c r="Q1302" s="40"/>
      <c r="R1302" s="40" t="e">
        <f>'Zestawienie podstawowe'!#REF!</f>
        <v>#REF!</v>
      </c>
      <c r="S1302" s="40"/>
      <c r="T1302" s="40"/>
      <c r="U1302" s="40"/>
      <c r="V1302" s="40" t="e">
        <f>'Zestawienie podstawowe'!#REF!</f>
        <v>#REF!</v>
      </c>
    </row>
    <row r="1303" spans="1:22" x14ac:dyDescent="0.35">
      <c r="A1303" s="114" t="s">
        <v>3419</v>
      </c>
      <c r="B1303" s="40"/>
      <c r="C1303" s="40"/>
      <c r="D1303" s="40"/>
      <c r="E1303" s="40"/>
      <c r="F1303" s="40"/>
      <c r="G1303" s="40"/>
      <c r="H1303" s="40"/>
      <c r="I1303" s="40"/>
      <c r="J1303" s="40" t="e">
        <f>'Zestawienie podstawowe'!#REF!</f>
        <v>#REF!</v>
      </c>
      <c r="K1303" s="40"/>
      <c r="L1303" s="40"/>
      <c r="M1303" s="40"/>
      <c r="N1303" s="40"/>
      <c r="O1303" s="40"/>
      <c r="P1303" s="40"/>
      <c r="Q1303" s="40"/>
      <c r="R1303" s="40"/>
      <c r="S1303" s="40"/>
      <c r="T1303" s="40" t="e">
        <f>'Zestawienie podstawowe'!#REF!</f>
        <v>#REF!</v>
      </c>
      <c r="U1303" s="40"/>
      <c r="V1303" s="40" t="e">
        <f>'Zestawienie podstawowe'!#REF!</f>
        <v>#REF!</v>
      </c>
    </row>
    <row r="1304" spans="1:22" x14ac:dyDescent="0.35">
      <c r="A1304" s="114" t="s">
        <v>3420</v>
      </c>
      <c r="B1304" s="40"/>
      <c r="C1304" s="40"/>
      <c r="D1304" s="40"/>
      <c r="E1304" s="40"/>
      <c r="F1304" s="40"/>
      <c r="G1304" s="40"/>
      <c r="H1304" s="40"/>
      <c r="I1304" s="40"/>
      <c r="J1304" s="40" t="e">
        <f>'Zestawienie podstawowe'!#REF!</f>
        <v>#REF!</v>
      </c>
      <c r="K1304" s="40"/>
      <c r="L1304" s="40"/>
      <c r="M1304" s="40"/>
      <c r="N1304" s="40"/>
      <c r="O1304" s="40"/>
      <c r="P1304" s="40"/>
      <c r="Q1304" s="40"/>
      <c r="R1304" s="40" t="e">
        <f>'Zestawienie podstawowe'!#REF!</f>
        <v>#REF!</v>
      </c>
      <c r="S1304" s="40"/>
      <c r="T1304" s="40"/>
      <c r="U1304" s="40"/>
      <c r="V1304" s="40" t="e">
        <f>'Zestawienie podstawowe'!#REF!</f>
        <v>#REF!</v>
      </c>
    </row>
    <row r="1305" spans="1:22" x14ac:dyDescent="0.35">
      <c r="A1305" s="114" t="s">
        <v>3421</v>
      </c>
      <c r="B1305" s="40"/>
      <c r="C1305" s="40"/>
      <c r="D1305" s="40"/>
      <c r="E1305" s="40"/>
      <c r="F1305" s="40"/>
      <c r="G1305" s="40"/>
      <c r="H1305" s="40"/>
      <c r="I1305" s="40"/>
      <c r="J1305" s="40" t="e">
        <f>'Zestawienie podstawowe'!#REF!</f>
        <v>#REF!</v>
      </c>
      <c r="K1305" s="40"/>
      <c r="L1305" s="40"/>
      <c r="M1305" s="40"/>
      <c r="N1305" s="40"/>
      <c r="O1305" s="40"/>
      <c r="P1305" s="40"/>
      <c r="Q1305" s="40" t="e">
        <f>'Zestawienie podstawowe'!#REF!</f>
        <v>#REF!</v>
      </c>
      <c r="R1305" s="40" t="e">
        <f>'Zestawienie podstawowe'!#REF!</f>
        <v>#REF!</v>
      </c>
      <c r="S1305" s="40"/>
      <c r="T1305" s="40"/>
      <c r="U1305" s="40"/>
      <c r="V1305" s="40" t="e">
        <f>'Zestawienie podstawowe'!#REF!</f>
        <v>#REF!</v>
      </c>
    </row>
    <row r="1306" spans="1:22" x14ac:dyDescent="0.35">
      <c r="A1306" s="114" t="s">
        <v>3422</v>
      </c>
      <c r="B1306" s="40"/>
      <c r="C1306" s="40"/>
      <c r="D1306" s="40"/>
      <c r="E1306" s="40"/>
      <c r="F1306" s="40"/>
      <c r="G1306" s="40"/>
      <c r="H1306" s="40"/>
      <c r="I1306" s="40"/>
      <c r="J1306" s="40" t="e">
        <f>'Zestawienie podstawowe'!#REF!</f>
        <v>#REF!</v>
      </c>
      <c r="K1306" s="40"/>
      <c r="L1306" s="40"/>
      <c r="M1306" s="40"/>
      <c r="N1306" s="40"/>
      <c r="O1306" s="40"/>
      <c r="P1306" s="40"/>
      <c r="Q1306" s="40"/>
      <c r="R1306" s="40" t="e">
        <f>'Zestawienie podstawowe'!#REF!</f>
        <v>#REF!</v>
      </c>
      <c r="S1306" s="40"/>
      <c r="T1306" s="40"/>
      <c r="U1306" s="40"/>
      <c r="V1306" s="40" t="e">
        <f>'Zestawienie podstawowe'!#REF!</f>
        <v>#REF!</v>
      </c>
    </row>
    <row r="1307" spans="1:22" x14ac:dyDescent="0.35">
      <c r="A1307" s="114" t="s">
        <v>3423</v>
      </c>
      <c r="B1307" s="40"/>
      <c r="C1307" s="40"/>
      <c r="D1307" s="40"/>
      <c r="E1307" s="40"/>
      <c r="F1307" s="40"/>
      <c r="G1307" s="40"/>
      <c r="H1307" s="40"/>
      <c r="I1307" s="40"/>
      <c r="J1307" s="40" t="e">
        <f>'Zestawienie podstawowe'!#REF!</f>
        <v>#REF!</v>
      </c>
      <c r="K1307" s="40"/>
      <c r="L1307" s="40"/>
      <c r="M1307" s="40"/>
      <c r="N1307" s="40"/>
      <c r="O1307" s="40"/>
      <c r="P1307" s="40"/>
      <c r="Q1307" s="40"/>
      <c r="R1307" s="40" t="e">
        <f>'Zestawienie podstawowe'!#REF!</f>
        <v>#REF!</v>
      </c>
      <c r="S1307" s="40"/>
      <c r="T1307" s="40"/>
      <c r="U1307" s="40"/>
      <c r="V1307" s="40" t="e">
        <f>'Zestawienie podstawowe'!#REF!</f>
        <v>#REF!</v>
      </c>
    </row>
    <row r="1308" spans="1:22" x14ac:dyDescent="0.35">
      <c r="A1308" s="114" t="s">
        <v>3424</v>
      </c>
      <c r="B1308" s="40"/>
      <c r="C1308" s="40"/>
      <c r="D1308" s="40"/>
      <c r="E1308" s="40"/>
      <c r="F1308" s="40"/>
      <c r="G1308" s="40"/>
      <c r="H1308" s="40"/>
      <c r="I1308" s="40"/>
      <c r="J1308" s="40" t="e">
        <f>'Zestawienie podstawowe'!#REF!</f>
        <v>#REF!</v>
      </c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 t="e">
        <f>'Zestawienie podstawowe'!#REF!</f>
        <v>#REF!</v>
      </c>
    </row>
    <row r="1309" spans="1:22" x14ac:dyDescent="0.35">
      <c r="A1309" s="114" t="s">
        <v>3425</v>
      </c>
      <c r="B1309" s="40"/>
      <c r="C1309" s="40"/>
      <c r="D1309" s="40"/>
      <c r="E1309" s="40"/>
      <c r="F1309" s="40"/>
      <c r="G1309" s="40"/>
      <c r="H1309" s="40"/>
      <c r="I1309" s="40"/>
      <c r="J1309" s="40" t="e">
        <f>'Zestawienie podstawowe'!#REF!</f>
        <v>#REF!</v>
      </c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 t="e">
        <f>'Zestawienie podstawowe'!#REF!</f>
        <v>#REF!</v>
      </c>
    </row>
    <row r="1310" spans="1:22" x14ac:dyDescent="0.35">
      <c r="A1310" s="114" t="s">
        <v>3426</v>
      </c>
      <c r="B1310" s="40"/>
      <c r="C1310" s="40"/>
      <c r="D1310" s="40"/>
      <c r="E1310" s="40"/>
      <c r="F1310" s="40"/>
      <c r="G1310" s="40"/>
      <c r="H1310" s="40"/>
      <c r="I1310" s="40"/>
      <c r="J1310" s="40" t="e">
        <f>'Zestawienie podstawowe'!#REF!</f>
        <v>#REF!</v>
      </c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 t="e">
        <f>'Zestawienie podstawowe'!#REF!</f>
        <v>#REF!</v>
      </c>
    </row>
    <row r="1311" spans="1:22" x14ac:dyDescent="0.35">
      <c r="A1311" s="114" t="s">
        <v>3427</v>
      </c>
      <c r="B1311" s="40"/>
      <c r="C1311" s="40"/>
      <c r="D1311" s="40"/>
      <c r="E1311" s="40"/>
      <c r="F1311" s="40"/>
      <c r="G1311" s="40"/>
      <c r="H1311" s="40"/>
      <c r="I1311" s="40"/>
      <c r="J1311" s="40" t="e">
        <f>'Zestawienie podstawowe'!#REF!</f>
        <v>#REF!</v>
      </c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 t="e">
        <f>'Zestawienie podstawowe'!#REF!</f>
        <v>#REF!</v>
      </c>
    </row>
    <row r="1312" spans="1:22" x14ac:dyDescent="0.35">
      <c r="A1312" s="114" t="s">
        <v>3428</v>
      </c>
      <c r="B1312" s="40"/>
      <c r="C1312" s="40"/>
      <c r="D1312" s="40"/>
      <c r="E1312" s="40"/>
      <c r="F1312" s="40"/>
      <c r="G1312" s="40"/>
      <c r="H1312" s="40"/>
      <c r="I1312" s="40"/>
      <c r="J1312" s="40" t="e">
        <f>'Zestawienie podstawowe'!#REF!</f>
        <v>#REF!</v>
      </c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 t="e">
        <f>'Zestawienie podstawowe'!#REF!</f>
        <v>#REF!</v>
      </c>
    </row>
    <row r="1313" spans="1:22" x14ac:dyDescent="0.35">
      <c r="A1313" s="114" t="s">
        <v>3429</v>
      </c>
      <c r="B1313" s="40"/>
      <c r="C1313" s="40"/>
      <c r="D1313" s="40"/>
      <c r="E1313" s="40"/>
      <c r="F1313" s="40"/>
      <c r="G1313" s="40"/>
      <c r="H1313" s="40"/>
      <c r="I1313" s="40"/>
      <c r="J1313" s="40" t="e">
        <f>'Zestawienie podstawowe'!#REF!</f>
        <v>#REF!</v>
      </c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 t="e">
        <f>'Zestawienie podstawowe'!#REF!</f>
        <v>#REF!</v>
      </c>
    </row>
    <row r="1314" spans="1:22" x14ac:dyDescent="0.35">
      <c r="A1314" s="114" t="s">
        <v>3430</v>
      </c>
      <c r="B1314" s="40"/>
      <c r="C1314" s="40"/>
      <c r="D1314" s="40"/>
      <c r="E1314" s="40"/>
      <c r="F1314" s="40"/>
      <c r="G1314" s="40"/>
      <c r="H1314" s="40"/>
      <c r="I1314" s="40"/>
      <c r="J1314" s="40" t="e">
        <f>'Zestawienie podstawowe'!#REF!</f>
        <v>#REF!</v>
      </c>
      <c r="K1314" s="40"/>
      <c r="L1314" s="40"/>
      <c r="M1314" s="40"/>
      <c r="N1314" s="40"/>
      <c r="O1314" s="40"/>
      <c r="P1314" s="40"/>
      <c r="Q1314" s="40"/>
      <c r="R1314" s="40" t="e">
        <f>'Zestawienie podstawowe'!#REF!</f>
        <v>#REF!</v>
      </c>
      <c r="S1314" s="40"/>
      <c r="T1314" s="40"/>
      <c r="U1314" s="40"/>
      <c r="V1314" s="40" t="e">
        <f>'Zestawienie podstawowe'!#REF!</f>
        <v>#REF!</v>
      </c>
    </row>
    <row r="1315" spans="1:22" x14ac:dyDescent="0.35">
      <c r="A1315" s="114" t="s">
        <v>3431</v>
      </c>
      <c r="B1315" s="40"/>
      <c r="C1315" s="40"/>
      <c r="D1315" s="40"/>
      <c r="E1315" s="40"/>
      <c r="F1315" s="40"/>
      <c r="G1315" s="40"/>
      <c r="H1315" s="40"/>
      <c r="I1315" s="40"/>
      <c r="J1315" s="40" t="e">
        <f>'Zestawienie podstawowe'!#REF!</f>
        <v>#REF!</v>
      </c>
      <c r="K1315" s="40"/>
      <c r="L1315" s="40"/>
      <c r="M1315" s="40"/>
      <c r="N1315" s="40"/>
      <c r="O1315" s="40"/>
      <c r="P1315" s="40"/>
      <c r="Q1315" s="40"/>
      <c r="R1315" s="40" t="e">
        <f>'Zestawienie podstawowe'!#REF!</f>
        <v>#REF!</v>
      </c>
      <c r="S1315" s="40"/>
      <c r="T1315" s="40"/>
      <c r="U1315" s="40"/>
      <c r="V1315" s="40" t="e">
        <f>'Zestawienie podstawowe'!#REF!</f>
        <v>#REF!</v>
      </c>
    </row>
    <row r="1316" spans="1:22" x14ac:dyDescent="0.35">
      <c r="A1316" s="114" t="s">
        <v>3432</v>
      </c>
      <c r="B1316" s="40"/>
      <c r="C1316" s="40"/>
      <c r="D1316" s="40"/>
      <c r="E1316" s="40"/>
      <c r="F1316" s="40"/>
      <c r="G1316" s="40"/>
      <c r="H1316" s="40"/>
      <c r="I1316" s="40"/>
      <c r="J1316" s="40" t="e">
        <f>'Zestawienie podstawowe'!#REF!</f>
        <v>#REF!</v>
      </c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 t="e">
        <f>'Zestawienie podstawowe'!#REF!</f>
        <v>#REF!</v>
      </c>
    </row>
    <row r="1317" spans="1:22" x14ac:dyDescent="0.35">
      <c r="A1317" s="114" t="s">
        <v>3433</v>
      </c>
      <c r="B1317" s="40"/>
      <c r="C1317" s="40"/>
      <c r="D1317" s="40"/>
      <c r="E1317" s="40"/>
      <c r="F1317" s="40"/>
      <c r="G1317" s="40"/>
      <c r="H1317" s="40"/>
      <c r="I1317" s="40"/>
      <c r="J1317" s="40" t="e">
        <f>'Zestawienie podstawowe'!#REF!</f>
        <v>#REF!</v>
      </c>
      <c r="K1317" s="40"/>
      <c r="L1317" s="40"/>
      <c r="M1317" s="40"/>
      <c r="N1317" s="40"/>
      <c r="O1317" s="40"/>
      <c r="P1317" s="40"/>
      <c r="Q1317" s="40"/>
      <c r="R1317" s="40" t="e">
        <f>'Zestawienie podstawowe'!#REF!</f>
        <v>#REF!</v>
      </c>
      <c r="S1317" s="40"/>
      <c r="T1317" s="40"/>
      <c r="U1317" s="40"/>
      <c r="V1317" s="40" t="e">
        <f>'Zestawienie podstawowe'!#REF!</f>
        <v>#REF!</v>
      </c>
    </row>
    <row r="1318" spans="1:22" x14ac:dyDescent="0.35">
      <c r="A1318" s="114" t="s">
        <v>3434</v>
      </c>
      <c r="B1318" s="40"/>
      <c r="C1318" s="40"/>
      <c r="D1318" s="40"/>
      <c r="E1318" s="40"/>
      <c r="F1318" s="40"/>
      <c r="G1318" s="40"/>
      <c r="H1318" s="40"/>
      <c r="I1318" s="40"/>
      <c r="J1318" s="40" t="e">
        <f>'Zestawienie podstawowe'!#REF!</f>
        <v>#REF!</v>
      </c>
      <c r="K1318" s="40"/>
      <c r="L1318" s="40"/>
      <c r="M1318" s="40"/>
      <c r="N1318" s="40"/>
      <c r="O1318" s="40"/>
      <c r="P1318" s="40"/>
      <c r="Q1318" s="40"/>
      <c r="R1318" s="40" t="e">
        <f>'Zestawienie podstawowe'!#REF!</f>
        <v>#REF!</v>
      </c>
      <c r="S1318" s="40"/>
      <c r="T1318" s="40"/>
      <c r="U1318" s="40"/>
      <c r="V1318" s="40" t="e">
        <f>'Zestawienie podstawowe'!#REF!</f>
        <v>#REF!</v>
      </c>
    </row>
    <row r="1319" spans="1:22" x14ac:dyDescent="0.35">
      <c r="A1319" s="114" t="s">
        <v>3435</v>
      </c>
      <c r="B1319" s="40"/>
      <c r="C1319" s="40"/>
      <c r="D1319" s="40"/>
      <c r="E1319" s="40"/>
      <c r="F1319" s="40"/>
      <c r="G1319" s="40"/>
      <c r="H1319" s="40"/>
      <c r="I1319" s="40"/>
      <c r="J1319" s="40" t="e">
        <f>'Zestawienie podstawowe'!#REF!</f>
        <v>#REF!</v>
      </c>
      <c r="K1319" s="40"/>
      <c r="L1319" s="40"/>
      <c r="M1319" s="40"/>
      <c r="N1319" s="40"/>
      <c r="O1319" s="40"/>
      <c r="P1319" s="40"/>
      <c r="Q1319" s="40"/>
      <c r="R1319" s="40" t="e">
        <f>'Zestawienie podstawowe'!#REF!</f>
        <v>#REF!</v>
      </c>
      <c r="S1319" s="40"/>
      <c r="T1319" s="40"/>
      <c r="U1319" s="40" t="e">
        <f>'Zestawienie podstawowe'!#REF!</f>
        <v>#REF!</v>
      </c>
      <c r="V1319" s="40" t="e">
        <f>'Zestawienie podstawowe'!#REF!</f>
        <v>#REF!</v>
      </c>
    </row>
    <row r="1320" spans="1:22" x14ac:dyDescent="0.35">
      <c r="A1320" s="114" t="s">
        <v>3436</v>
      </c>
      <c r="B1320" s="40"/>
      <c r="C1320" s="40"/>
      <c r="D1320" s="40"/>
      <c r="E1320" s="40"/>
      <c r="F1320" s="40"/>
      <c r="G1320" s="40"/>
      <c r="H1320" s="40"/>
      <c r="I1320" s="40"/>
      <c r="J1320" s="40" t="e">
        <f>'Zestawienie podstawowe'!#REF!</f>
        <v>#REF!</v>
      </c>
      <c r="K1320" s="40"/>
      <c r="L1320" s="40"/>
      <c r="M1320" s="40"/>
      <c r="N1320" s="40"/>
      <c r="O1320" s="40"/>
      <c r="P1320" s="40"/>
      <c r="Q1320" s="40"/>
      <c r="R1320" s="40" t="e">
        <f>'Zestawienie podstawowe'!#REF!</f>
        <v>#REF!</v>
      </c>
      <c r="S1320" s="40"/>
      <c r="T1320" s="40"/>
      <c r="U1320" s="40" t="e">
        <f>'Zestawienie podstawowe'!#REF!</f>
        <v>#REF!</v>
      </c>
      <c r="V1320" s="40" t="e">
        <f>'Zestawienie podstawowe'!#REF!</f>
        <v>#REF!</v>
      </c>
    </row>
    <row r="1321" spans="1:22" x14ac:dyDescent="0.35">
      <c r="A1321" s="114" t="s">
        <v>3437</v>
      </c>
      <c r="B1321" s="40"/>
      <c r="C1321" s="40"/>
      <c r="D1321" s="40"/>
      <c r="E1321" s="40"/>
      <c r="F1321" s="40"/>
      <c r="G1321" s="40"/>
      <c r="H1321" s="40"/>
      <c r="I1321" s="40"/>
      <c r="J1321" s="40" t="e">
        <f>'Zestawienie podstawowe'!#REF!</f>
        <v>#REF!</v>
      </c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 t="e">
        <f>'Zestawienie podstawowe'!#REF!</f>
        <v>#REF!</v>
      </c>
    </row>
    <row r="1322" spans="1:22" x14ac:dyDescent="0.35">
      <c r="A1322" s="114" t="s">
        <v>3438</v>
      </c>
      <c r="B1322" s="40"/>
      <c r="C1322" s="40"/>
      <c r="D1322" s="40"/>
      <c r="E1322" s="40"/>
      <c r="F1322" s="40"/>
      <c r="G1322" s="40"/>
      <c r="H1322" s="40"/>
      <c r="I1322" s="40"/>
      <c r="J1322" s="40" t="e">
        <f>'Zestawienie podstawowe'!#REF!</f>
        <v>#REF!</v>
      </c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 t="e">
        <f>'Zestawienie podstawowe'!#REF!</f>
        <v>#REF!</v>
      </c>
    </row>
    <row r="1323" spans="1:22" x14ac:dyDescent="0.35">
      <c r="A1323" s="114" t="s">
        <v>3439</v>
      </c>
      <c r="B1323" s="40"/>
      <c r="C1323" s="40"/>
      <c r="D1323" s="40"/>
      <c r="E1323" s="40"/>
      <c r="F1323" s="40"/>
      <c r="G1323" s="40"/>
      <c r="H1323" s="40"/>
      <c r="I1323" s="40"/>
      <c r="J1323" s="40" t="e">
        <f>'Zestawienie podstawowe'!#REF!</f>
        <v>#REF!</v>
      </c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 t="e">
        <f>'Zestawienie podstawowe'!#REF!</f>
        <v>#REF!</v>
      </c>
    </row>
    <row r="1324" spans="1:22" x14ac:dyDescent="0.35">
      <c r="A1324" s="114" t="s">
        <v>3440</v>
      </c>
      <c r="B1324" s="40"/>
      <c r="C1324" s="40"/>
      <c r="D1324" s="40"/>
      <c r="E1324" s="40"/>
      <c r="F1324" s="40"/>
      <c r="G1324" s="40"/>
      <c r="H1324" s="40"/>
      <c r="I1324" s="40"/>
      <c r="J1324" s="40" t="e">
        <f>'Zestawienie podstawowe'!#REF!</f>
        <v>#REF!</v>
      </c>
      <c r="K1324" s="40"/>
      <c r="L1324" s="40"/>
      <c r="M1324" s="40"/>
      <c r="N1324" s="40"/>
      <c r="O1324" s="40"/>
      <c r="P1324" s="40"/>
      <c r="Q1324" s="40"/>
      <c r="R1324" s="40" t="e">
        <f>'Zestawienie podstawowe'!#REF!</f>
        <v>#REF!</v>
      </c>
      <c r="S1324" s="40"/>
      <c r="T1324" s="40"/>
      <c r="U1324" s="40"/>
      <c r="V1324" s="40" t="e">
        <f>'Zestawienie podstawowe'!#REF!</f>
        <v>#REF!</v>
      </c>
    </row>
    <row r="1325" spans="1:22" x14ac:dyDescent="0.35">
      <c r="A1325" s="114" t="s">
        <v>3441</v>
      </c>
      <c r="B1325" s="40"/>
      <c r="C1325" s="40"/>
      <c r="D1325" s="40"/>
      <c r="E1325" s="40"/>
      <c r="F1325" s="40"/>
      <c r="G1325" s="40"/>
      <c r="H1325" s="40"/>
      <c r="I1325" s="40"/>
      <c r="J1325" s="40" t="e">
        <f>'Zestawienie podstawowe'!#REF!</f>
        <v>#REF!</v>
      </c>
      <c r="K1325" s="40"/>
      <c r="L1325" s="40"/>
      <c r="M1325" s="40"/>
      <c r="N1325" s="40"/>
      <c r="O1325" s="40"/>
      <c r="P1325" s="40"/>
      <c r="Q1325" s="40"/>
      <c r="R1325" s="40" t="e">
        <f>'Zestawienie podstawowe'!#REF!</f>
        <v>#REF!</v>
      </c>
      <c r="S1325" s="40"/>
      <c r="T1325" s="40"/>
      <c r="U1325" s="40"/>
      <c r="V1325" s="40" t="e">
        <f>'Zestawienie podstawowe'!#REF!</f>
        <v>#REF!</v>
      </c>
    </row>
    <row r="1326" spans="1:22" x14ac:dyDescent="0.35">
      <c r="A1326" s="114" t="s">
        <v>3442</v>
      </c>
      <c r="B1326" s="40"/>
      <c r="C1326" s="40"/>
      <c r="D1326" s="40"/>
      <c r="E1326" s="40"/>
      <c r="F1326" s="40"/>
      <c r="G1326" s="40"/>
      <c r="H1326" s="40"/>
      <c r="I1326" s="40"/>
      <c r="J1326" s="40" t="e">
        <f>'Zestawienie podstawowe'!#REF!</f>
        <v>#REF!</v>
      </c>
      <c r="K1326" s="40"/>
      <c r="L1326" s="40"/>
      <c r="M1326" s="40"/>
      <c r="N1326" s="40"/>
      <c r="O1326" s="40"/>
      <c r="P1326" s="40"/>
      <c r="Q1326" s="40"/>
      <c r="R1326" s="40" t="e">
        <f>'Zestawienie podstawowe'!#REF!</f>
        <v>#REF!</v>
      </c>
      <c r="S1326" s="40"/>
      <c r="T1326" s="40"/>
      <c r="U1326" s="40"/>
      <c r="V1326" s="40" t="e">
        <f>'Zestawienie podstawowe'!#REF!</f>
        <v>#REF!</v>
      </c>
    </row>
    <row r="1327" spans="1:22" x14ac:dyDescent="0.35">
      <c r="A1327" s="114" t="s">
        <v>3443</v>
      </c>
      <c r="B1327" s="40"/>
      <c r="C1327" s="40"/>
      <c r="D1327" s="40"/>
      <c r="E1327" s="40"/>
      <c r="F1327" s="40"/>
      <c r="G1327" s="40"/>
      <c r="H1327" s="40"/>
      <c r="I1327" s="40"/>
      <c r="J1327" s="40" t="e">
        <f>'Zestawienie podstawowe'!#REF!</f>
        <v>#REF!</v>
      </c>
      <c r="K1327" s="40"/>
      <c r="L1327" s="40"/>
      <c r="M1327" s="40"/>
      <c r="N1327" s="40"/>
      <c r="O1327" s="40"/>
      <c r="P1327" s="40"/>
      <c r="Q1327" s="40"/>
      <c r="R1327" s="40" t="e">
        <f>'Zestawienie podstawowe'!#REF!</f>
        <v>#REF!</v>
      </c>
      <c r="S1327" s="40"/>
      <c r="T1327" s="40"/>
      <c r="U1327" s="40"/>
      <c r="V1327" s="40" t="e">
        <f>'Zestawienie podstawowe'!#REF!</f>
        <v>#REF!</v>
      </c>
    </row>
    <row r="1328" spans="1:22" x14ac:dyDescent="0.35">
      <c r="A1328" s="114" t="s">
        <v>3444</v>
      </c>
      <c r="B1328" s="40"/>
      <c r="C1328" s="40"/>
      <c r="D1328" s="40"/>
      <c r="E1328" s="40"/>
      <c r="F1328" s="40"/>
      <c r="G1328" s="40"/>
      <c r="H1328" s="40"/>
      <c r="I1328" s="40"/>
      <c r="J1328" s="40" t="e">
        <f>'Zestawienie podstawowe'!#REF!</f>
        <v>#REF!</v>
      </c>
      <c r="K1328" s="40"/>
      <c r="L1328" s="40"/>
      <c r="M1328" s="40"/>
      <c r="N1328" s="40"/>
      <c r="O1328" s="40"/>
      <c r="P1328" s="40"/>
      <c r="Q1328" s="40"/>
      <c r="R1328" s="40" t="e">
        <f>'Zestawienie podstawowe'!#REF!</f>
        <v>#REF!</v>
      </c>
      <c r="S1328" s="40"/>
      <c r="T1328" s="40"/>
      <c r="U1328" s="40"/>
      <c r="V1328" s="40" t="e">
        <f>'Zestawienie podstawowe'!#REF!</f>
        <v>#REF!</v>
      </c>
    </row>
    <row r="1329" spans="1:22" x14ac:dyDescent="0.35">
      <c r="A1329" s="114" t="s">
        <v>3445</v>
      </c>
      <c r="B1329" s="40"/>
      <c r="C1329" s="40"/>
      <c r="D1329" s="40"/>
      <c r="E1329" s="40"/>
      <c r="F1329" s="40"/>
      <c r="G1329" s="40"/>
      <c r="H1329" s="40"/>
      <c r="I1329" s="40"/>
      <c r="J1329" s="40" t="e">
        <f>'Zestawienie podstawowe'!#REF!</f>
        <v>#REF!</v>
      </c>
      <c r="K1329" s="40"/>
      <c r="L1329" s="40"/>
      <c r="M1329" s="40"/>
      <c r="N1329" s="40"/>
      <c r="O1329" s="40"/>
      <c r="P1329" s="40"/>
      <c r="Q1329" s="40"/>
      <c r="R1329" s="40" t="e">
        <f>'Zestawienie podstawowe'!#REF!</f>
        <v>#REF!</v>
      </c>
      <c r="S1329" s="40"/>
      <c r="T1329" s="40"/>
      <c r="U1329" s="40"/>
      <c r="V1329" s="40" t="e">
        <f>'Zestawienie podstawowe'!#REF!</f>
        <v>#REF!</v>
      </c>
    </row>
    <row r="1330" spans="1:22" x14ac:dyDescent="0.35">
      <c r="A1330" s="114" t="s">
        <v>3446</v>
      </c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 t="e">
        <f>'Zestawienie podstawowe'!#REF!</f>
        <v>#REF!</v>
      </c>
    </row>
    <row r="1331" spans="1:22" x14ac:dyDescent="0.35">
      <c r="A1331" s="114" t="s">
        <v>3447</v>
      </c>
      <c r="B1331" s="40"/>
      <c r="C1331" s="40"/>
      <c r="D1331" s="40"/>
      <c r="E1331" s="40"/>
      <c r="F1331" s="40"/>
      <c r="G1331" s="40"/>
      <c r="H1331" s="40"/>
      <c r="I1331" s="40"/>
      <c r="J1331" s="40" t="e">
        <f>'Zestawienie podstawowe'!#REF!</f>
        <v>#REF!</v>
      </c>
      <c r="K1331" s="40"/>
      <c r="L1331" s="40"/>
      <c r="M1331" s="40"/>
      <c r="N1331" s="40"/>
      <c r="O1331" s="40"/>
      <c r="P1331" s="40"/>
      <c r="Q1331" s="40"/>
      <c r="R1331" s="40" t="e">
        <f>'Zestawienie podstawowe'!#REF!</f>
        <v>#REF!</v>
      </c>
      <c r="S1331" s="40"/>
      <c r="T1331" s="40"/>
      <c r="U1331" s="40"/>
      <c r="V1331" s="40" t="e">
        <f>'Zestawienie podstawowe'!#REF!</f>
        <v>#REF!</v>
      </c>
    </row>
    <row r="1332" spans="1:22" x14ac:dyDescent="0.35">
      <c r="A1332" s="114" t="s">
        <v>3448</v>
      </c>
      <c r="B1332" s="40"/>
      <c r="C1332" s="40"/>
      <c r="D1332" s="40"/>
      <c r="E1332" s="40"/>
      <c r="F1332" s="40"/>
      <c r="G1332" s="40"/>
      <c r="H1332" s="40"/>
      <c r="I1332" s="40"/>
      <c r="J1332" s="40" t="e">
        <f>'Zestawienie podstawowe'!#REF!</f>
        <v>#REF!</v>
      </c>
      <c r="K1332" s="40"/>
      <c r="L1332" s="40"/>
      <c r="M1332" s="40"/>
      <c r="N1332" s="40"/>
      <c r="O1332" s="40"/>
      <c r="P1332" s="40"/>
      <c r="Q1332" s="40"/>
      <c r="R1332" s="40" t="e">
        <f>'Zestawienie podstawowe'!#REF!</f>
        <v>#REF!</v>
      </c>
      <c r="S1332" s="40"/>
      <c r="T1332" s="40"/>
      <c r="U1332" s="40"/>
      <c r="V1332" s="40" t="e">
        <f>'Zestawienie podstawowe'!#REF!</f>
        <v>#REF!</v>
      </c>
    </row>
    <row r="1333" spans="1:22" x14ac:dyDescent="0.35">
      <c r="A1333" s="114" t="s">
        <v>3449</v>
      </c>
      <c r="B1333" s="40"/>
      <c r="C1333" s="40"/>
      <c r="D1333" s="40"/>
      <c r="E1333" s="40"/>
      <c r="F1333" s="40"/>
      <c r="G1333" s="40"/>
      <c r="H1333" s="40"/>
      <c r="I1333" s="40"/>
      <c r="J1333" s="40" t="e">
        <f>'Zestawienie podstawowe'!#REF!</f>
        <v>#REF!</v>
      </c>
      <c r="K1333" s="40"/>
      <c r="L1333" s="40"/>
      <c r="M1333" s="40"/>
      <c r="N1333" s="40"/>
      <c r="O1333" s="40"/>
      <c r="P1333" s="40"/>
      <c r="Q1333" s="40"/>
      <c r="R1333" s="40" t="e">
        <f>'Zestawienie podstawowe'!#REF!</f>
        <v>#REF!</v>
      </c>
      <c r="S1333" s="40"/>
      <c r="T1333" s="40"/>
      <c r="U1333" s="40"/>
      <c r="V1333" s="40" t="e">
        <f>'Zestawienie podstawowe'!#REF!</f>
        <v>#REF!</v>
      </c>
    </row>
    <row r="1334" spans="1:22" x14ac:dyDescent="0.35">
      <c r="A1334" s="114" t="s">
        <v>3450</v>
      </c>
      <c r="B1334" s="40"/>
      <c r="C1334" s="40"/>
      <c r="D1334" s="40"/>
      <c r="E1334" s="40"/>
      <c r="F1334" s="40"/>
      <c r="G1334" s="40"/>
      <c r="H1334" s="40"/>
      <c r="I1334" s="40"/>
      <c r="J1334" s="40" t="e">
        <f>'Zestawienie podstawowe'!#REF!</f>
        <v>#REF!</v>
      </c>
      <c r="K1334" s="40"/>
      <c r="L1334" s="40"/>
      <c r="M1334" s="40"/>
      <c r="N1334" s="40"/>
      <c r="O1334" s="40"/>
      <c r="P1334" s="40"/>
      <c r="Q1334" s="40"/>
      <c r="R1334" s="40" t="e">
        <f>'Zestawienie podstawowe'!#REF!</f>
        <v>#REF!</v>
      </c>
      <c r="S1334" s="40"/>
      <c r="T1334" s="40"/>
      <c r="U1334" s="40"/>
      <c r="V1334" s="40" t="e">
        <f>'Zestawienie podstawowe'!#REF!</f>
        <v>#REF!</v>
      </c>
    </row>
    <row r="1335" spans="1:22" x14ac:dyDescent="0.35">
      <c r="A1335" s="114" t="s">
        <v>3451</v>
      </c>
      <c r="B1335" s="40"/>
      <c r="C1335" s="40"/>
      <c r="D1335" s="40"/>
      <c r="E1335" s="40"/>
      <c r="F1335" s="40"/>
      <c r="G1335" s="40"/>
      <c r="H1335" s="40"/>
      <c r="I1335" s="40"/>
      <c r="J1335" s="40" t="e">
        <f>'Zestawienie podstawowe'!#REF!</f>
        <v>#REF!</v>
      </c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 t="e">
        <f>'Zestawienie podstawowe'!#REF!</f>
        <v>#REF!</v>
      </c>
    </row>
    <row r="1336" spans="1:22" x14ac:dyDescent="0.35">
      <c r="A1336" s="114" t="s">
        <v>3452</v>
      </c>
      <c r="B1336" s="40"/>
      <c r="C1336" s="40"/>
      <c r="D1336" s="40"/>
      <c r="E1336" s="40"/>
      <c r="F1336" s="40"/>
      <c r="G1336" s="40"/>
      <c r="H1336" s="40"/>
      <c r="I1336" s="40"/>
      <c r="J1336" s="40" t="e">
        <f>'Zestawienie podstawowe'!#REF!</f>
        <v>#REF!</v>
      </c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 t="e">
        <f>'Zestawienie podstawowe'!#REF!</f>
        <v>#REF!</v>
      </c>
    </row>
    <row r="1337" spans="1:22" x14ac:dyDescent="0.35">
      <c r="A1337" s="114" t="s">
        <v>3453</v>
      </c>
      <c r="B1337" s="40"/>
      <c r="C1337" s="40"/>
      <c r="D1337" s="40"/>
      <c r="E1337" s="40"/>
      <c r="F1337" s="40"/>
      <c r="G1337" s="40"/>
      <c r="H1337" s="40"/>
      <c r="I1337" s="40"/>
      <c r="J1337" s="40" t="e">
        <f>'Zestawienie podstawowe'!#REF!</f>
        <v>#REF!</v>
      </c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 t="e">
        <f>'Zestawienie podstawowe'!#REF!</f>
        <v>#REF!</v>
      </c>
    </row>
    <row r="1338" spans="1:22" x14ac:dyDescent="0.35">
      <c r="A1338" s="114" t="s">
        <v>3454</v>
      </c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 t="e">
        <f>'Zestawienie podstawowe'!#REF!</f>
        <v>#REF!</v>
      </c>
      <c r="V1338" s="40" t="e">
        <f>'Zestawienie podstawowe'!#REF!</f>
        <v>#REF!</v>
      </c>
    </row>
    <row r="1339" spans="1:22" x14ac:dyDescent="0.35">
      <c r="A1339" s="114" t="s">
        <v>3455</v>
      </c>
      <c r="B1339" s="40"/>
      <c r="C1339" s="40"/>
      <c r="D1339" s="40"/>
      <c r="E1339" s="40"/>
      <c r="F1339" s="40"/>
      <c r="G1339" s="40"/>
      <c r="H1339" s="40"/>
      <c r="I1339" s="40"/>
      <c r="J1339" s="40" t="e">
        <f>'Zestawienie podstawowe'!#REF!</f>
        <v>#REF!</v>
      </c>
      <c r="K1339" s="40"/>
      <c r="L1339" s="40"/>
      <c r="M1339" s="40"/>
      <c r="N1339" s="40"/>
      <c r="O1339" s="40"/>
      <c r="P1339" s="40"/>
      <c r="Q1339" s="40"/>
      <c r="R1339" s="40" t="e">
        <f>'Zestawienie podstawowe'!#REF!</f>
        <v>#REF!</v>
      </c>
      <c r="S1339" s="40"/>
      <c r="T1339" s="40"/>
      <c r="U1339" s="40"/>
      <c r="V1339" s="40" t="e">
        <f>'Zestawienie podstawowe'!#REF!</f>
        <v>#REF!</v>
      </c>
    </row>
    <row r="1340" spans="1:22" x14ac:dyDescent="0.35">
      <c r="A1340" s="114" t="s">
        <v>3456</v>
      </c>
      <c r="B1340" s="40"/>
      <c r="C1340" s="40"/>
      <c r="D1340" s="40"/>
      <c r="E1340" s="40"/>
      <c r="F1340" s="40"/>
      <c r="G1340" s="40"/>
      <c r="H1340" s="40"/>
      <c r="I1340" s="40"/>
      <c r="J1340" s="40" t="e">
        <f>'Zestawienie podstawowe'!#REF!</f>
        <v>#REF!</v>
      </c>
      <c r="K1340" s="40"/>
      <c r="L1340" s="40"/>
      <c r="M1340" s="40"/>
      <c r="N1340" s="40"/>
      <c r="O1340" s="40"/>
      <c r="P1340" s="40"/>
      <c r="Q1340" s="40"/>
      <c r="R1340" s="40" t="e">
        <f>'Zestawienie podstawowe'!#REF!</f>
        <v>#REF!</v>
      </c>
      <c r="S1340" s="40"/>
      <c r="T1340" s="40"/>
      <c r="U1340" s="40"/>
      <c r="V1340" s="40" t="e">
        <f>'Zestawienie podstawowe'!#REF!</f>
        <v>#REF!</v>
      </c>
    </row>
    <row r="1341" spans="1:22" x14ac:dyDescent="0.35">
      <c r="A1341" s="114" t="s">
        <v>3457</v>
      </c>
      <c r="B1341" s="40"/>
      <c r="C1341" s="40"/>
      <c r="D1341" s="40"/>
      <c r="E1341" s="40"/>
      <c r="F1341" s="40"/>
      <c r="G1341" s="40"/>
      <c r="H1341" s="40"/>
      <c r="I1341" s="40"/>
      <c r="J1341" s="40" t="e">
        <f>'Zestawienie podstawowe'!#REF!</f>
        <v>#REF!</v>
      </c>
      <c r="K1341" s="40"/>
      <c r="L1341" s="40"/>
      <c r="M1341" s="40"/>
      <c r="N1341" s="40"/>
      <c r="O1341" s="40"/>
      <c r="P1341" s="40"/>
      <c r="Q1341" s="40"/>
      <c r="R1341" s="40" t="e">
        <f>'Zestawienie podstawowe'!#REF!</f>
        <v>#REF!</v>
      </c>
      <c r="S1341" s="40"/>
      <c r="T1341" s="40"/>
      <c r="U1341" s="40"/>
      <c r="V1341" s="40" t="e">
        <f>'Zestawienie podstawowe'!#REF!</f>
        <v>#REF!</v>
      </c>
    </row>
    <row r="1342" spans="1:22" x14ac:dyDescent="0.35">
      <c r="A1342" s="114" t="s">
        <v>3458</v>
      </c>
      <c r="B1342" s="40"/>
      <c r="C1342" s="40"/>
      <c r="D1342" s="40"/>
      <c r="E1342" s="40"/>
      <c r="F1342" s="40"/>
      <c r="G1342" s="40"/>
      <c r="H1342" s="40"/>
      <c r="I1342" s="40"/>
      <c r="J1342" s="40" t="e">
        <f>'Zestawienie podstawowe'!#REF!</f>
        <v>#REF!</v>
      </c>
      <c r="K1342" s="40"/>
      <c r="L1342" s="40" t="e">
        <f>'Zestawienie podstawowe'!#REF!</f>
        <v>#REF!</v>
      </c>
      <c r="M1342" s="40"/>
      <c r="N1342" s="40"/>
      <c r="O1342" s="40"/>
      <c r="P1342" s="40"/>
      <c r="Q1342" s="40"/>
      <c r="R1342" s="40" t="e">
        <f>'Zestawienie podstawowe'!#REF!</f>
        <v>#REF!</v>
      </c>
      <c r="S1342" s="40"/>
      <c r="T1342" s="40"/>
      <c r="U1342" s="40"/>
      <c r="V1342" s="40" t="e">
        <f>'Zestawienie podstawowe'!#REF!</f>
        <v>#REF!</v>
      </c>
    </row>
    <row r="1343" spans="1:22" x14ac:dyDescent="0.35">
      <c r="A1343" s="114" t="s">
        <v>3459</v>
      </c>
      <c r="B1343" s="40"/>
      <c r="C1343" s="40"/>
      <c r="D1343" s="40"/>
      <c r="E1343" s="40"/>
      <c r="F1343" s="40"/>
      <c r="G1343" s="40"/>
      <c r="H1343" s="40"/>
      <c r="I1343" s="40"/>
      <c r="J1343" s="40" t="e">
        <f>'Zestawienie podstawowe'!#REF!</f>
        <v>#REF!</v>
      </c>
      <c r="K1343" s="40"/>
      <c r="L1343" s="40"/>
      <c r="M1343" s="40"/>
      <c r="N1343" s="40"/>
      <c r="O1343" s="40"/>
      <c r="P1343" s="40"/>
      <c r="Q1343" s="40"/>
      <c r="R1343" s="40" t="e">
        <f>'Zestawienie podstawowe'!#REF!</f>
        <v>#REF!</v>
      </c>
      <c r="S1343" s="40"/>
      <c r="T1343" s="40"/>
      <c r="U1343" s="40"/>
      <c r="V1343" s="40" t="e">
        <f>'Zestawienie podstawowe'!#REF!</f>
        <v>#REF!</v>
      </c>
    </row>
    <row r="1344" spans="1:22" x14ac:dyDescent="0.35">
      <c r="A1344" s="114" t="s">
        <v>3460</v>
      </c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 t="e">
        <f>'Zestawienie podstawowe'!#REF!</f>
        <v>#REF!</v>
      </c>
      <c r="Q1344" s="40"/>
      <c r="R1344" s="40"/>
      <c r="S1344" s="40"/>
      <c r="T1344" s="40"/>
      <c r="U1344" s="40"/>
      <c r="V1344" s="40" t="e">
        <f>'Zestawienie podstawowe'!#REF!</f>
        <v>#REF!</v>
      </c>
    </row>
    <row r="1345" spans="1:22" x14ac:dyDescent="0.35">
      <c r="A1345" s="114" t="s">
        <v>3461</v>
      </c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 t="e">
        <f>'Zestawienie podstawowe'!#REF!</f>
        <v>#REF!</v>
      </c>
      <c r="P1345" s="40" t="e">
        <f>'Zestawienie podstawowe'!#REF!</f>
        <v>#REF!</v>
      </c>
      <c r="Q1345" s="40"/>
      <c r="R1345" s="40"/>
      <c r="S1345" s="40"/>
      <c r="T1345" s="40"/>
      <c r="U1345" s="40"/>
      <c r="V1345" s="40" t="e">
        <f>'Zestawienie podstawowe'!#REF!</f>
        <v>#REF!</v>
      </c>
    </row>
    <row r="1346" spans="1:22" x14ac:dyDescent="0.35">
      <c r="A1346" s="114" t="s">
        <v>3462</v>
      </c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 t="e">
        <f>'Zestawienie podstawowe'!#REF!</f>
        <v>#REF!</v>
      </c>
      <c r="P1346" s="40" t="e">
        <f>'Zestawienie podstawowe'!#REF!</f>
        <v>#REF!</v>
      </c>
      <c r="Q1346" s="40"/>
      <c r="R1346" s="40"/>
      <c r="S1346" s="40"/>
      <c r="T1346" s="40"/>
      <c r="U1346" s="40"/>
      <c r="V1346" s="40" t="e">
        <f>'Zestawienie podstawowe'!#REF!</f>
        <v>#REF!</v>
      </c>
    </row>
    <row r="1347" spans="1:22" x14ac:dyDescent="0.35">
      <c r="A1347" s="114" t="s">
        <v>3463</v>
      </c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 t="e">
        <f>'Zestawienie podstawowe'!#REF!</f>
        <v>#REF!</v>
      </c>
      <c r="Q1347" s="40"/>
      <c r="R1347" s="40"/>
      <c r="S1347" s="40"/>
      <c r="T1347" s="40"/>
      <c r="U1347" s="40"/>
      <c r="V1347" s="40" t="e">
        <f>'Zestawienie podstawowe'!#REF!</f>
        <v>#REF!</v>
      </c>
    </row>
    <row r="1348" spans="1:22" x14ac:dyDescent="0.35">
      <c r="A1348" s="114" t="s">
        <v>3464</v>
      </c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 t="e">
        <f>'Zestawienie podstawowe'!#REF!</f>
        <v>#REF!</v>
      </c>
      <c r="P1348" s="40"/>
      <c r="Q1348" s="40"/>
      <c r="R1348" s="40"/>
      <c r="S1348" s="40"/>
      <c r="T1348" s="40"/>
      <c r="U1348" s="40"/>
      <c r="V1348" s="40" t="e">
        <f>'Zestawienie podstawowe'!#REF!</f>
        <v>#REF!</v>
      </c>
    </row>
    <row r="1349" spans="1:22" x14ac:dyDescent="0.35">
      <c r="A1349" s="114" t="s">
        <v>3465</v>
      </c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 t="e">
        <f>'Zestawienie podstawowe'!#REF!</f>
        <v>#REF!</v>
      </c>
      <c r="Q1349" s="40"/>
      <c r="R1349" s="40"/>
      <c r="S1349" s="40"/>
      <c r="T1349" s="40"/>
      <c r="U1349" s="40"/>
      <c r="V1349" s="40" t="e">
        <f>'Zestawienie podstawowe'!#REF!</f>
        <v>#REF!</v>
      </c>
    </row>
    <row r="1350" spans="1:22" x14ac:dyDescent="0.35">
      <c r="A1350" s="114" t="s">
        <v>3466</v>
      </c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 t="e">
        <f>'Zestawienie podstawowe'!#REF!</f>
        <v>#REF!</v>
      </c>
      <c r="Q1350" s="40"/>
      <c r="R1350" s="40"/>
      <c r="S1350" s="40"/>
      <c r="T1350" s="40"/>
      <c r="U1350" s="40"/>
      <c r="V1350" s="40" t="e">
        <f>'Zestawienie podstawowe'!#REF!</f>
        <v>#REF!</v>
      </c>
    </row>
    <row r="1351" spans="1:22" x14ac:dyDescent="0.35">
      <c r="A1351" s="114" t="s">
        <v>3467</v>
      </c>
      <c r="B1351" s="40"/>
      <c r="C1351" s="40"/>
      <c r="D1351" s="40"/>
      <c r="E1351" s="40"/>
      <c r="F1351" s="40"/>
      <c r="G1351" s="40"/>
      <c r="H1351" s="40"/>
      <c r="I1351" s="40"/>
      <c r="J1351" s="40" t="e">
        <f>'Zestawienie podstawowe'!#REF!</f>
        <v>#REF!</v>
      </c>
      <c r="K1351" s="40"/>
      <c r="L1351" s="40"/>
      <c r="M1351" s="40"/>
      <c r="N1351" s="40"/>
      <c r="O1351" s="40"/>
      <c r="P1351" s="40"/>
      <c r="Q1351" s="40"/>
      <c r="R1351" s="40" t="e">
        <f>'Zestawienie podstawowe'!#REF!</f>
        <v>#REF!</v>
      </c>
      <c r="S1351" s="40"/>
      <c r="T1351" s="40"/>
      <c r="U1351" s="40"/>
      <c r="V1351" s="40" t="e">
        <f>'Zestawienie podstawowe'!#REF!</f>
        <v>#REF!</v>
      </c>
    </row>
    <row r="1352" spans="1:22" x14ac:dyDescent="0.35">
      <c r="A1352" s="114" t="s">
        <v>3468</v>
      </c>
      <c r="B1352" s="40"/>
      <c r="C1352" s="40"/>
      <c r="D1352" s="40"/>
      <c r="E1352" s="40"/>
      <c r="F1352" s="40"/>
      <c r="G1352" s="40"/>
      <c r="H1352" s="40"/>
      <c r="I1352" s="40"/>
      <c r="J1352" s="40" t="e">
        <f>'Zestawienie podstawowe'!#REF!</f>
        <v>#REF!</v>
      </c>
      <c r="K1352" s="40"/>
      <c r="L1352" s="40"/>
      <c r="M1352" s="40"/>
      <c r="N1352" s="40"/>
      <c r="O1352" s="40"/>
      <c r="P1352" s="40"/>
      <c r="Q1352" s="40"/>
      <c r="R1352" s="40" t="e">
        <f>'Zestawienie podstawowe'!#REF!</f>
        <v>#REF!</v>
      </c>
      <c r="S1352" s="40"/>
      <c r="T1352" s="40"/>
      <c r="U1352" s="40"/>
      <c r="V1352" s="40" t="e">
        <f>'Zestawienie podstawowe'!#REF!</f>
        <v>#REF!</v>
      </c>
    </row>
    <row r="1353" spans="1:22" x14ac:dyDescent="0.35">
      <c r="A1353" s="114" t="s">
        <v>3469</v>
      </c>
      <c r="B1353" s="40"/>
      <c r="C1353" s="40"/>
      <c r="D1353" s="40"/>
      <c r="E1353" s="40"/>
      <c r="F1353" s="40"/>
      <c r="G1353" s="40"/>
      <c r="H1353" s="40"/>
      <c r="I1353" s="40"/>
      <c r="J1353" s="40" t="e">
        <f>'Zestawienie podstawowe'!#REF!</f>
        <v>#REF!</v>
      </c>
      <c r="K1353" s="40"/>
      <c r="L1353" s="40"/>
      <c r="M1353" s="40"/>
      <c r="N1353" s="40"/>
      <c r="O1353" s="40"/>
      <c r="P1353" s="40"/>
      <c r="Q1353" s="40"/>
      <c r="R1353" s="40" t="e">
        <f>'Zestawienie podstawowe'!#REF!</f>
        <v>#REF!</v>
      </c>
      <c r="S1353" s="40"/>
      <c r="T1353" s="40"/>
      <c r="U1353" s="40"/>
      <c r="V1353" s="40" t="e">
        <f>'Zestawienie podstawowe'!#REF!</f>
        <v>#REF!</v>
      </c>
    </row>
    <row r="1354" spans="1:22" x14ac:dyDescent="0.35">
      <c r="A1354" s="114" t="s">
        <v>3470</v>
      </c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 t="e">
        <f>'Zestawienie podstawowe'!#REF!</f>
        <v>#REF!</v>
      </c>
      <c r="V1354" s="40" t="e">
        <f>'Zestawienie podstawowe'!#REF!</f>
        <v>#REF!</v>
      </c>
    </row>
    <row r="1355" spans="1:22" x14ac:dyDescent="0.35">
      <c r="A1355" s="114" t="s">
        <v>3471</v>
      </c>
      <c r="B1355" s="40"/>
      <c r="C1355" s="40"/>
      <c r="D1355" s="40"/>
      <c r="E1355" s="40"/>
      <c r="F1355" s="40"/>
      <c r="G1355" s="40"/>
      <c r="H1355" s="40"/>
      <c r="I1355" s="40"/>
      <c r="J1355" s="40" t="e">
        <f>'Zestawienie podstawowe'!#REF!</f>
        <v>#REF!</v>
      </c>
      <c r="K1355" s="40"/>
      <c r="L1355" s="40"/>
      <c r="M1355" s="40"/>
      <c r="N1355" s="40"/>
      <c r="O1355" s="40"/>
      <c r="P1355" s="40"/>
      <c r="Q1355" s="40"/>
      <c r="R1355" s="40" t="e">
        <f>'Zestawienie podstawowe'!#REF!</f>
        <v>#REF!</v>
      </c>
      <c r="S1355" s="40"/>
      <c r="T1355" s="40"/>
      <c r="U1355" s="40"/>
      <c r="V1355" s="40" t="e">
        <f>'Zestawienie podstawowe'!#REF!</f>
        <v>#REF!</v>
      </c>
    </row>
    <row r="1356" spans="1:22" x14ac:dyDescent="0.35">
      <c r="A1356" s="114" t="s">
        <v>3472</v>
      </c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 t="e">
        <f>'Zestawienie podstawowe'!#REF!</f>
        <v>#REF!</v>
      </c>
      <c r="S1356" s="40"/>
      <c r="T1356" s="40"/>
      <c r="U1356" s="40"/>
      <c r="V1356" s="40" t="e">
        <f>'Zestawienie podstawowe'!#REF!</f>
        <v>#REF!</v>
      </c>
    </row>
    <row r="1357" spans="1:22" x14ac:dyDescent="0.35">
      <c r="A1357" s="114" t="s">
        <v>3473</v>
      </c>
      <c r="B1357" s="40"/>
      <c r="C1357" s="40"/>
      <c r="D1357" s="40"/>
      <c r="E1357" s="40"/>
      <c r="F1357" s="40"/>
      <c r="G1357" s="40"/>
      <c r="H1357" s="40"/>
      <c r="I1357" s="40"/>
      <c r="J1357" s="40" t="e">
        <f>'Zestawienie podstawowe'!#REF!</f>
        <v>#REF!</v>
      </c>
      <c r="K1357" s="40"/>
      <c r="L1357" s="40"/>
      <c r="M1357" s="40"/>
      <c r="N1357" s="40"/>
      <c r="O1357" s="40"/>
      <c r="P1357" s="40"/>
      <c r="Q1357" s="40"/>
      <c r="R1357" s="40" t="e">
        <f>'Zestawienie podstawowe'!#REF!</f>
        <v>#REF!</v>
      </c>
      <c r="S1357" s="40"/>
      <c r="T1357" s="40"/>
      <c r="U1357" s="40"/>
      <c r="V1357" s="40" t="e">
        <f>'Zestawienie podstawowe'!#REF!</f>
        <v>#REF!</v>
      </c>
    </row>
    <row r="1358" spans="1:22" x14ac:dyDescent="0.35">
      <c r="A1358" s="114" t="s">
        <v>3474</v>
      </c>
      <c r="B1358" s="40"/>
      <c r="C1358" s="40"/>
      <c r="D1358" s="40"/>
      <c r="E1358" s="40"/>
      <c r="F1358" s="40"/>
      <c r="G1358" s="40"/>
      <c r="H1358" s="40"/>
      <c r="I1358" s="40"/>
      <c r="J1358" s="40" t="e">
        <f>'Zestawienie podstawowe'!#REF!</f>
        <v>#REF!</v>
      </c>
      <c r="K1358" s="40"/>
      <c r="L1358" s="40"/>
      <c r="M1358" s="40"/>
      <c r="N1358" s="40"/>
      <c r="O1358" s="40"/>
      <c r="P1358" s="40"/>
      <c r="Q1358" s="40"/>
      <c r="R1358" s="40" t="e">
        <f>'Zestawienie podstawowe'!#REF!</f>
        <v>#REF!</v>
      </c>
      <c r="S1358" s="40"/>
      <c r="T1358" s="40"/>
      <c r="U1358" s="40"/>
      <c r="V1358" s="40" t="e">
        <f>'Zestawienie podstawowe'!#REF!</f>
        <v>#REF!</v>
      </c>
    </row>
    <row r="1359" spans="1:22" x14ac:dyDescent="0.35">
      <c r="A1359" s="114" t="s">
        <v>3475</v>
      </c>
      <c r="B1359" s="40"/>
      <c r="C1359" s="40"/>
      <c r="D1359" s="40"/>
      <c r="E1359" s="40"/>
      <c r="F1359" s="40"/>
      <c r="G1359" s="40"/>
      <c r="H1359" s="40"/>
      <c r="I1359" s="40"/>
      <c r="J1359" s="40" t="e">
        <f>'Zestawienie podstawowe'!#REF!</f>
        <v>#REF!</v>
      </c>
      <c r="K1359" s="40"/>
      <c r="L1359" s="40"/>
      <c r="M1359" s="40"/>
      <c r="N1359" s="40"/>
      <c r="O1359" s="40"/>
      <c r="P1359" s="40"/>
      <c r="Q1359" s="40"/>
      <c r="R1359" s="40" t="e">
        <f>'Zestawienie podstawowe'!#REF!</f>
        <v>#REF!</v>
      </c>
      <c r="S1359" s="40"/>
      <c r="T1359" s="40"/>
      <c r="U1359" s="40"/>
      <c r="V1359" s="40" t="e">
        <f>'Zestawienie podstawowe'!#REF!</f>
        <v>#REF!</v>
      </c>
    </row>
    <row r="1360" spans="1:22" x14ac:dyDescent="0.35">
      <c r="A1360" s="114" t="s">
        <v>3476</v>
      </c>
      <c r="B1360" s="40"/>
      <c r="C1360" s="40"/>
      <c r="D1360" s="40"/>
      <c r="E1360" s="40"/>
      <c r="F1360" s="40"/>
      <c r="G1360" s="40"/>
      <c r="H1360" s="40"/>
      <c r="I1360" s="40"/>
      <c r="J1360" s="40" t="e">
        <f>'Zestawienie podstawowe'!#REF!</f>
        <v>#REF!</v>
      </c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 t="e">
        <f>'Zestawienie podstawowe'!#REF!</f>
        <v>#REF!</v>
      </c>
    </row>
    <row r="1361" spans="1:22" x14ac:dyDescent="0.35">
      <c r="A1361" s="114" t="s">
        <v>3477</v>
      </c>
      <c r="B1361" s="40"/>
      <c r="C1361" s="40"/>
      <c r="D1361" s="40"/>
      <c r="E1361" s="40"/>
      <c r="F1361" s="40"/>
      <c r="G1361" s="40"/>
      <c r="H1361" s="40"/>
      <c r="I1361" s="40"/>
      <c r="J1361" s="40" t="e">
        <f>'Zestawienie podstawowe'!#REF!</f>
        <v>#REF!</v>
      </c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 t="e">
        <f>'Zestawienie podstawowe'!#REF!</f>
        <v>#REF!</v>
      </c>
    </row>
    <row r="1362" spans="1:22" x14ac:dyDescent="0.35">
      <c r="A1362" s="114" t="s">
        <v>3478</v>
      </c>
      <c r="B1362" s="40"/>
      <c r="C1362" s="40"/>
      <c r="D1362" s="40"/>
      <c r="E1362" s="40"/>
      <c r="F1362" s="40"/>
      <c r="G1362" s="40"/>
      <c r="H1362" s="40"/>
      <c r="I1362" s="40"/>
      <c r="J1362" s="40" t="e">
        <f>'Zestawienie podstawowe'!#REF!</f>
        <v>#REF!</v>
      </c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 t="e">
        <f>'Zestawienie podstawowe'!#REF!</f>
        <v>#REF!</v>
      </c>
    </row>
    <row r="1363" spans="1:22" x14ac:dyDescent="0.35">
      <c r="A1363" s="114" t="s">
        <v>3479</v>
      </c>
      <c r="B1363" s="40"/>
      <c r="C1363" s="40"/>
      <c r="D1363" s="40"/>
      <c r="E1363" s="40"/>
      <c r="F1363" s="40"/>
      <c r="G1363" s="40"/>
      <c r="H1363" s="40"/>
      <c r="I1363" s="40"/>
      <c r="J1363" s="40" t="e">
        <f>'Zestawienie podstawowe'!#REF!</f>
        <v>#REF!</v>
      </c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 t="e">
        <f>'Zestawienie podstawowe'!#REF!</f>
        <v>#REF!</v>
      </c>
    </row>
    <row r="1364" spans="1:22" x14ac:dyDescent="0.35">
      <c r="A1364" s="114" t="s">
        <v>3480</v>
      </c>
      <c r="B1364" s="40"/>
      <c r="C1364" s="40"/>
      <c r="D1364" s="40"/>
      <c r="E1364" s="40"/>
      <c r="F1364" s="40"/>
      <c r="G1364" s="40"/>
      <c r="H1364" s="40"/>
      <c r="I1364" s="40"/>
      <c r="J1364" s="40" t="e">
        <f>'Zestawienie podstawowe'!#REF!</f>
        <v>#REF!</v>
      </c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 t="e">
        <f>'Zestawienie podstawowe'!#REF!</f>
        <v>#REF!</v>
      </c>
    </row>
    <row r="1365" spans="1:22" x14ac:dyDescent="0.35">
      <c r="A1365" s="114" t="s">
        <v>3481</v>
      </c>
      <c r="B1365" s="40"/>
      <c r="C1365" s="40"/>
      <c r="D1365" s="40"/>
      <c r="E1365" s="40"/>
      <c r="F1365" s="40"/>
      <c r="G1365" s="40"/>
      <c r="H1365" s="40"/>
      <c r="I1365" s="40"/>
      <c r="J1365" s="40" t="e">
        <f>'Zestawienie podstawowe'!#REF!</f>
        <v>#REF!</v>
      </c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 t="e">
        <f>'Zestawienie podstawowe'!#REF!</f>
        <v>#REF!</v>
      </c>
    </row>
    <row r="1366" spans="1:22" x14ac:dyDescent="0.35">
      <c r="A1366" s="114" t="s">
        <v>3861</v>
      </c>
      <c r="B1366" s="40"/>
      <c r="C1366" s="40"/>
      <c r="D1366" s="40"/>
      <c r="E1366" s="40"/>
      <c r="F1366" s="40"/>
      <c r="G1366" s="40" t="e">
        <f>'Zestawienie podstawowe'!#REF!</f>
        <v>#REF!</v>
      </c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 t="e">
        <f>'Zestawienie podstawowe'!#REF!</f>
        <v>#REF!</v>
      </c>
    </row>
    <row r="1367" spans="1:22" x14ac:dyDescent="0.35">
      <c r="A1367" s="114" t="s">
        <v>3864</v>
      </c>
      <c r="B1367" s="40"/>
      <c r="C1367" s="40"/>
      <c r="D1367" s="40"/>
      <c r="E1367" s="40"/>
      <c r="F1367" s="40"/>
      <c r="G1367" s="40"/>
      <c r="H1367" s="40"/>
      <c r="I1367" s="40"/>
      <c r="J1367" s="40" t="e">
        <f>'Zestawienie podstawowe'!#REF!</f>
        <v>#REF!</v>
      </c>
      <c r="K1367" s="40"/>
      <c r="L1367" s="40"/>
      <c r="M1367" s="40"/>
      <c r="N1367" s="40"/>
      <c r="O1367" s="40"/>
      <c r="P1367" s="40"/>
      <c r="Q1367" s="40"/>
      <c r="R1367" s="40" t="e">
        <f>'Zestawienie podstawowe'!#REF!</f>
        <v>#REF!</v>
      </c>
      <c r="S1367" s="40"/>
      <c r="T1367" s="40"/>
      <c r="U1367" s="40"/>
      <c r="V1367" s="40" t="e">
        <f>'Zestawienie podstawowe'!#REF!</f>
        <v>#REF!</v>
      </c>
    </row>
    <row r="1368" spans="1:22" x14ac:dyDescent="0.35">
      <c r="A1368" s="114" t="s">
        <v>3865</v>
      </c>
      <c r="B1368" s="40"/>
      <c r="C1368" s="40"/>
      <c r="D1368" s="40"/>
      <c r="E1368" s="40"/>
      <c r="F1368" s="40"/>
      <c r="G1368" s="40"/>
      <c r="H1368" s="40"/>
      <c r="I1368" s="40"/>
      <c r="J1368" s="40" t="e">
        <f>'Zestawienie podstawowe'!#REF!</f>
        <v>#REF!</v>
      </c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 t="e">
        <f>'Zestawienie podstawowe'!#REF!</f>
        <v>#REF!</v>
      </c>
    </row>
    <row r="1369" spans="1:22" x14ac:dyDescent="0.35">
      <c r="A1369" s="114" t="s">
        <v>3868</v>
      </c>
      <c r="B1369" s="40"/>
      <c r="C1369" s="40"/>
      <c r="D1369" s="40"/>
      <c r="E1369" s="40"/>
      <c r="F1369" s="40"/>
      <c r="G1369" s="40"/>
      <c r="H1369" s="40"/>
      <c r="I1369" s="40"/>
      <c r="J1369" s="40" t="e">
        <f>'Zestawienie podstawowe'!#REF!</f>
        <v>#REF!</v>
      </c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 t="e">
        <f>'Zestawienie podstawowe'!#REF!</f>
        <v>#REF!</v>
      </c>
    </row>
    <row r="1370" spans="1:22" x14ac:dyDescent="0.35">
      <c r="A1370" s="114" t="s">
        <v>3869</v>
      </c>
      <c r="B1370" s="40"/>
      <c r="C1370" s="40"/>
      <c r="D1370" s="40"/>
      <c r="E1370" s="40"/>
      <c r="F1370" s="40"/>
      <c r="G1370" s="40"/>
      <c r="H1370" s="40"/>
      <c r="I1370" s="40"/>
      <c r="J1370" s="40" t="e">
        <f>'Zestawienie podstawowe'!#REF!</f>
        <v>#REF!</v>
      </c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 t="e">
        <f>'Zestawienie podstawowe'!#REF!</f>
        <v>#REF!</v>
      </c>
    </row>
    <row r="1371" spans="1:22" x14ac:dyDescent="0.35">
      <c r="A1371" s="114" t="s">
        <v>3870</v>
      </c>
      <c r="B1371" s="40"/>
      <c r="C1371" s="40"/>
      <c r="D1371" s="40"/>
      <c r="E1371" s="40"/>
      <c r="F1371" s="40"/>
      <c r="G1371" s="40"/>
      <c r="H1371" s="40"/>
      <c r="I1371" s="40"/>
      <c r="J1371" s="40" t="e">
        <f>'Zestawienie podstawowe'!#REF!</f>
        <v>#REF!</v>
      </c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 t="e">
        <f>'Zestawienie podstawowe'!#REF!</f>
        <v>#REF!</v>
      </c>
    </row>
    <row r="1372" spans="1:22" x14ac:dyDescent="0.35">
      <c r="A1372" s="114" t="s">
        <v>3873</v>
      </c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 t="e">
        <f>'Zestawienie podstawowe'!#REF!</f>
        <v>#REF!</v>
      </c>
    </row>
    <row r="1373" spans="1:22" x14ac:dyDescent="0.35">
      <c r="A1373" s="114" t="s">
        <v>3876</v>
      </c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 t="e">
        <f>'Zestawienie podstawowe'!#REF!</f>
        <v>#REF!</v>
      </c>
    </row>
    <row r="1374" spans="1:22" x14ac:dyDescent="0.35">
      <c r="A1374" s="114" t="s">
        <v>3879</v>
      </c>
      <c r="B1374" s="40"/>
      <c r="C1374" s="40"/>
      <c r="D1374" s="40"/>
      <c r="E1374" s="40"/>
      <c r="F1374" s="40"/>
      <c r="G1374" s="40"/>
      <c r="H1374" s="40"/>
      <c r="I1374" s="40"/>
      <c r="J1374" s="40" t="e">
        <f>'Zestawienie podstawowe'!#REF!</f>
        <v>#REF!</v>
      </c>
      <c r="K1374" s="40"/>
      <c r="L1374" s="40"/>
      <c r="M1374" s="40"/>
      <c r="N1374" s="40"/>
      <c r="O1374" s="40"/>
      <c r="P1374" s="40"/>
      <c r="Q1374" s="40"/>
      <c r="R1374" s="40" t="e">
        <f>'Zestawienie podstawowe'!#REF!</f>
        <v>#REF!</v>
      </c>
      <c r="S1374" s="40"/>
      <c r="T1374" s="40"/>
      <c r="U1374" s="40"/>
      <c r="V1374" s="40" t="e">
        <f>'Zestawienie podstawowe'!#REF!</f>
        <v>#REF!</v>
      </c>
    </row>
    <row r="1375" spans="1:22" x14ac:dyDescent="0.35">
      <c r="A1375" s="114" t="s">
        <v>3882</v>
      </c>
      <c r="B1375" s="40"/>
      <c r="C1375" s="40"/>
      <c r="D1375" s="40"/>
      <c r="E1375" s="40"/>
      <c r="F1375" s="40"/>
      <c r="G1375" s="40"/>
      <c r="H1375" s="40"/>
      <c r="I1375" s="40"/>
      <c r="J1375" s="40" t="e">
        <f>'Zestawienie podstawowe'!#REF!</f>
        <v>#REF!</v>
      </c>
      <c r="K1375" s="40"/>
      <c r="L1375" s="40"/>
      <c r="M1375" s="40"/>
      <c r="N1375" s="40"/>
      <c r="O1375" s="40"/>
      <c r="P1375" s="40"/>
      <c r="Q1375" s="40"/>
      <c r="R1375" s="40" t="e">
        <f>'Zestawienie podstawowe'!#REF!</f>
        <v>#REF!</v>
      </c>
      <c r="S1375" s="40"/>
      <c r="T1375" s="40"/>
      <c r="U1375" s="40"/>
      <c r="V1375" s="40" t="e">
        <f>'Zestawienie podstawowe'!#REF!</f>
        <v>#REF!</v>
      </c>
    </row>
    <row r="1376" spans="1:22" x14ac:dyDescent="0.35">
      <c r="A1376" s="114" t="s">
        <v>3885</v>
      </c>
      <c r="B1376" s="40"/>
      <c r="C1376" s="40"/>
      <c r="D1376" s="40"/>
      <c r="E1376" s="40"/>
      <c r="F1376" s="40"/>
      <c r="G1376" s="40"/>
      <c r="H1376" s="40"/>
      <c r="I1376" s="40"/>
      <c r="J1376" s="40" t="e">
        <f>'Zestawienie podstawowe'!#REF!</f>
        <v>#REF!</v>
      </c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 t="e">
        <f>'Zestawienie podstawowe'!#REF!</f>
        <v>#REF!</v>
      </c>
    </row>
    <row r="1377" spans="1:22" x14ac:dyDescent="0.35">
      <c r="A1377" s="114" t="s">
        <v>3887</v>
      </c>
      <c r="B1377" s="40"/>
      <c r="C1377" s="40"/>
      <c r="D1377" s="40"/>
      <c r="E1377" s="40"/>
      <c r="F1377" s="40"/>
      <c r="G1377" s="40"/>
      <c r="H1377" s="40"/>
      <c r="I1377" s="40"/>
      <c r="J1377" s="40" t="e">
        <f>'Zestawienie podstawowe'!#REF!</f>
        <v>#REF!</v>
      </c>
      <c r="K1377" s="40"/>
      <c r="L1377" s="40"/>
      <c r="M1377" s="40"/>
      <c r="N1377" s="40"/>
      <c r="O1377" s="40"/>
      <c r="P1377" s="40"/>
      <c r="Q1377" s="40"/>
      <c r="R1377" s="40" t="e">
        <f>'Zestawienie podstawowe'!#REF!</f>
        <v>#REF!</v>
      </c>
      <c r="S1377" s="40"/>
      <c r="T1377" s="40"/>
      <c r="U1377" s="40"/>
      <c r="V1377" s="40" t="e">
        <f>'Zestawienie podstawowe'!#REF!</f>
        <v>#REF!</v>
      </c>
    </row>
    <row r="1378" spans="1:22" x14ac:dyDescent="0.35">
      <c r="A1378" s="114" t="s">
        <v>3889</v>
      </c>
      <c r="B1378" s="40"/>
      <c r="C1378" s="40"/>
      <c r="D1378" s="40"/>
      <c r="E1378" s="40"/>
      <c r="F1378" s="40"/>
      <c r="G1378" s="40"/>
      <c r="H1378" s="40"/>
      <c r="I1378" s="40"/>
      <c r="J1378" s="40" t="e">
        <f>'Zestawienie podstawowe'!#REF!</f>
        <v>#REF!</v>
      </c>
      <c r="K1378" s="40"/>
      <c r="L1378" s="40" t="e">
        <f>'Zestawienie podstawowe'!#REF!</f>
        <v>#REF!</v>
      </c>
      <c r="M1378" s="40"/>
      <c r="N1378" s="40"/>
      <c r="O1378" s="40"/>
      <c r="P1378" s="40"/>
      <c r="Q1378" s="40"/>
      <c r="R1378" s="40" t="e">
        <f>'Zestawienie podstawowe'!#REF!</f>
        <v>#REF!</v>
      </c>
      <c r="S1378" s="40"/>
      <c r="T1378" s="40"/>
      <c r="U1378" s="40"/>
      <c r="V1378" s="40" t="e">
        <f>'Zestawienie podstawowe'!#REF!</f>
        <v>#REF!</v>
      </c>
    </row>
    <row r="1379" spans="1:22" x14ac:dyDescent="0.35">
      <c r="A1379" s="114" t="s">
        <v>3893</v>
      </c>
      <c r="B1379" s="40"/>
      <c r="C1379" s="40"/>
      <c r="D1379" s="40"/>
      <c r="E1379" s="40"/>
      <c r="F1379" s="40"/>
      <c r="G1379" s="40"/>
      <c r="H1379" s="40"/>
      <c r="I1379" s="40"/>
      <c r="J1379" s="40" t="e">
        <f>'Zestawienie podstawowe'!#REF!</f>
        <v>#REF!</v>
      </c>
      <c r="K1379" s="40"/>
      <c r="L1379" s="40"/>
      <c r="M1379" s="40"/>
      <c r="N1379" s="40"/>
      <c r="O1379" s="40"/>
      <c r="P1379" s="40"/>
      <c r="Q1379" s="40"/>
      <c r="R1379" s="40" t="e">
        <f>'Zestawienie podstawowe'!#REF!</f>
        <v>#REF!</v>
      </c>
      <c r="S1379" s="40"/>
      <c r="T1379" s="40"/>
      <c r="U1379" s="40"/>
      <c r="V1379" s="40" t="e">
        <f>'Zestawienie podstawowe'!#REF!</f>
        <v>#REF!</v>
      </c>
    </row>
    <row r="1380" spans="1:22" x14ac:dyDescent="0.35">
      <c r="A1380" s="114" t="s">
        <v>3897</v>
      </c>
      <c r="B1380" s="40"/>
      <c r="C1380" s="40"/>
      <c r="D1380" s="40"/>
      <c r="E1380" s="40"/>
      <c r="F1380" s="40"/>
      <c r="G1380" s="40"/>
      <c r="H1380" s="40"/>
      <c r="I1380" s="40"/>
      <c r="J1380" s="40" t="e">
        <f>'Zestawienie podstawowe'!#REF!</f>
        <v>#REF!</v>
      </c>
      <c r="K1380" s="40"/>
      <c r="L1380" s="40"/>
      <c r="M1380" s="40"/>
      <c r="N1380" s="40"/>
      <c r="O1380" s="40"/>
      <c r="P1380" s="40"/>
      <c r="Q1380" s="40"/>
      <c r="R1380" s="40" t="e">
        <f>'Zestawienie podstawowe'!#REF!</f>
        <v>#REF!</v>
      </c>
      <c r="S1380" s="40"/>
      <c r="T1380" s="40"/>
      <c r="U1380" s="40"/>
      <c r="V1380" s="40" t="e">
        <f>'Zestawienie podstawowe'!#REF!</f>
        <v>#REF!</v>
      </c>
    </row>
    <row r="1381" spans="1:22" x14ac:dyDescent="0.35">
      <c r="A1381" s="114" t="s">
        <v>3899</v>
      </c>
      <c r="B1381" s="40"/>
      <c r="C1381" s="40"/>
      <c r="D1381" s="40"/>
      <c r="E1381" s="40"/>
      <c r="F1381" s="40"/>
      <c r="G1381" s="40"/>
      <c r="H1381" s="40"/>
      <c r="I1381" s="40"/>
      <c r="J1381" s="40" t="e">
        <f>'Zestawienie podstawowe'!#REF!</f>
        <v>#REF!</v>
      </c>
      <c r="K1381" s="40"/>
      <c r="L1381" s="40"/>
      <c r="M1381" s="40"/>
      <c r="N1381" s="40"/>
      <c r="O1381" s="40"/>
      <c r="P1381" s="40"/>
      <c r="Q1381" s="40"/>
      <c r="R1381" s="40" t="e">
        <f>'Zestawienie podstawowe'!#REF!</f>
        <v>#REF!</v>
      </c>
      <c r="S1381" s="40"/>
      <c r="T1381" s="40"/>
      <c r="U1381" s="40"/>
      <c r="V1381" s="40" t="e">
        <f>'Zestawienie podstawowe'!#REF!</f>
        <v>#REF!</v>
      </c>
    </row>
    <row r="1382" spans="1:22" x14ac:dyDescent="0.35">
      <c r="A1382" s="114" t="s">
        <v>3904</v>
      </c>
      <c r="B1382" s="40"/>
      <c r="C1382" s="40"/>
      <c r="D1382" s="40"/>
      <c r="E1382" s="40"/>
      <c r="F1382" s="40"/>
      <c r="G1382" s="40"/>
      <c r="H1382" s="40"/>
      <c r="I1382" s="40"/>
      <c r="J1382" s="40" t="e">
        <f>'Zestawienie podstawowe'!#REF!</f>
        <v>#REF!</v>
      </c>
      <c r="K1382" s="40"/>
      <c r="L1382" s="40"/>
      <c r="M1382" s="40"/>
      <c r="N1382" s="40"/>
      <c r="O1382" s="40"/>
      <c r="P1382" s="40"/>
      <c r="Q1382" s="40"/>
      <c r="R1382" s="40" t="e">
        <f>'Zestawienie podstawowe'!#REF!</f>
        <v>#REF!</v>
      </c>
      <c r="S1382" s="40"/>
      <c r="T1382" s="40"/>
      <c r="U1382" s="40"/>
      <c r="V1382" s="40" t="e">
        <f>'Zestawienie podstawowe'!#REF!</f>
        <v>#REF!</v>
      </c>
    </row>
    <row r="1383" spans="1:22" x14ac:dyDescent="0.35">
      <c r="A1383" s="114" t="s">
        <v>3907</v>
      </c>
      <c r="B1383" s="40"/>
      <c r="C1383" s="40"/>
      <c r="D1383" s="40"/>
      <c r="E1383" s="40"/>
      <c r="F1383" s="40"/>
      <c r="G1383" s="40"/>
      <c r="H1383" s="40"/>
      <c r="I1383" s="40"/>
      <c r="J1383" s="40" t="e">
        <f>'Zestawienie podstawowe'!#REF!</f>
        <v>#REF!</v>
      </c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 t="e">
        <f>'Zestawienie podstawowe'!#REF!</f>
        <v>#REF!</v>
      </c>
    </row>
    <row r="1384" spans="1:22" x14ac:dyDescent="0.35">
      <c r="A1384" s="114" t="s">
        <v>3911</v>
      </c>
      <c r="B1384" s="40"/>
      <c r="C1384" s="40"/>
      <c r="D1384" s="40"/>
      <c r="E1384" s="40"/>
      <c r="F1384" s="40"/>
      <c r="G1384" s="40"/>
      <c r="H1384" s="40"/>
      <c r="I1384" s="40"/>
      <c r="J1384" s="40" t="e">
        <f>'Zestawienie podstawowe'!#REF!</f>
        <v>#REF!</v>
      </c>
      <c r="K1384" s="40"/>
      <c r="L1384" s="40"/>
      <c r="M1384" s="40"/>
      <c r="N1384" s="40"/>
      <c r="O1384" s="40"/>
      <c r="P1384" s="40"/>
      <c r="Q1384" s="40"/>
      <c r="R1384" s="40" t="e">
        <f>'Zestawienie podstawowe'!#REF!</f>
        <v>#REF!</v>
      </c>
      <c r="S1384" s="40"/>
      <c r="T1384" s="40"/>
      <c r="U1384" s="40"/>
      <c r="V1384" s="40" t="e">
        <f>'Zestawienie podstawowe'!#REF!</f>
        <v>#REF!</v>
      </c>
    </row>
    <row r="1385" spans="1:22" x14ac:dyDescent="0.35">
      <c r="A1385" s="114" t="s">
        <v>3915</v>
      </c>
      <c r="B1385" s="40"/>
      <c r="C1385" s="40"/>
      <c r="D1385" s="40"/>
      <c r="E1385" s="40"/>
      <c r="F1385" s="40"/>
      <c r="G1385" s="40"/>
      <c r="H1385" s="40"/>
      <c r="I1385" s="40"/>
      <c r="J1385" s="40" t="e">
        <f>'Zestawienie podstawowe'!#REF!</f>
        <v>#REF!</v>
      </c>
      <c r="K1385" s="40"/>
      <c r="L1385" s="40"/>
      <c r="M1385" s="40"/>
      <c r="N1385" s="40"/>
      <c r="O1385" s="40"/>
      <c r="P1385" s="40"/>
      <c r="Q1385" s="40"/>
      <c r="R1385" s="40" t="e">
        <f>'Zestawienie podstawowe'!#REF!</f>
        <v>#REF!</v>
      </c>
      <c r="S1385" s="40"/>
      <c r="T1385" s="40"/>
      <c r="U1385" s="40"/>
      <c r="V1385" s="40" t="e">
        <f>'Zestawienie podstawowe'!#REF!</f>
        <v>#REF!</v>
      </c>
    </row>
    <row r="1386" spans="1:22" x14ac:dyDescent="0.35">
      <c r="A1386" s="114" t="s">
        <v>3917</v>
      </c>
      <c r="B1386" s="40"/>
      <c r="C1386" s="40"/>
      <c r="D1386" s="40"/>
      <c r="E1386" s="40"/>
      <c r="F1386" s="40"/>
      <c r="G1386" s="40"/>
      <c r="H1386" s="40"/>
      <c r="I1386" s="40"/>
      <c r="J1386" s="40" t="e">
        <f>'Zestawienie podstawowe'!#REF!</f>
        <v>#REF!</v>
      </c>
      <c r="K1386" s="40"/>
      <c r="L1386" s="40"/>
      <c r="M1386" s="40"/>
      <c r="N1386" s="40"/>
      <c r="O1386" s="40"/>
      <c r="P1386" s="40"/>
      <c r="Q1386" s="40"/>
      <c r="R1386" s="40" t="e">
        <f>'Zestawienie podstawowe'!#REF!</f>
        <v>#REF!</v>
      </c>
      <c r="S1386" s="40"/>
      <c r="T1386" s="40"/>
      <c r="U1386" s="40"/>
      <c r="V1386" s="40" t="e">
        <f>'Zestawienie podstawowe'!#REF!</f>
        <v>#REF!</v>
      </c>
    </row>
    <row r="1387" spans="1:22" x14ac:dyDescent="0.35">
      <c r="A1387" s="114" t="s">
        <v>3921</v>
      </c>
      <c r="B1387" s="40"/>
      <c r="C1387" s="40"/>
      <c r="D1387" s="40"/>
      <c r="E1387" s="40"/>
      <c r="F1387" s="40"/>
      <c r="G1387" s="40"/>
      <c r="H1387" s="40"/>
      <c r="I1387" s="40"/>
      <c r="J1387" s="40" t="e">
        <f>'Zestawienie podstawowe'!#REF!</f>
        <v>#REF!</v>
      </c>
      <c r="K1387" s="40"/>
      <c r="L1387" s="40"/>
      <c r="M1387" s="40"/>
      <c r="N1387" s="40"/>
      <c r="O1387" s="40"/>
      <c r="P1387" s="40"/>
      <c r="Q1387" s="40"/>
      <c r="R1387" s="40" t="e">
        <f>'Zestawienie podstawowe'!#REF!</f>
        <v>#REF!</v>
      </c>
      <c r="S1387" s="40"/>
      <c r="T1387" s="40"/>
      <c r="U1387" s="40"/>
      <c r="V1387" s="40" t="e">
        <f>'Zestawienie podstawowe'!#REF!</f>
        <v>#REF!</v>
      </c>
    </row>
    <row r="1388" spans="1:22" x14ac:dyDescent="0.35">
      <c r="A1388" s="114" t="s">
        <v>3923</v>
      </c>
      <c r="B1388" s="40"/>
      <c r="C1388" s="40"/>
      <c r="D1388" s="40"/>
      <c r="E1388" s="40"/>
      <c r="F1388" s="40"/>
      <c r="G1388" s="40"/>
      <c r="H1388" s="40"/>
      <c r="I1388" s="40"/>
      <c r="J1388" s="40" t="e">
        <f>'Zestawienie podstawowe'!#REF!</f>
        <v>#REF!</v>
      </c>
      <c r="K1388" s="40"/>
      <c r="L1388" s="40"/>
      <c r="M1388" s="40"/>
      <c r="N1388" s="40"/>
      <c r="O1388" s="40"/>
      <c r="P1388" s="40"/>
      <c r="Q1388" s="40"/>
      <c r="R1388" s="40" t="e">
        <f>'Zestawienie podstawowe'!#REF!</f>
        <v>#REF!</v>
      </c>
      <c r="S1388" s="40"/>
      <c r="T1388" s="40"/>
      <c r="U1388" s="40"/>
      <c r="V1388" s="40" t="e">
        <f>'Zestawienie podstawowe'!#REF!</f>
        <v>#REF!</v>
      </c>
    </row>
    <row r="1389" spans="1:22" x14ac:dyDescent="0.35">
      <c r="A1389" s="114" t="s">
        <v>3924</v>
      </c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 t="e">
        <f>'Zestawienie podstawowe'!#REF!</f>
        <v>#REF!</v>
      </c>
      <c r="S1389" s="40"/>
      <c r="T1389" s="40"/>
      <c r="U1389" s="40"/>
      <c r="V1389" s="40" t="e">
        <f>'Zestawienie podstawowe'!#REF!</f>
        <v>#REF!</v>
      </c>
    </row>
    <row r="1390" spans="1:22" x14ac:dyDescent="0.35">
      <c r="A1390" s="114" t="s">
        <v>3928</v>
      </c>
      <c r="B1390" s="40"/>
      <c r="C1390" s="40"/>
      <c r="D1390" s="40"/>
      <c r="E1390" s="40"/>
      <c r="F1390" s="40"/>
      <c r="G1390" s="40"/>
      <c r="H1390" s="40"/>
      <c r="I1390" s="40"/>
      <c r="J1390" s="40" t="e">
        <f>'Zestawienie podstawowe'!#REF!</f>
        <v>#REF!</v>
      </c>
      <c r="K1390" s="40"/>
      <c r="L1390" s="40"/>
      <c r="M1390" s="40"/>
      <c r="N1390" s="40"/>
      <c r="O1390" s="40"/>
      <c r="P1390" s="40"/>
      <c r="Q1390" s="40"/>
      <c r="R1390" s="40" t="e">
        <f>'Zestawienie podstawowe'!#REF!</f>
        <v>#REF!</v>
      </c>
      <c r="S1390" s="40"/>
      <c r="T1390" s="40"/>
      <c r="U1390" s="40"/>
      <c r="V1390" s="40" t="e">
        <f>'Zestawienie podstawowe'!#REF!</f>
        <v>#REF!</v>
      </c>
    </row>
    <row r="1391" spans="1:22" x14ac:dyDescent="0.35">
      <c r="A1391" s="114" t="s">
        <v>3930</v>
      </c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 t="e">
        <f>'Zestawienie podstawowe'!#REF!</f>
        <v>#REF!</v>
      </c>
      <c r="S1391" s="40"/>
      <c r="T1391" s="40"/>
      <c r="U1391" s="40"/>
      <c r="V1391" s="40" t="e">
        <f>'Zestawienie podstawowe'!#REF!</f>
        <v>#REF!</v>
      </c>
    </row>
    <row r="1392" spans="1:22" x14ac:dyDescent="0.35">
      <c r="A1392" s="114" t="s">
        <v>3933</v>
      </c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 t="e">
        <f>'Zestawienie podstawowe'!#REF!</f>
        <v>#REF!</v>
      </c>
    </row>
    <row r="1393" spans="1:22" x14ac:dyDescent="0.35">
      <c r="A1393" s="114" t="s">
        <v>3936</v>
      </c>
      <c r="B1393" s="40"/>
      <c r="C1393" s="40"/>
      <c r="D1393" s="40"/>
      <c r="E1393" s="40"/>
      <c r="F1393" s="40"/>
      <c r="G1393" s="40" t="e">
        <f>'Zestawienie podstawowe'!#REF!</f>
        <v>#REF!</v>
      </c>
      <c r="H1393" s="40"/>
      <c r="I1393" s="40"/>
      <c r="J1393" s="40" t="e">
        <f>'Zestawienie podstawowe'!#REF!</f>
        <v>#REF!</v>
      </c>
      <c r="K1393" s="40"/>
      <c r="L1393" s="40"/>
      <c r="M1393" s="40"/>
      <c r="N1393" s="40"/>
      <c r="O1393" s="40"/>
      <c r="P1393" s="40"/>
      <c r="Q1393" s="40"/>
      <c r="R1393" s="40" t="e">
        <f>'Zestawienie podstawowe'!#REF!</f>
        <v>#REF!</v>
      </c>
      <c r="S1393" s="40"/>
      <c r="T1393" s="40"/>
      <c r="U1393" s="40"/>
      <c r="V1393" s="40" t="e">
        <f>'Zestawienie podstawowe'!#REF!</f>
        <v>#REF!</v>
      </c>
    </row>
    <row r="1394" spans="1:22" x14ac:dyDescent="0.35">
      <c r="A1394" s="114" t="s">
        <v>3938</v>
      </c>
      <c r="B1394" s="40"/>
      <c r="C1394" s="40"/>
      <c r="D1394" s="40"/>
      <c r="E1394" s="40"/>
      <c r="F1394" s="40"/>
      <c r="G1394" s="40"/>
      <c r="H1394" s="40"/>
      <c r="I1394" s="40"/>
      <c r="J1394" s="40" t="e">
        <f>'Zestawienie podstawowe'!#REF!</f>
        <v>#REF!</v>
      </c>
      <c r="K1394" s="40"/>
      <c r="L1394" s="40"/>
      <c r="M1394" s="40"/>
      <c r="N1394" s="40"/>
      <c r="O1394" s="40"/>
      <c r="P1394" s="40"/>
      <c r="Q1394" s="40"/>
      <c r="R1394" s="40" t="e">
        <f>'Zestawienie podstawowe'!#REF!</f>
        <v>#REF!</v>
      </c>
      <c r="S1394" s="40"/>
      <c r="T1394" s="40"/>
      <c r="U1394" s="40"/>
      <c r="V1394" s="40" t="e">
        <f>'Zestawienie podstawowe'!#REF!</f>
        <v>#REF!</v>
      </c>
    </row>
    <row r="1395" spans="1:22" x14ac:dyDescent="0.35">
      <c r="A1395" s="114" t="s">
        <v>3941</v>
      </c>
      <c r="B1395" s="40"/>
      <c r="C1395" s="40"/>
      <c r="D1395" s="40"/>
      <c r="E1395" s="40"/>
      <c r="F1395" s="40"/>
      <c r="G1395" s="40"/>
      <c r="H1395" s="40"/>
      <c r="I1395" s="40"/>
      <c r="J1395" s="40" t="e">
        <f>'Zestawienie podstawowe'!#REF!</f>
        <v>#REF!</v>
      </c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 t="e">
        <f>'Zestawienie podstawowe'!#REF!</f>
        <v>#REF!</v>
      </c>
    </row>
    <row r="1396" spans="1:22" x14ac:dyDescent="0.35">
      <c r="A1396" s="114" t="s">
        <v>3943</v>
      </c>
      <c r="B1396" s="40"/>
      <c r="C1396" s="40"/>
      <c r="D1396" s="40"/>
      <c r="E1396" s="40"/>
      <c r="F1396" s="40"/>
      <c r="G1396" s="40"/>
      <c r="H1396" s="40"/>
      <c r="I1396" s="40"/>
      <c r="J1396" s="40" t="e">
        <f>'Zestawienie podstawowe'!#REF!</f>
        <v>#REF!</v>
      </c>
      <c r="K1396" s="40"/>
      <c r="L1396" s="40"/>
      <c r="M1396" s="40"/>
      <c r="N1396" s="40"/>
      <c r="O1396" s="40"/>
      <c r="P1396" s="40"/>
      <c r="Q1396" s="40"/>
      <c r="R1396" s="40" t="e">
        <f>'Zestawienie podstawowe'!#REF!</f>
        <v>#REF!</v>
      </c>
      <c r="S1396" s="40"/>
      <c r="T1396" s="40"/>
      <c r="U1396" s="40"/>
      <c r="V1396" s="40" t="e">
        <f>'Zestawienie podstawowe'!#REF!</f>
        <v>#REF!</v>
      </c>
    </row>
    <row r="1397" spans="1:22" x14ac:dyDescent="0.35">
      <c r="A1397" s="114" t="s">
        <v>3948</v>
      </c>
      <c r="B1397" s="40"/>
      <c r="C1397" s="40"/>
      <c r="D1397" s="40"/>
      <c r="E1397" s="40"/>
      <c r="F1397" s="40"/>
      <c r="G1397" s="40"/>
      <c r="H1397" s="40"/>
      <c r="I1397" s="40"/>
      <c r="J1397" s="40" t="e">
        <f>'Zestawienie podstawowe'!#REF!</f>
        <v>#REF!</v>
      </c>
      <c r="K1397" s="40"/>
      <c r="L1397" s="40"/>
      <c r="M1397" s="40"/>
      <c r="N1397" s="40"/>
      <c r="O1397" s="40"/>
      <c r="P1397" s="40"/>
      <c r="Q1397" s="40"/>
      <c r="R1397" s="40" t="e">
        <f>'Zestawienie podstawowe'!#REF!</f>
        <v>#REF!</v>
      </c>
      <c r="S1397" s="40"/>
      <c r="T1397" s="40"/>
      <c r="U1397" s="40"/>
      <c r="V1397" s="40" t="e">
        <f>'Zestawienie podstawowe'!#REF!</f>
        <v>#REF!</v>
      </c>
    </row>
    <row r="1398" spans="1:22" x14ac:dyDescent="0.35">
      <c r="A1398" s="114" t="s">
        <v>3950</v>
      </c>
      <c r="B1398" s="40"/>
      <c r="C1398" s="40"/>
      <c r="D1398" s="40"/>
      <c r="E1398" s="40"/>
      <c r="F1398" s="40"/>
      <c r="G1398" s="40"/>
      <c r="H1398" s="40"/>
      <c r="I1398" s="40"/>
      <c r="J1398" s="40" t="e">
        <f>'Zestawienie podstawowe'!#REF!</f>
        <v>#REF!</v>
      </c>
      <c r="K1398" s="40"/>
      <c r="L1398" s="40"/>
      <c r="M1398" s="40"/>
      <c r="N1398" s="40"/>
      <c r="O1398" s="40"/>
      <c r="P1398" s="40"/>
      <c r="Q1398" s="40"/>
      <c r="R1398" s="40" t="e">
        <f>'Zestawienie podstawowe'!#REF!</f>
        <v>#REF!</v>
      </c>
      <c r="S1398" s="40"/>
      <c r="T1398" s="40"/>
      <c r="U1398" s="40"/>
      <c r="V1398" s="40" t="e">
        <f>'Zestawienie podstawowe'!#REF!</f>
        <v>#REF!</v>
      </c>
    </row>
    <row r="1399" spans="1:22" x14ac:dyDescent="0.35">
      <c r="A1399" s="114" t="s">
        <v>3952</v>
      </c>
      <c r="B1399" s="40"/>
      <c r="C1399" s="40"/>
      <c r="D1399" s="40"/>
      <c r="E1399" s="40"/>
      <c r="F1399" s="40"/>
      <c r="G1399" s="40"/>
      <c r="H1399" s="40"/>
      <c r="I1399" s="40"/>
      <c r="J1399" s="40" t="e">
        <f>'Zestawienie podstawowe'!#REF!</f>
        <v>#REF!</v>
      </c>
      <c r="K1399" s="40"/>
      <c r="L1399" s="40"/>
      <c r="M1399" s="40"/>
      <c r="N1399" s="40"/>
      <c r="O1399" s="40"/>
      <c r="P1399" s="40"/>
      <c r="Q1399" s="40"/>
      <c r="R1399" s="40" t="e">
        <f>'Zestawienie podstawowe'!#REF!</f>
        <v>#REF!</v>
      </c>
      <c r="S1399" s="40"/>
      <c r="T1399" s="40"/>
      <c r="U1399" s="40"/>
      <c r="V1399" s="40" t="e">
        <f>'Zestawienie podstawowe'!#REF!</f>
        <v>#REF!</v>
      </c>
    </row>
    <row r="1400" spans="1:22" x14ac:dyDescent="0.35">
      <c r="A1400" s="114" t="s">
        <v>3955</v>
      </c>
      <c r="B1400" s="40"/>
      <c r="C1400" s="40"/>
      <c r="D1400" s="40"/>
      <c r="E1400" s="40"/>
      <c r="F1400" s="40"/>
      <c r="G1400" s="40"/>
      <c r="H1400" s="40"/>
      <c r="I1400" s="40"/>
      <c r="J1400" s="40" t="e">
        <f>'Zestawienie podstawowe'!#REF!</f>
        <v>#REF!</v>
      </c>
      <c r="K1400" s="40"/>
      <c r="L1400" s="40"/>
      <c r="M1400" s="40"/>
      <c r="N1400" s="40"/>
      <c r="O1400" s="40"/>
      <c r="P1400" s="40"/>
      <c r="Q1400" s="40"/>
      <c r="R1400" s="40" t="e">
        <f>'Zestawienie podstawowe'!#REF!</f>
        <v>#REF!</v>
      </c>
      <c r="S1400" s="40"/>
      <c r="T1400" s="40"/>
      <c r="U1400" s="40"/>
      <c r="V1400" s="40" t="e">
        <f>'Zestawienie podstawowe'!#REF!</f>
        <v>#REF!</v>
      </c>
    </row>
    <row r="1401" spans="1:22" x14ac:dyDescent="0.35">
      <c r="A1401" s="114" t="s">
        <v>3956</v>
      </c>
      <c r="B1401" s="40"/>
      <c r="C1401" s="40"/>
      <c r="D1401" s="40"/>
      <c r="E1401" s="40"/>
      <c r="F1401" s="40"/>
      <c r="G1401" s="40"/>
      <c r="H1401" s="40"/>
      <c r="I1401" s="40"/>
      <c r="J1401" s="40" t="e">
        <f>'Zestawienie podstawowe'!#REF!</f>
        <v>#REF!</v>
      </c>
      <c r="K1401" s="40"/>
      <c r="L1401" s="40"/>
      <c r="M1401" s="40"/>
      <c r="N1401" s="40"/>
      <c r="O1401" s="40"/>
      <c r="P1401" s="40"/>
      <c r="Q1401" s="40"/>
      <c r="R1401" s="40" t="e">
        <f>'Zestawienie podstawowe'!#REF!</f>
        <v>#REF!</v>
      </c>
      <c r="S1401" s="40"/>
      <c r="T1401" s="40"/>
      <c r="U1401" s="40"/>
      <c r="V1401" s="40" t="e">
        <f>'Zestawienie podstawowe'!#REF!</f>
        <v>#REF!</v>
      </c>
    </row>
    <row r="1402" spans="1:22" x14ac:dyDescent="0.35">
      <c r="A1402" s="114" t="s">
        <v>3958</v>
      </c>
      <c r="B1402" s="40"/>
      <c r="C1402" s="40"/>
      <c r="D1402" s="40"/>
      <c r="E1402" s="40"/>
      <c r="F1402" s="40"/>
      <c r="G1402" s="40"/>
      <c r="H1402" s="40"/>
      <c r="I1402" s="40"/>
      <c r="J1402" s="40" t="e">
        <f>'Zestawienie podstawowe'!#REF!</f>
        <v>#REF!</v>
      </c>
      <c r="K1402" s="40"/>
      <c r="L1402" s="40"/>
      <c r="M1402" s="40"/>
      <c r="N1402" s="40"/>
      <c r="O1402" s="40"/>
      <c r="P1402" s="40"/>
      <c r="Q1402" s="40"/>
      <c r="R1402" s="40" t="e">
        <f>'Zestawienie podstawowe'!#REF!</f>
        <v>#REF!</v>
      </c>
      <c r="S1402" s="40"/>
      <c r="T1402" s="40"/>
      <c r="U1402" s="40"/>
      <c r="V1402" s="40" t="e">
        <f>'Zestawienie podstawowe'!#REF!</f>
        <v>#REF!</v>
      </c>
    </row>
    <row r="1403" spans="1:22" x14ac:dyDescent="0.35">
      <c r="A1403" s="114" t="s">
        <v>3959</v>
      </c>
      <c r="B1403" s="40"/>
      <c r="C1403" s="40"/>
      <c r="D1403" s="40"/>
      <c r="E1403" s="40"/>
      <c r="F1403" s="40"/>
      <c r="G1403" s="40"/>
      <c r="H1403" s="40"/>
      <c r="I1403" s="40"/>
      <c r="J1403" s="40" t="e">
        <f>'Zestawienie podstawowe'!#REF!</f>
        <v>#REF!</v>
      </c>
      <c r="K1403" s="40"/>
      <c r="L1403" s="40"/>
      <c r="M1403" s="40"/>
      <c r="N1403" s="40"/>
      <c r="O1403" s="40"/>
      <c r="P1403" s="40"/>
      <c r="Q1403" s="40"/>
      <c r="R1403" s="40" t="e">
        <f>'Zestawienie podstawowe'!#REF!</f>
        <v>#REF!</v>
      </c>
      <c r="S1403" s="40"/>
      <c r="T1403" s="40"/>
      <c r="U1403" s="40"/>
      <c r="V1403" s="40" t="e">
        <f>'Zestawienie podstawowe'!#REF!</f>
        <v>#REF!</v>
      </c>
    </row>
    <row r="1404" spans="1:22" x14ac:dyDescent="0.35">
      <c r="A1404" s="114" t="s">
        <v>3962</v>
      </c>
      <c r="B1404" s="40"/>
      <c r="C1404" s="40"/>
      <c r="D1404" s="40"/>
      <c r="E1404" s="40"/>
      <c r="F1404" s="40"/>
      <c r="G1404" s="40"/>
      <c r="H1404" s="40"/>
      <c r="I1404" s="40"/>
      <c r="J1404" s="40" t="e">
        <f>'Zestawienie podstawowe'!#REF!</f>
        <v>#REF!</v>
      </c>
      <c r="K1404" s="40"/>
      <c r="L1404" s="40"/>
      <c r="M1404" s="40"/>
      <c r="N1404" s="40"/>
      <c r="O1404" s="40"/>
      <c r="P1404" s="40"/>
      <c r="Q1404" s="40"/>
      <c r="R1404" s="40" t="e">
        <f>'Zestawienie podstawowe'!#REF!</f>
        <v>#REF!</v>
      </c>
      <c r="S1404" s="40"/>
      <c r="T1404" s="40"/>
      <c r="U1404" s="40"/>
      <c r="V1404" s="40" t="e">
        <f>'Zestawienie podstawowe'!#REF!</f>
        <v>#REF!</v>
      </c>
    </row>
    <row r="1405" spans="1:22" x14ac:dyDescent="0.35">
      <c r="A1405" s="114" t="s">
        <v>3965</v>
      </c>
      <c r="B1405" s="40"/>
      <c r="C1405" s="40"/>
      <c r="D1405" s="40"/>
      <c r="E1405" s="40"/>
      <c r="F1405" s="40"/>
      <c r="G1405" s="40"/>
      <c r="H1405" s="40"/>
      <c r="I1405" s="40"/>
      <c r="J1405" s="40" t="e">
        <f>'Zestawienie podstawowe'!#REF!</f>
        <v>#REF!</v>
      </c>
      <c r="K1405" s="40"/>
      <c r="L1405" s="40"/>
      <c r="M1405" s="40"/>
      <c r="N1405" s="40"/>
      <c r="O1405" s="40"/>
      <c r="P1405" s="40"/>
      <c r="Q1405" s="40"/>
      <c r="R1405" s="40" t="e">
        <f>'Zestawienie podstawowe'!#REF!</f>
        <v>#REF!</v>
      </c>
      <c r="S1405" s="40"/>
      <c r="T1405" s="40"/>
      <c r="U1405" s="40"/>
      <c r="V1405" s="40" t="e">
        <f>'Zestawienie podstawowe'!#REF!</f>
        <v>#REF!</v>
      </c>
    </row>
    <row r="1406" spans="1:22" x14ac:dyDescent="0.35">
      <c r="A1406" s="114" t="s">
        <v>3968</v>
      </c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 t="e">
        <f>'Zestawienie podstawowe'!#REF!</f>
        <v>#REF!</v>
      </c>
    </row>
    <row r="1407" spans="1:22" x14ac:dyDescent="0.35">
      <c r="A1407" s="114" t="s">
        <v>3971</v>
      </c>
      <c r="B1407" s="40"/>
      <c r="C1407" s="40"/>
      <c r="D1407" s="40"/>
      <c r="E1407" s="40"/>
      <c r="F1407" s="40"/>
      <c r="G1407" s="40"/>
      <c r="H1407" s="40"/>
      <c r="I1407" s="40"/>
      <c r="J1407" s="40" t="e">
        <f>'Zestawienie podstawowe'!#REF!</f>
        <v>#REF!</v>
      </c>
      <c r="K1407" s="40"/>
      <c r="L1407" s="40"/>
      <c r="M1407" s="40"/>
      <c r="N1407" s="40"/>
      <c r="O1407" s="40"/>
      <c r="P1407" s="40"/>
      <c r="Q1407" s="40"/>
      <c r="R1407" s="40" t="e">
        <f>'Zestawienie podstawowe'!#REF!</f>
        <v>#REF!</v>
      </c>
      <c r="S1407" s="40"/>
      <c r="T1407" s="40"/>
      <c r="U1407" s="40"/>
      <c r="V1407" s="40" t="e">
        <f>'Zestawienie podstawowe'!#REF!</f>
        <v>#REF!</v>
      </c>
    </row>
    <row r="1408" spans="1:22" x14ac:dyDescent="0.35">
      <c r="A1408" s="114" t="s">
        <v>3974</v>
      </c>
      <c r="B1408" s="40"/>
      <c r="C1408" s="40"/>
      <c r="D1408" s="40"/>
      <c r="E1408" s="40"/>
      <c r="F1408" s="40"/>
      <c r="G1408" s="40"/>
      <c r="H1408" s="40"/>
      <c r="I1408" s="40"/>
      <c r="J1408" s="40" t="e">
        <f>'Zestawienie podstawowe'!#REF!</f>
        <v>#REF!</v>
      </c>
      <c r="K1408" s="40"/>
      <c r="L1408" s="40"/>
      <c r="M1408" s="40"/>
      <c r="N1408" s="40"/>
      <c r="O1408" s="40"/>
      <c r="P1408" s="40"/>
      <c r="Q1408" s="40"/>
      <c r="R1408" s="40" t="e">
        <f>'Zestawienie podstawowe'!#REF!</f>
        <v>#REF!</v>
      </c>
      <c r="S1408" s="40"/>
      <c r="T1408" s="40"/>
      <c r="U1408" s="40"/>
      <c r="V1408" s="40" t="e">
        <f>'Zestawienie podstawowe'!#REF!</f>
        <v>#REF!</v>
      </c>
    </row>
    <row r="1409" spans="1:22" x14ac:dyDescent="0.35">
      <c r="A1409" s="114" t="s">
        <v>3979</v>
      </c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 t="e">
        <f>'Zestawienie podstawowe'!#REF!</f>
        <v>#REF!</v>
      </c>
    </row>
    <row r="1410" spans="1:22" x14ac:dyDescent="0.35">
      <c r="A1410" s="114" t="s">
        <v>3982</v>
      </c>
      <c r="B1410" s="40"/>
      <c r="C1410" s="40"/>
      <c r="D1410" s="40"/>
      <c r="E1410" s="40"/>
      <c r="F1410" s="40"/>
      <c r="G1410" s="40"/>
      <c r="H1410" s="40"/>
      <c r="I1410" s="40"/>
      <c r="J1410" s="40" t="e">
        <f>'Zestawienie podstawowe'!#REF!</f>
        <v>#REF!</v>
      </c>
      <c r="K1410" s="40"/>
      <c r="L1410" s="40"/>
      <c r="M1410" s="40"/>
      <c r="N1410" s="40"/>
      <c r="O1410" s="40"/>
      <c r="P1410" s="40"/>
      <c r="Q1410" s="40"/>
      <c r="R1410" s="40" t="e">
        <f>'Zestawienie podstawowe'!#REF!</f>
        <v>#REF!</v>
      </c>
      <c r="S1410" s="40"/>
      <c r="T1410" s="40"/>
      <c r="U1410" s="40"/>
      <c r="V1410" s="40" t="e">
        <f>'Zestawienie podstawowe'!#REF!</f>
        <v>#REF!</v>
      </c>
    </row>
    <row r="1411" spans="1:22" x14ac:dyDescent="0.35">
      <c r="A1411" s="114" t="s">
        <v>3984</v>
      </c>
      <c r="B1411" s="40"/>
      <c r="C1411" s="40"/>
      <c r="D1411" s="40"/>
      <c r="E1411" s="40"/>
      <c r="F1411" s="40"/>
      <c r="G1411" s="40"/>
      <c r="H1411" s="40"/>
      <c r="I1411" s="40"/>
      <c r="J1411" s="40" t="e">
        <f>'Zestawienie podstawowe'!#REF!</f>
        <v>#REF!</v>
      </c>
      <c r="K1411" s="40"/>
      <c r="L1411" s="40"/>
      <c r="M1411" s="40"/>
      <c r="N1411" s="40"/>
      <c r="O1411" s="40"/>
      <c r="P1411" s="40"/>
      <c r="Q1411" s="40"/>
      <c r="R1411" s="40" t="e">
        <f>'Zestawienie podstawowe'!#REF!</f>
        <v>#REF!</v>
      </c>
      <c r="S1411" s="40"/>
      <c r="T1411" s="40"/>
      <c r="U1411" s="40"/>
      <c r="V1411" s="40" t="e">
        <f>'Zestawienie podstawowe'!#REF!</f>
        <v>#REF!</v>
      </c>
    </row>
    <row r="1412" spans="1:22" x14ac:dyDescent="0.35">
      <c r="A1412" s="114" t="s">
        <v>3989</v>
      </c>
      <c r="B1412" s="40"/>
      <c r="C1412" s="40"/>
      <c r="D1412" s="40"/>
      <c r="E1412" s="40"/>
      <c r="F1412" s="40"/>
      <c r="G1412" s="40"/>
      <c r="H1412" s="40"/>
      <c r="I1412" s="40"/>
      <c r="J1412" s="40" t="e">
        <f>'Zestawienie podstawowe'!#REF!</f>
        <v>#REF!</v>
      </c>
      <c r="K1412" s="40"/>
      <c r="L1412" s="40"/>
      <c r="M1412" s="40"/>
      <c r="N1412" s="40"/>
      <c r="O1412" s="40"/>
      <c r="P1412" s="40"/>
      <c r="Q1412" s="40"/>
      <c r="R1412" s="40" t="e">
        <f>'Zestawienie podstawowe'!#REF!</f>
        <v>#REF!</v>
      </c>
      <c r="S1412" s="40"/>
      <c r="T1412" s="40"/>
      <c r="U1412" s="40"/>
      <c r="V1412" s="40" t="e">
        <f>'Zestawienie podstawowe'!#REF!</f>
        <v>#REF!</v>
      </c>
    </row>
    <row r="1413" spans="1:22" x14ac:dyDescent="0.35">
      <c r="A1413" s="114" t="s">
        <v>3993</v>
      </c>
      <c r="B1413" s="40"/>
      <c r="C1413" s="40"/>
      <c r="D1413" s="40"/>
      <c r="E1413" s="40"/>
      <c r="F1413" s="40"/>
      <c r="G1413" s="40"/>
      <c r="H1413" s="40"/>
      <c r="I1413" s="40"/>
      <c r="J1413" s="40" t="e">
        <f>'Zestawienie podstawowe'!#REF!</f>
        <v>#REF!</v>
      </c>
      <c r="K1413" s="40"/>
      <c r="L1413" s="40"/>
      <c r="M1413" s="40"/>
      <c r="N1413" s="40"/>
      <c r="O1413" s="40"/>
      <c r="P1413" s="40"/>
      <c r="Q1413" s="40"/>
      <c r="R1413" s="40" t="e">
        <f>'Zestawienie podstawowe'!#REF!</f>
        <v>#REF!</v>
      </c>
      <c r="S1413" s="40"/>
      <c r="T1413" s="40"/>
      <c r="U1413" s="40"/>
      <c r="V1413" s="40" t="e">
        <f>'Zestawienie podstawowe'!#REF!</f>
        <v>#REF!</v>
      </c>
    </row>
    <row r="1414" spans="1:22" x14ac:dyDescent="0.35">
      <c r="A1414" s="114" t="s">
        <v>3996</v>
      </c>
      <c r="B1414" s="40"/>
      <c r="C1414" s="40"/>
      <c r="D1414" s="40"/>
      <c r="E1414" s="40"/>
      <c r="F1414" s="40"/>
      <c r="G1414" s="40"/>
      <c r="H1414" s="40"/>
      <c r="I1414" s="40"/>
      <c r="J1414" s="40" t="e">
        <f>'Zestawienie podstawowe'!#REF!</f>
        <v>#REF!</v>
      </c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 t="e">
        <f>'Zestawienie podstawowe'!#REF!</f>
        <v>#REF!</v>
      </c>
    </row>
    <row r="1415" spans="1:22" x14ac:dyDescent="0.35">
      <c r="A1415" s="114" t="s">
        <v>4000</v>
      </c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 t="e">
        <f>'Zestawienie podstawowe'!#REF!</f>
        <v>#REF!</v>
      </c>
    </row>
    <row r="1416" spans="1:22" x14ac:dyDescent="0.35">
      <c r="A1416" s="114" t="s">
        <v>4001</v>
      </c>
      <c r="B1416" s="40"/>
      <c r="C1416" s="40"/>
      <c r="D1416" s="40"/>
      <c r="E1416" s="40"/>
      <c r="F1416" s="40"/>
      <c r="G1416" s="40"/>
      <c r="H1416" s="40"/>
      <c r="I1416" s="40"/>
      <c r="J1416" s="40" t="e">
        <f>'Zestawienie podstawowe'!#REF!</f>
        <v>#REF!</v>
      </c>
      <c r="K1416" s="40"/>
      <c r="L1416" s="40"/>
      <c r="M1416" s="40"/>
      <c r="N1416" s="40"/>
      <c r="O1416" s="40"/>
      <c r="P1416" s="40"/>
      <c r="Q1416" s="40"/>
      <c r="R1416" s="40" t="e">
        <f>'Zestawienie podstawowe'!#REF!</f>
        <v>#REF!</v>
      </c>
      <c r="S1416" s="40"/>
      <c r="T1416" s="40"/>
      <c r="U1416" s="40"/>
      <c r="V1416" s="40" t="e">
        <f>'Zestawienie podstawowe'!#REF!</f>
        <v>#REF!</v>
      </c>
    </row>
    <row r="1417" spans="1:22" x14ac:dyDescent="0.35">
      <c r="A1417" s="114" t="s">
        <v>4005</v>
      </c>
      <c r="B1417" s="40"/>
      <c r="C1417" s="40"/>
      <c r="D1417" s="40"/>
      <c r="E1417" s="40"/>
      <c r="F1417" s="40"/>
      <c r="G1417" s="40"/>
      <c r="H1417" s="40"/>
      <c r="I1417" s="40"/>
      <c r="J1417" s="40" t="e">
        <f>'Zestawienie podstawowe'!#REF!</f>
        <v>#REF!</v>
      </c>
      <c r="K1417" s="40"/>
      <c r="L1417" s="40" t="e">
        <f>'Zestawienie podstawowe'!#REF!</f>
        <v>#REF!</v>
      </c>
      <c r="M1417" s="40"/>
      <c r="N1417" s="40"/>
      <c r="O1417" s="40"/>
      <c r="P1417" s="40"/>
      <c r="Q1417" s="40"/>
      <c r="R1417" s="40" t="e">
        <f>'Zestawienie podstawowe'!#REF!</f>
        <v>#REF!</v>
      </c>
      <c r="S1417" s="40"/>
      <c r="T1417" s="40"/>
      <c r="U1417" s="40"/>
      <c r="V1417" s="40" t="e">
        <f>'Zestawienie podstawowe'!#REF!</f>
        <v>#REF!</v>
      </c>
    </row>
    <row r="1418" spans="1:22" x14ac:dyDescent="0.35">
      <c r="A1418" s="114" t="s">
        <v>4007</v>
      </c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 t="e">
        <f>'Zestawienie podstawowe'!#REF!</f>
        <v>#REF!</v>
      </c>
    </row>
    <row r="1419" spans="1:22" x14ac:dyDescent="0.35">
      <c r="A1419" s="114" t="s">
        <v>4010</v>
      </c>
      <c r="B1419" s="40"/>
      <c r="C1419" s="40"/>
      <c r="D1419" s="40"/>
      <c r="E1419" s="40"/>
      <c r="F1419" s="40"/>
      <c r="G1419" s="40"/>
      <c r="H1419" s="40"/>
      <c r="I1419" s="40"/>
      <c r="J1419" s="40" t="e">
        <f>'Zestawienie podstawowe'!#REF!</f>
        <v>#REF!</v>
      </c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 t="e">
        <f>'Zestawienie podstawowe'!#REF!</f>
        <v>#REF!</v>
      </c>
    </row>
    <row r="1420" spans="1:22" x14ac:dyDescent="0.35">
      <c r="A1420" s="114" t="s">
        <v>4014</v>
      </c>
      <c r="B1420" s="40"/>
      <c r="C1420" s="40"/>
      <c r="D1420" s="40"/>
      <c r="E1420" s="40"/>
      <c r="F1420" s="40"/>
      <c r="G1420" s="40"/>
      <c r="H1420" s="40"/>
      <c r="I1420" s="40"/>
      <c r="J1420" s="40" t="e">
        <f>'Zestawienie podstawowe'!#REF!</f>
        <v>#REF!</v>
      </c>
      <c r="K1420" s="40"/>
      <c r="L1420" s="40" t="e">
        <f>'Zestawienie podstawowe'!#REF!</f>
        <v>#REF!</v>
      </c>
      <c r="M1420" s="40"/>
      <c r="N1420" s="40"/>
      <c r="O1420" s="40"/>
      <c r="P1420" s="40"/>
      <c r="Q1420" s="40"/>
      <c r="R1420" s="40" t="e">
        <f>'Zestawienie podstawowe'!#REF!</f>
        <v>#REF!</v>
      </c>
      <c r="S1420" s="40"/>
      <c r="T1420" s="40"/>
      <c r="U1420" s="40"/>
      <c r="V1420" s="40" t="e">
        <f>'Zestawienie podstawowe'!#REF!</f>
        <v>#REF!</v>
      </c>
    </row>
    <row r="1421" spans="1:22" x14ac:dyDescent="0.35">
      <c r="A1421" s="114" t="s">
        <v>4018</v>
      </c>
      <c r="B1421" s="40"/>
      <c r="C1421" s="40"/>
      <c r="D1421" s="40"/>
      <c r="E1421" s="40"/>
      <c r="F1421" s="40"/>
      <c r="G1421" s="40"/>
      <c r="H1421" s="40"/>
      <c r="I1421" s="40"/>
      <c r="J1421" s="40" t="e">
        <f>'Zestawienie podstawowe'!#REF!</f>
        <v>#REF!</v>
      </c>
      <c r="K1421" s="40"/>
      <c r="L1421" s="40" t="e">
        <f>'Zestawienie podstawowe'!#REF!</f>
        <v>#REF!</v>
      </c>
      <c r="M1421" s="40"/>
      <c r="N1421" s="40"/>
      <c r="O1421" s="40"/>
      <c r="P1421" s="40"/>
      <c r="Q1421" s="40"/>
      <c r="R1421" s="40" t="e">
        <f>'Zestawienie podstawowe'!#REF!</f>
        <v>#REF!</v>
      </c>
      <c r="S1421" s="40"/>
      <c r="T1421" s="40"/>
      <c r="U1421" s="40"/>
      <c r="V1421" s="40" t="e">
        <f>'Zestawienie podstawowe'!#REF!</f>
        <v>#REF!</v>
      </c>
    </row>
    <row r="1422" spans="1:22" x14ac:dyDescent="0.35">
      <c r="A1422" s="114" t="s">
        <v>4020</v>
      </c>
      <c r="B1422" s="40"/>
      <c r="C1422" s="40"/>
      <c r="D1422" s="40"/>
      <c r="E1422" s="40"/>
      <c r="F1422" s="40"/>
      <c r="G1422" s="40"/>
      <c r="H1422" s="40"/>
      <c r="I1422" s="40"/>
      <c r="J1422" s="40" t="e">
        <f>'Zestawienie podstawowe'!#REF!</f>
        <v>#REF!</v>
      </c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 t="e">
        <f>'Zestawienie podstawowe'!#REF!</f>
        <v>#REF!</v>
      </c>
    </row>
    <row r="1423" spans="1:22" x14ac:dyDescent="0.35">
      <c r="A1423" s="114" t="s">
        <v>4023</v>
      </c>
      <c r="B1423" s="40"/>
      <c r="C1423" s="40"/>
      <c r="D1423" s="40"/>
      <c r="E1423" s="40"/>
      <c r="F1423" s="40"/>
      <c r="G1423" s="40"/>
      <c r="H1423" s="40"/>
      <c r="I1423" s="40"/>
      <c r="J1423" s="40" t="e">
        <f>'Zestawienie podstawowe'!#REF!</f>
        <v>#REF!</v>
      </c>
      <c r="K1423" s="40"/>
      <c r="L1423" s="40"/>
      <c r="M1423" s="40"/>
      <c r="N1423" s="40"/>
      <c r="O1423" s="40"/>
      <c r="P1423" s="40"/>
      <c r="Q1423" s="40"/>
      <c r="R1423" s="40" t="e">
        <f>'Zestawienie podstawowe'!#REF!</f>
        <v>#REF!</v>
      </c>
      <c r="S1423" s="40"/>
      <c r="T1423" s="40"/>
      <c r="U1423" s="40"/>
      <c r="V1423" s="40" t="e">
        <f>'Zestawienie podstawowe'!#REF!</f>
        <v>#REF!</v>
      </c>
    </row>
    <row r="1424" spans="1:22" x14ac:dyDescent="0.35">
      <c r="A1424" s="114" t="s">
        <v>4027</v>
      </c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 t="e">
        <f>'Zestawienie podstawowe'!#REF!</f>
        <v>#REF!</v>
      </c>
    </row>
    <row r="1425" spans="1:22" x14ac:dyDescent="0.35">
      <c r="A1425" s="114" t="s">
        <v>4031</v>
      </c>
      <c r="B1425" s="40"/>
      <c r="C1425" s="40"/>
      <c r="D1425" s="40"/>
      <c r="E1425" s="40"/>
      <c r="F1425" s="40"/>
      <c r="G1425" s="40"/>
      <c r="H1425" s="40"/>
      <c r="I1425" s="40"/>
      <c r="J1425" s="40" t="e">
        <f>'Zestawienie podstawowe'!#REF!</f>
        <v>#REF!</v>
      </c>
      <c r="K1425" s="40"/>
      <c r="L1425" s="40"/>
      <c r="M1425" s="40"/>
      <c r="N1425" s="40"/>
      <c r="O1425" s="40"/>
      <c r="P1425" s="40"/>
      <c r="Q1425" s="40"/>
      <c r="R1425" s="40" t="e">
        <f>'Zestawienie podstawowe'!#REF!</f>
        <v>#REF!</v>
      </c>
      <c r="S1425" s="40"/>
      <c r="T1425" s="40"/>
      <c r="U1425" s="40"/>
      <c r="V1425" s="40" t="e">
        <f>'Zestawienie podstawowe'!#REF!</f>
        <v>#REF!</v>
      </c>
    </row>
    <row r="1426" spans="1:22" x14ac:dyDescent="0.35">
      <c r="A1426" s="114" t="s">
        <v>4035</v>
      </c>
      <c r="B1426" s="40"/>
      <c r="C1426" s="40"/>
      <c r="D1426" s="40"/>
      <c r="E1426" s="40"/>
      <c r="F1426" s="40"/>
      <c r="G1426" s="40"/>
      <c r="H1426" s="40"/>
      <c r="I1426" s="40"/>
      <c r="J1426" s="40" t="e">
        <f>'Zestawienie podstawowe'!#REF!</f>
        <v>#REF!</v>
      </c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 t="e">
        <f>'Zestawienie podstawowe'!#REF!</f>
        <v>#REF!</v>
      </c>
    </row>
    <row r="1427" spans="1:22" x14ac:dyDescent="0.35">
      <c r="A1427" s="114" t="s">
        <v>4037</v>
      </c>
      <c r="B1427" s="40"/>
      <c r="C1427" s="40"/>
      <c r="D1427" s="40"/>
      <c r="E1427" s="40"/>
      <c r="F1427" s="40"/>
      <c r="G1427" s="40"/>
      <c r="H1427" s="40"/>
      <c r="I1427" s="40"/>
      <c r="J1427" s="40" t="e">
        <f>'Zestawienie podstawowe'!#REF!</f>
        <v>#REF!</v>
      </c>
      <c r="K1427" s="40"/>
      <c r="L1427" s="40"/>
      <c r="M1427" s="40"/>
      <c r="N1427" s="40"/>
      <c r="O1427" s="40"/>
      <c r="P1427" s="40"/>
      <c r="Q1427" s="40"/>
      <c r="R1427" s="40" t="e">
        <f>'Zestawienie podstawowe'!#REF!</f>
        <v>#REF!</v>
      </c>
      <c r="S1427" s="40"/>
      <c r="T1427" s="40"/>
      <c r="U1427" s="40"/>
      <c r="V1427" s="40" t="e">
        <f>'Zestawienie podstawowe'!#REF!</f>
        <v>#REF!</v>
      </c>
    </row>
    <row r="1428" spans="1:22" x14ac:dyDescent="0.35">
      <c r="A1428" s="114" t="s">
        <v>4039</v>
      </c>
      <c r="B1428" s="40"/>
      <c r="C1428" s="40"/>
      <c r="D1428" s="40"/>
      <c r="E1428" s="40"/>
      <c r="F1428" s="40"/>
      <c r="G1428" s="40"/>
      <c r="H1428" s="40"/>
      <c r="I1428" s="40"/>
      <c r="J1428" s="40" t="e">
        <f>'Zestawienie podstawowe'!#REF!</f>
        <v>#REF!</v>
      </c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 t="e">
        <f>'Zestawienie podstawowe'!#REF!</f>
        <v>#REF!</v>
      </c>
    </row>
    <row r="1429" spans="1:22" x14ac:dyDescent="0.35">
      <c r="A1429" s="114" t="s">
        <v>4042</v>
      </c>
      <c r="B1429" s="40"/>
      <c r="C1429" s="40"/>
      <c r="D1429" s="40"/>
      <c r="E1429" s="40"/>
      <c r="F1429" s="40"/>
      <c r="G1429" s="40"/>
      <c r="H1429" s="40"/>
      <c r="I1429" s="40"/>
      <c r="J1429" s="40" t="e">
        <f>'Zestawienie podstawowe'!#REF!</f>
        <v>#REF!</v>
      </c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 t="e">
        <f>'Zestawienie podstawowe'!#REF!</f>
        <v>#REF!</v>
      </c>
    </row>
    <row r="1430" spans="1:22" x14ac:dyDescent="0.35">
      <c r="A1430" s="114" t="s">
        <v>4044</v>
      </c>
      <c r="B1430" s="40"/>
      <c r="C1430" s="40"/>
      <c r="D1430" s="40"/>
      <c r="E1430" s="40"/>
      <c r="F1430" s="40"/>
      <c r="G1430" s="40"/>
      <c r="H1430" s="40"/>
      <c r="I1430" s="40"/>
      <c r="J1430" s="40" t="e">
        <f>'Zestawienie podstawowe'!#REF!</f>
        <v>#REF!</v>
      </c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 t="e">
        <f>'Zestawienie podstawowe'!#REF!</f>
        <v>#REF!</v>
      </c>
    </row>
    <row r="1431" spans="1:22" x14ac:dyDescent="0.35">
      <c r="A1431" s="114" t="s">
        <v>4046</v>
      </c>
      <c r="B1431" s="40"/>
      <c r="C1431" s="40"/>
      <c r="D1431" s="40"/>
      <c r="E1431" s="40"/>
      <c r="F1431" s="40"/>
      <c r="G1431" s="40"/>
      <c r="H1431" s="40"/>
      <c r="I1431" s="40"/>
      <c r="J1431" s="40" t="e">
        <f>'Zestawienie podstawowe'!#REF!</f>
        <v>#REF!</v>
      </c>
      <c r="K1431" s="40"/>
      <c r="L1431" s="40"/>
      <c r="M1431" s="40"/>
      <c r="N1431" s="40"/>
      <c r="O1431" s="40"/>
      <c r="P1431" s="40"/>
      <c r="Q1431" s="40"/>
      <c r="R1431" s="40" t="e">
        <f>'Zestawienie podstawowe'!#REF!</f>
        <v>#REF!</v>
      </c>
      <c r="S1431" s="40"/>
      <c r="T1431" s="40"/>
      <c r="U1431" s="40"/>
      <c r="V1431" s="40" t="e">
        <f>'Zestawienie podstawowe'!#REF!</f>
        <v>#REF!</v>
      </c>
    </row>
    <row r="1432" spans="1:22" x14ac:dyDescent="0.35">
      <c r="A1432" s="114" t="s">
        <v>4047</v>
      </c>
      <c r="B1432" s="40"/>
      <c r="C1432" s="40"/>
      <c r="D1432" s="40"/>
      <c r="E1432" s="40"/>
      <c r="F1432" s="40"/>
      <c r="G1432" s="40"/>
      <c r="H1432" s="40"/>
      <c r="I1432" s="40"/>
      <c r="J1432" s="40" t="e">
        <f>'Zestawienie podstawowe'!#REF!</f>
        <v>#REF!</v>
      </c>
      <c r="K1432" s="40"/>
      <c r="L1432" s="40"/>
      <c r="M1432" s="40"/>
      <c r="N1432" s="40"/>
      <c r="O1432" s="40"/>
      <c r="P1432" s="40"/>
      <c r="Q1432" s="40"/>
      <c r="R1432" s="40" t="e">
        <f>'Zestawienie podstawowe'!#REF!</f>
        <v>#REF!</v>
      </c>
      <c r="S1432" s="40"/>
      <c r="T1432" s="40"/>
      <c r="U1432" s="40"/>
      <c r="V1432" s="40" t="e">
        <f>'Zestawienie podstawowe'!#REF!</f>
        <v>#REF!</v>
      </c>
    </row>
    <row r="1433" spans="1:22" x14ac:dyDescent="0.35">
      <c r="A1433" s="114" t="s">
        <v>4049</v>
      </c>
      <c r="B1433" s="40"/>
      <c r="C1433" s="40"/>
      <c r="D1433" s="40"/>
      <c r="E1433" s="40"/>
      <c r="F1433" s="40"/>
      <c r="G1433" s="40"/>
      <c r="H1433" s="40"/>
      <c r="I1433" s="40"/>
      <c r="J1433" s="40" t="e">
        <f>'Zestawienie podstawowe'!#REF!</f>
        <v>#REF!</v>
      </c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 t="e">
        <f>'Zestawienie podstawowe'!#REF!</f>
        <v>#REF!</v>
      </c>
    </row>
    <row r="1434" spans="1:22" x14ac:dyDescent="0.35">
      <c r="A1434" s="114" t="s">
        <v>4053</v>
      </c>
      <c r="B1434" s="40"/>
      <c r="C1434" s="40"/>
      <c r="D1434" s="40"/>
      <c r="E1434" s="40"/>
      <c r="F1434" s="40"/>
      <c r="G1434" s="40"/>
      <c r="H1434" s="40"/>
      <c r="I1434" s="40"/>
      <c r="J1434" s="40" t="e">
        <f>'Zestawienie podstawowe'!#REF!</f>
        <v>#REF!</v>
      </c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 t="e">
        <f>'Zestawienie podstawowe'!#REF!</f>
        <v>#REF!</v>
      </c>
    </row>
    <row r="1435" spans="1:22" x14ac:dyDescent="0.35">
      <c r="A1435" s="114" t="s">
        <v>4055</v>
      </c>
      <c r="B1435" s="40"/>
      <c r="C1435" s="40"/>
      <c r="D1435" s="40"/>
      <c r="E1435" s="40"/>
      <c r="F1435" s="40"/>
      <c r="G1435" s="40"/>
      <c r="H1435" s="40"/>
      <c r="I1435" s="40"/>
      <c r="J1435" s="40" t="e">
        <f>'Zestawienie podstawowe'!#REF!</f>
        <v>#REF!</v>
      </c>
      <c r="K1435" s="40"/>
      <c r="L1435" s="40"/>
      <c r="M1435" s="40"/>
      <c r="N1435" s="40"/>
      <c r="O1435" s="40"/>
      <c r="P1435" s="40"/>
      <c r="Q1435" s="40"/>
      <c r="R1435" s="40" t="e">
        <f>'Zestawienie podstawowe'!#REF!</f>
        <v>#REF!</v>
      </c>
      <c r="S1435" s="40"/>
      <c r="T1435" s="40"/>
      <c r="U1435" s="40"/>
      <c r="V1435" s="40" t="e">
        <f>'Zestawienie podstawowe'!#REF!</f>
        <v>#REF!</v>
      </c>
    </row>
    <row r="1436" spans="1:22" x14ac:dyDescent="0.35">
      <c r="A1436" s="114" t="s">
        <v>4058</v>
      </c>
      <c r="B1436" s="40"/>
      <c r="C1436" s="40"/>
      <c r="D1436" s="40"/>
      <c r="E1436" s="40"/>
      <c r="F1436" s="40"/>
      <c r="G1436" s="40"/>
      <c r="H1436" s="40"/>
      <c r="I1436" s="40"/>
      <c r="J1436" s="40" t="e">
        <f>'Zestawienie podstawowe'!#REF!</f>
        <v>#REF!</v>
      </c>
      <c r="K1436" s="40"/>
      <c r="L1436" s="40"/>
      <c r="M1436" s="40"/>
      <c r="N1436" s="40"/>
      <c r="O1436" s="40"/>
      <c r="P1436" s="40"/>
      <c r="Q1436" s="40"/>
      <c r="R1436" s="40" t="e">
        <f>'Zestawienie podstawowe'!#REF!</f>
        <v>#REF!</v>
      </c>
      <c r="S1436" s="40"/>
      <c r="T1436" s="40"/>
      <c r="U1436" s="40"/>
      <c r="V1436" s="40" t="e">
        <f>'Zestawienie podstawowe'!#REF!</f>
        <v>#REF!</v>
      </c>
    </row>
    <row r="1437" spans="1:22" x14ac:dyDescent="0.35">
      <c r="A1437" s="114" t="s">
        <v>4061</v>
      </c>
      <c r="B1437" s="40"/>
      <c r="C1437" s="40"/>
      <c r="D1437" s="40"/>
      <c r="E1437" s="40"/>
      <c r="F1437" s="40"/>
      <c r="G1437" s="40"/>
      <c r="H1437" s="40"/>
      <c r="I1437" s="40"/>
      <c r="J1437" s="40" t="e">
        <f>'Zestawienie podstawowe'!#REF!</f>
        <v>#REF!</v>
      </c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 t="e">
        <f>'Zestawienie podstawowe'!#REF!</f>
        <v>#REF!</v>
      </c>
    </row>
    <row r="1438" spans="1:22" x14ac:dyDescent="0.35">
      <c r="A1438" s="114" t="s">
        <v>4064</v>
      </c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 t="e">
        <f>'Zestawienie podstawowe'!#REF!</f>
        <v>#REF!</v>
      </c>
    </row>
    <row r="1439" spans="1:22" x14ac:dyDescent="0.35">
      <c r="A1439" s="114" t="s">
        <v>4065</v>
      </c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 t="e">
        <f>'Zestawienie podstawowe'!#REF!</f>
        <v>#REF!</v>
      </c>
    </row>
    <row r="1440" spans="1:22" x14ac:dyDescent="0.35">
      <c r="A1440" s="114" t="s">
        <v>4066</v>
      </c>
      <c r="B1440" s="40"/>
      <c r="C1440" s="40"/>
      <c r="D1440" s="40"/>
      <c r="E1440" s="40"/>
      <c r="F1440" s="40"/>
      <c r="G1440" s="40"/>
      <c r="H1440" s="40"/>
      <c r="I1440" s="40"/>
      <c r="J1440" s="40" t="e">
        <f>'Zestawienie podstawowe'!#REF!</f>
        <v>#REF!</v>
      </c>
      <c r="K1440" s="40"/>
      <c r="L1440" s="40"/>
      <c r="M1440" s="40"/>
      <c r="N1440" s="40"/>
      <c r="O1440" s="40"/>
      <c r="P1440" s="40"/>
      <c r="Q1440" s="40"/>
      <c r="R1440" s="40" t="e">
        <f>'Zestawienie podstawowe'!#REF!</f>
        <v>#REF!</v>
      </c>
      <c r="S1440" s="40"/>
      <c r="T1440" s="40"/>
      <c r="U1440" s="40"/>
      <c r="V1440" s="40" t="e">
        <f>'Zestawienie podstawowe'!#REF!</f>
        <v>#REF!</v>
      </c>
    </row>
    <row r="1441" spans="1:22" x14ac:dyDescent="0.35">
      <c r="A1441" s="114" t="s">
        <v>4069</v>
      </c>
      <c r="B1441" s="40"/>
      <c r="C1441" s="40"/>
      <c r="D1441" s="40"/>
      <c r="E1441" s="40"/>
      <c r="F1441" s="40"/>
      <c r="G1441" s="40"/>
      <c r="H1441" s="40"/>
      <c r="I1441" s="40"/>
      <c r="J1441" s="40" t="e">
        <f>'Zestawienie podstawowe'!#REF!</f>
        <v>#REF!</v>
      </c>
      <c r="K1441" s="40"/>
      <c r="L1441" s="40"/>
      <c r="M1441" s="40"/>
      <c r="N1441" s="40"/>
      <c r="O1441" s="40"/>
      <c r="P1441" s="40"/>
      <c r="Q1441" s="40"/>
      <c r="R1441" s="40" t="e">
        <f>'Zestawienie podstawowe'!#REF!</f>
        <v>#REF!</v>
      </c>
      <c r="S1441" s="40"/>
      <c r="T1441" s="40"/>
      <c r="U1441" s="40"/>
      <c r="V1441" s="40" t="e">
        <f>'Zestawienie podstawowe'!#REF!</f>
        <v>#REF!</v>
      </c>
    </row>
    <row r="1442" spans="1:22" x14ac:dyDescent="0.35">
      <c r="A1442" s="114" t="s">
        <v>4071</v>
      </c>
      <c r="B1442" s="40"/>
      <c r="C1442" s="40"/>
      <c r="D1442" s="40"/>
      <c r="E1442" s="40"/>
      <c r="F1442" s="40"/>
      <c r="G1442" s="40"/>
      <c r="H1442" s="40"/>
      <c r="I1442" s="40"/>
      <c r="J1442" s="40" t="e">
        <f>'Zestawienie podstawowe'!#REF!</f>
        <v>#REF!</v>
      </c>
      <c r="K1442" s="40"/>
      <c r="L1442" s="40"/>
      <c r="M1442" s="40"/>
      <c r="N1442" s="40"/>
      <c r="O1442" s="40"/>
      <c r="P1442" s="40"/>
      <c r="Q1442" s="40"/>
      <c r="R1442" s="40" t="e">
        <f>'Zestawienie podstawowe'!#REF!</f>
        <v>#REF!</v>
      </c>
      <c r="S1442" s="40"/>
      <c r="T1442" s="40"/>
      <c r="U1442" s="40"/>
      <c r="V1442" s="40" t="e">
        <f>'Zestawienie podstawowe'!#REF!</f>
        <v>#REF!</v>
      </c>
    </row>
    <row r="1443" spans="1:22" x14ac:dyDescent="0.35">
      <c r="A1443" s="114" t="s">
        <v>4075</v>
      </c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 t="e">
        <f>'Zestawienie podstawowe'!#REF!</f>
        <v>#REF!</v>
      </c>
      <c r="P1443" s="40"/>
      <c r="Q1443" s="40"/>
      <c r="R1443" s="40"/>
      <c r="S1443" s="40"/>
      <c r="T1443" s="40"/>
      <c r="U1443" s="40"/>
      <c r="V1443" s="40" t="e">
        <f>'Zestawienie podstawowe'!#REF!</f>
        <v>#REF!</v>
      </c>
    </row>
    <row r="1444" spans="1:22" x14ac:dyDescent="0.35">
      <c r="A1444" s="114" t="s">
        <v>4078</v>
      </c>
      <c r="B1444" s="40"/>
      <c r="C1444" s="40"/>
      <c r="D1444" s="40"/>
      <c r="E1444" s="40"/>
      <c r="F1444" s="40"/>
      <c r="G1444" s="40"/>
      <c r="H1444" s="40"/>
      <c r="I1444" s="40"/>
      <c r="J1444" s="40" t="e">
        <f>'Zestawienie podstawowe'!#REF!</f>
        <v>#REF!</v>
      </c>
      <c r="K1444" s="40"/>
      <c r="L1444" s="40"/>
      <c r="M1444" s="40"/>
      <c r="N1444" s="40"/>
      <c r="O1444" s="40"/>
      <c r="P1444" s="40"/>
      <c r="Q1444" s="40"/>
      <c r="R1444" s="40" t="e">
        <f>'Zestawienie podstawowe'!#REF!</f>
        <v>#REF!</v>
      </c>
      <c r="S1444" s="40"/>
      <c r="T1444" s="40"/>
      <c r="U1444" s="40"/>
      <c r="V1444" s="40" t="e">
        <f>'Zestawienie podstawowe'!#REF!</f>
        <v>#REF!</v>
      </c>
    </row>
    <row r="1445" spans="1:22" x14ac:dyDescent="0.35">
      <c r="A1445" s="114" t="s">
        <v>4080</v>
      </c>
      <c r="B1445" s="40"/>
      <c r="C1445" s="40"/>
      <c r="D1445" s="40"/>
      <c r="E1445" s="40"/>
      <c r="F1445" s="40"/>
      <c r="G1445" s="40"/>
      <c r="H1445" s="40"/>
      <c r="I1445" s="40"/>
      <c r="J1445" s="40" t="e">
        <f>'Zestawienie podstawowe'!#REF!</f>
        <v>#REF!</v>
      </c>
      <c r="K1445" s="40"/>
      <c r="L1445" s="40"/>
      <c r="M1445" s="40"/>
      <c r="N1445" s="40"/>
      <c r="O1445" s="40"/>
      <c r="P1445" s="40"/>
      <c r="Q1445" s="40"/>
      <c r="R1445" s="40" t="e">
        <f>'Zestawienie podstawowe'!#REF!</f>
        <v>#REF!</v>
      </c>
      <c r="S1445" s="40"/>
      <c r="T1445" s="40"/>
      <c r="U1445" s="40"/>
      <c r="V1445" s="40" t="e">
        <f>'Zestawienie podstawowe'!#REF!</f>
        <v>#REF!</v>
      </c>
    </row>
    <row r="1446" spans="1:22" x14ac:dyDescent="0.35">
      <c r="A1446" s="114" t="s">
        <v>4084</v>
      </c>
      <c r="B1446" s="40"/>
      <c r="C1446" s="40"/>
      <c r="D1446" s="40"/>
      <c r="E1446" s="40"/>
      <c r="F1446" s="40"/>
      <c r="G1446" s="40"/>
      <c r="H1446" s="40"/>
      <c r="I1446" s="40"/>
      <c r="J1446" s="40" t="e">
        <f>'Zestawienie podstawowe'!#REF!</f>
        <v>#REF!</v>
      </c>
      <c r="K1446" s="40"/>
      <c r="L1446" s="40"/>
      <c r="M1446" s="40"/>
      <c r="N1446" s="40"/>
      <c r="O1446" s="40"/>
      <c r="P1446" s="40"/>
      <c r="Q1446" s="40"/>
      <c r="R1446" s="40" t="e">
        <f>'Zestawienie podstawowe'!#REF!</f>
        <v>#REF!</v>
      </c>
      <c r="S1446" s="40"/>
      <c r="T1446" s="40"/>
      <c r="U1446" s="40"/>
      <c r="V1446" s="40" t="e">
        <f>'Zestawienie podstawowe'!#REF!</f>
        <v>#REF!</v>
      </c>
    </row>
    <row r="1447" spans="1:22" x14ac:dyDescent="0.35">
      <c r="A1447" s="114" t="s">
        <v>4086</v>
      </c>
      <c r="B1447" s="40"/>
      <c r="C1447" s="40"/>
      <c r="D1447" s="40"/>
      <c r="E1447" s="40"/>
      <c r="F1447" s="40"/>
      <c r="G1447" s="40"/>
      <c r="H1447" s="40"/>
      <c r="I1447" s="40"/>
      <c r="J1447" s="40" t="e">
        <f>'Zestawienie podstawowe'!#REF!</f>
        <v>#REF!</v>
      </c>
      <c r="K1447" s="40"/>
      <c r="L1447" s="40"/>
      <c r="M1447" s="40"/>
      <c r="N1447" s="40"/>
      <c r="O1447" s="40"/>
      <c r="P1447" s="40"/>
      <c r="Q1447" s="40"/>
      <c r="R1447" s="40" t="e">
        <f>'Zestawienie podstawowe'!#REF!</f>
        <v>#REF!</v>
      </c>
      <c r="S1447" s="40"/>
      <c r="T1447" s="40"/>
      <c r="U1447" s="40"/>
      <c r="V1447" s="40" t="e">
        <f>'Zestawienie podstawowe'!#REF!</f>
        <v>#REF!</v>
      </c>
    </row>
    <row r="1448" spans="1:22" x14ac:dyDescent="0.35">
      <c r="A1448" s="114" t="s">
        <v>4090</v>
      </c>
      <c r="B1448" s="40"/>
      <c r="C1448" s="40"/>
      <c r="D1448" s="40"/>
      <c r="E1448" s="40" t="e">
        <f>'Zestawienie podstawowe'!#REF!</f>
        <v>#REF!</v>
      </c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 t="e">
        <f>'Zestawienie podstawowe'!#REF!</f>
        <v>#REF!</v>
      </c>
      <c r="S1448" s="40"/>
      <c r="T1448" s="40"/>
      <c r="U1448" s="40"/>
      <c r="V1448" s="40" t="e">
        <f>'Zestawienie podstawowe'!#REF!</f>
        <v>#REF!</v>
      </c>
    </row>
    <row r="1449" spans="1:22" x14ac:dyDescent="0.35">
      <c r="A1449" s="114" t="s">
        <v>4094</v>
      </c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 t="e">
        <f>'Zestawienie podstawowe'!#REF!</f>
        <v>#REF!</v>
      </c>
    </row>
    <row r="1450" spans="1:22" x14ac:dyDescent="0.35">
      <c r="A1450" s="114" t="s">
        <v>4097</v>
      </c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 t="e">
        <f>'Zestawienie podstawowe'!#REF!</f>
        <v>#REF!</v>
      </c>
    </row>
    <row r="1451" spans="1:22" x14ac:dyDescent="0.35">
      <c r="A1451" s="114" t="s">
        <v>4099</v>
      </c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 t="e">
        <f>'Zestawienie podstawowe'!#REF!</f>
        <v>#REF!</v>
      </c>
    </row>
    <row r="1452" spans="1:22" x14ac:dyDescent="0.35">
      <c r="A1452" s="114" t="s">
        <v>4101</v>
      </c>
      <c r="B1452" s="40"/>
      <c r="C1452" s="40"/>
      <c r="D1452" s="40"/>
      <c r="E1452" s="40"/>
      <c r="F1452" s="40"/>
      <c r="G1452" s="40"/>
      <c r="H1452" s="40"/>
      <c r="I1452" s="40"/>
      <c r="J1452" s="40" t="e">
        <f>'Zestawienie podstawowe'!#REF!</f>
        <v>#REF!</v>
      </c>
      <c r="K1452" s="40"/>
      <c r="L1452" s="40"/>
      <c r="M1452" s="40"/>
      <c r="N1452" s="40"/>
      <c r="O1452" s="40"/>
      <c r="P1452" s="40"/>
      <c r="Q1452" s="40"/>
      <c r="R1452" s="40" t="e">
        <f>'Zestawienie podstawowe'!#REF!</f>
        <v>#REF!</v>
      </c>
      <c r="S1452" s="40"/>
      <c r="T1452" s="40"/>
      <c r="U1452" s="40"/>
      <c r="V1452" s="40" t="e">
        <f>'Zestawienie podstawowe'!#REF!</f>
        <v>#REF!</v>
      </c>
    </row>
    <row r="1453" spans="1:22" x14ac:dyDescent="0.35">
      <c r="A1453" s="114" t="s">
        <v>4104</v>
      </c>
      <c r="B1453" s="40"/>
      <c r="C1453" s="40"/>
      <c r="D1453" s="40"/>
      <c r="E1453" s="40"/>
      <c r="F1453" s="40"/>
      <c r="G1453" s="40"/>
      <c r="H1453" s="40"/>
      <c r="I1453" s="40"/>
      <c r="J1453" s="40" t="e">
        <f>'Zestawienie podstawowe'!#REF!</f>
        <v>#REF!</v>
      </c>
      <c r="K1453" s="40"/>
      <c r="L1453" s="40"/>
      <c r="M1453" s="40"/>
      <c r="N1453" s="40"/>
      <c r="O1453" s="40"/>
      <c r="P1453" s="40"/>
      <c r="Q1453" s="40"/>
      <c r="R1453" s="40" t="e">
        <f>'Zestawienie podstawowe'!#REF!</f>
        <v>#REF!</v>
      </c>
      <c r="S1453" s="40"/>
      <c r="T1453" s="40"/>
      <c r="U1453" s="40"/>
      <c r="V1453" s="40" t="e">
        <f>'Zestawienie podstawowe'!#REF!</f>
        <v>#REF!</v>
      </c>
    </row>
    <row r="1454" spans="1:22" x14ac:dyDescent="0.35">
      <c r="A1454" s="114" t="s">
        <v>4106</v>
      </c>
      <c r="B1454" s="40"/>
      <c r="C1454" s="40"/>
      <c r="D1454" s="40"/>
      <c r="E1454" s="40"/>
      <c r="F1454" s="40"/>
      <c r="G1454" s="40"/>
      <c r="H1454" s="40"/>
      <c r="I1454" s="40"/>
      <c r="J1454" s="40" t="e">
        <f>'Zestawienie podstawowe'!#REF!</f>
        <v>#REF!</v>
      </c>
      <c r="K1454" s="40"/>
      <c r="L1454" s="40"/>
      <c r="M1454" s="40"/>
      <c r="N1454" s="40"/>
      <c r="O1454" s="40"/>
      <c r="P1454" s="40"/>
      <c r="Q1454" s="40"/>
      <c r="R1454" s="40" t="e">
        <f>'Zestawienie podstawowe'!#REF!</f>
        <v>#REF!</v>
      </c>
      <c r="S1454" s="40"/>
      <c r="T1454" s="40"/>
      <c r="U1454" s="40"/>
      <c r="V1454" s="40" t="e">
        <f>'Zestawienie podstawowe'!#REF!</f>
        <v>#REF!</v>
      </c>
    </row>
    <row r="1455" spans="1:22" x14ac:dyDescent="0.35">
      <c r="A1455" s="114" t="s">
        <v>4109</v>
      </c>
      <c r="B1455" s="40"/>
      <c r="C1455" s="40"/>
      <c r="D1455" s="40"/>
      <c r="E1455" s="40"/>
      <c r="F1455" s="40"/>
      <c r="G1455" s="40"/>
      <c r="H1455" s="40"/>
      <c r="I1455" s="40"/>
      <c r="J1455" s="40" t="e">
        <f>'Zestawienie podstawowe'!#REF!</f>
        <v>#REF!</v>
      </c>
      <c r="K1455" s="40"/>
      <c r="L1455" s="40"/>
      <c r="M1455" s="40"/>
      <c r="N1455" s="40"/>
      <c r="O1455" s="40"/>
      <c r="P1455" s="40"/>
      <c r="Q1455" s="40"/>
      <c r="R1455" s="40" t="e">
        <f>'Zestawienie podstawowe'!#REF!</f>
        <v>#REF!</v>
      </c>
      <c r="S1455" s="40"/>
      <c r="T1455" s="40"/>
      <c r="U1455" s="40"/>
      <c r="V1455" s="40" t="e">
        <f>'Zestawienie podstawowe'!#REF!</f>
        <v>#REF!</v>
      </c>
    </row>
    <row r="1456" spans="1:22" x14ac:dyDescent="0.35">
      <c r="A1456" s="114" t="s">
        <v>4112</v>
      </c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 t="e">
        <f>'Zestawienie podstawowe'!#REF!</f>
        <v>#REF!</v>
      </c>
      <c r="V1456" s="40" t="e">
        <f>'Zestawienie podstawowe'!#REF!</f>
        <v>#REF!</v>
      </c>
    </row>
    <row r="1457" spans="1:22" x14ac:dyDescent="0.35">
      <c r="A1457" s="114" t="s">
        <v>4116</v>
      </c>
      <c r="B1457" s="40"/>
      <c r="C1457" s="40"/>
      <c r="D1457" s="40"/>
      <c r="E1457" s="40"/>
      <c r="F1457" s="40"/>
      <c r="G1457" s="40"/>
      <c r="H1457" s="40"/>
      <c r="I1457" s="40"/>
      <c r="J1457" s="40" t="e">
        <f>'Zestawienie podstawowe'!#REF!</f>
        <v>#REF!</v>
      </c>
      <c r="K1457" s="40"/>
      <c r="L1457" s="40"/>
      <c r="M1457" s="40"/>
      <c r="N1457" s="40"/>
      <c r="O1457" s="40"/>
      <c r="P1457" s="40"/>
      <c r="Q1457" s="40"/>
      <c r="R1457" s="40" t="e">
        <f>'Zestawienie podstawowe'!#REF!</f>
        <v>#REF!</v>
      </c>
      <c r="S1457" s="40"/>
      <c r="T1457" s="40"/>
      <c r="U1457" s="40"/>
      <c r="V1457" s="40" t="e">
        <f>'Zestawienie podstawowe'!#REF!</f>
        <v>#REF!</v>
      </c>
    </row>
    <row r="1458" spans="1:22" x14ac:dyDescent="0.35">
      <c r="A1458" s="114" t="s">
        <v>4118</v>
      </c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 t="e">
        <f>'Zestawienie podstawowe'!#REF!</f>
        <v>#REF!</v>
      </c>
    </row>
    <row r="1459" spans="1:22" x14ac:dyDescent="0.35">
      <c r="A1459" s="114" t="s">
        <v>4122</v>
      </c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 t="e">
        <f>'Zestawienie podstawowe'!#REF!</f>
        <v>#REF!</v>
      </c>
    </row>
    <row r="1460" spans="1:22" x14ac:dyDescent="0.35">
      <c r="A1460" s="114" t="s">
        <v>4126</v>
      </c>
      <c r="B1460" s="40"/>
      <c r="C1460" s="40"/>
      <c r="D1460" s="40"/>
      <c r="E1460" s="40"/>
      <c r="F1460" s="40"/>
      <c r="G1460" s="40"/>
      <c r="H1460" s="40"/>
      <c r="I1460" s="40"/>
      <c r="J1460" s="40" t="e">
        <f>'Zestawienie podstawowe'!#REF!</f>
        <v>#REF!</v>
      </c>
      <c r="K1460" s="40"/>
      <c r="L1460" s="40"/>
      <c r="M1460" s="40"/>
      <c r="N1460" s="40"/>
      <c r="O1460" s="40"/>
      <c r="P1460" s="40"/>
      <c r="Q1460" s="40"/>
      <c r="R1460" s="40" t="e">
        <f>'Zestawienie podstawowe'!#REF!</f>
        <v>#REF!</v>
      </c>
      <c r="S1460" s="40"/>
      <c r="T1460" s="40"/>
      <c r="U1460" s="40"/>
      <c r="V1460" s="40" t="e">
        <f>'Zestawienie podstawowe'!#REF!</f>
        <v>#REF!</v>
      </c>
    </row>
    <row r="1461" spans="1:22" x14ac:dyDescent="0.35">
      <c r="A1461" s="114" t="s">
        <v>4129</v>
      </c>
      <c r="B1461" s="40"/>
      <c r="C1461" s="40"/>
      <c r="D1461" s="40"/>
      <c r="E1461" s="40"/>
      <c r="F1461" s="40"/>
      <c r="G1461" s="40"/>
      <c r="H1461" s="40"/>
      <c r="I1461" s="40"/>
      <c r="J1461" s="40" t="e">
        <f>'Zestawienie podstawowe'!#REF!</f>
        <v>#REF!</v>
      </c>
      <c r="K1461" s="40"/>
      <c r="L1461" s="40"/>
      <c r="M1461" s="40"/>
      <c r="N1461" s="40"/>
      <c r="O1461" s="40"/>
      <c r="P1461" s="40"/>
      <c r="Q1461" s="40"/>
      <c r="R1461" s="40" t="e">
        <f>'Zestawienie podstawowe'!#REF!</f>
        <v>#REF!</v>
      </c>
      <c r="S1461" s="40"/>
      <c r="T1461" s="40"/>
      <c r="U1461" s="40"/>
      <c r="V1461" s="40" t="e">
        <f>'Zestawienie podstawowe'!#REF!</f>
        <v>#REF!</v>
      </c>
    </row>
    <row r="1462" spans="1:22" x14ac:dyDescent="0.35">
      <c r="A1462" s="114" t="s">
        <v>4131</v>
      </c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 t="e">
        <f>'Zestawienie podstawowe'!#REF!</f>
        <v>#REF!</v>
      </c>
      <c r="S1462" s="40"/>
      <c r="T1462" s="40"/>
      <c r="U1462" s="40"/>
      <c r="V1462" s="40" t="e">
        <f>'Zestawienie podstawowe'!#REF!</f>
        <v>#REF!</v>
      </c>
    </row>
    <row r="1463" spans="1:22" x14ac:dyDescent="0.35">
      <c r="A1463" s="114" t="s">
        <v>4133</v>
      </c>
      <c r="B1463" s="40"/>
      <c r="C1463" s="40"/>
      <c r="D1463" s="40"/>
      <c r="E1463" s="40" t="e">
        <f>'Zestawienie podstawowe'!#REF!</f>
        <v>#REF!</v>
      </c>
      <c r="F1463" s="40"/>
      <c r="G1463" s="40"/>
      <c r="H1463" s="40"/>
      <c r="I1463" s="40"/>
      <c r="J1463" s="40"/>
      <c r="K1463" s="40"/>
      <c r="L1463" s="40" t="e">
        <f>'Zestawienie podstawowe'!#REF!</f>
        <v>#REF!</v>
      </c>
      <c r="M1463" s="40"/>
      <c r="N1463" s="40"/>
      <c r="O1463" s="40"/>
      <c r="P1463" s="40"/>
      <c r="Q1463" s="40"/>
      <c r="R1463" s="40"/>
      <c r="S1463" s="40"/>
      <c r="T1463" s="40"/>
      <c r="U1463" s="40"/>
      <c r="V1463" s="40" t="e">
        <f>'Zestawienie podstawowe'!#REF!</f>
        <v>#REF!</v>
      </c>
    </row>
    <row r="1464" spans="1:22" x14ac:dyDescent="0.35">
      <c r="A1464" s="114" t="s">
        <v>4135</v>
      </c>
      <c r="B1464" s="40"/>
      <c r="C1464" s="40"/>
      <c r="D1464" s="40"/>
      <c r="E1464" s="40"/>
      <c r="F1464" s="40"/>
      <c r="G1464" s="40"/>
      <c r="H1464" s="40"/>
      <c r="I1464" s="40"/>
      <c r="J1464" s="40" t="e">
        <f>'Zestawienie podstawowe'!#REF!</f>
        <v>#REF!</v>
      </c>
      <c r="K1464" s="40"/>
      <c r="L1464" s="40"/>
      <c r="M1464" s="40"/>
      <c r="N1464" s="40"/>
      <c r="O1464" s="40"/>
      <c r="P1464" s="40"/>
      <c r="Q1464" s="40"/>
      <c r="R1464" s="40" t="e">
        <f>'Zestawienie podstawowe'!#REF!</f>
        <v>#REF!</v>
      </c>
      <c r="S1464" s="40"/>
      <c r="T1464" s="40"/>
      <c r="U1464" s="40"/>
      <c r="V1464" s="40" t="e">
        <f>'Zestawienie podstawowe'!#REF!</f>
        <v>#REF!</v>
      </c>
    </row>
    <row r="1465" spans="1:22" x14ac:dyDescent="0.35">
      <c r="A1465" s="114" t="s">
        <v>4137</v>
      </c>
      <c r="B1465" s="40"/>
      <c r="C1465" s="40"/>
      <c r="D1465" s="40"/>
      <c r="E1465" s="40"/>
      <c r="F1465" s="40"/>
      <c r="G1465" s="40"/>
      <c r="H1465" s="40"/>
      <c r="I1465" s="40"/>
      <c r="J1465" s="40" t="e">
        <f>'Zestawienie podstawowe'!#REF!</f>
        <v>#REF!</v>
      </c>
      <c r="K1465" s="40"/>
      <c r="L1465" s="40"/>
      <c r="M1465" s="40"/>
      <c r="N1465" s="40"/>
      <c r="O1465" s="40"/>
      <c r="P1465" s="40"/>
      <c r="Q1465" s="40"/>
      <c r="R1465" s="40" t="e">
        <f>'Zestawienie podstawowe'!#REF!</f>
        <v>#REF!</v>
      </c>
      <c r="S1465" s="40"/>
      <c r="T1465" s="40"/>
      <c r="U1465" s="40"/>
      <c r="V1465" s="40" t="e">
        <f>'Zestawienie podstawowe'!#REF!</f>
        <v>#REF!</v>
      </c>
    </row>
    <row r="1466" spans="1:22" x14ac:dyDescent="0.35">
      <c r="A1466" s="114" t="s">
        <v>4140</v>
      </c>
      <c r="B1466" s="40"/>
      <c r="C1466" s="40"/>
      <c r="D1466" s="40"/>
      <c r="E1466" s="40"/>
      <c r="F1466" s="40"/>
      <c r="G1466" s="40"/>
      <c r="H1466" s="40"/>
      <c r="I1466" s="40"/>
      <c r="J1466" s="40" t="e">
        <f>'Zestawienie podstawowe'!#REF!</f>
        <v>#REF!</v>
      </c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 t="e">
        <f>'Zestawienie podstawowe'!#REF!</f>
        <v>#REF!</v>
      </c>
    </row>
    <row r="1467" spans="1:22" x14ac:dyDescent="0.35">
      <c r="A1467" s="114" t="s">
        <v>4142</v>
      </c>
      <c r="B1467" s="40"/>
      <c r="C1467" s="40"/>
      <c r="D1467" s="40"/>
      <c r="E1467" s="40"/>
      <c r="F1467" s="40"/>
      <c r="G1467" s="40"/>
      <c r="H1467" s="40"/>
      <c r="I1467" s="40"/>
      <c r="J1467" s="40" t="e">
        <f>'Zestawienie podstawowe'!#REF!</f>
        <v>#REF!</v>
      </c>
      <c r="K1467" s="40"/>
      <c r="L1467" s="40"/>
      <c r="M1467" s="40"/>
      <c r="N1467" s="40"/>
      <c r="O1467" s="40"/>
      <c r="P1467" s="40"/>
      <c r="Q1467" s="40"/>
      <c r="R1467" s="40" t="e">
        <f>'Zestawienie podstawowe'!#REF!</f>
        <v>#REF!</v>
      </c>
      <c r="S1467" s="40"/>
      <c r="T1467" s="40"/>
      <c r="U1467" s="40"/>
      <c r="V1467" s="40" t="e">
        <f>'Zestawienie podstawowe'!#REF!</f>
        <v>#REF!</v>
      </c>
    </row>
    <row r="1468" spans="1:22" x14ac:dyDescent="0.35">
      <c r="A1468" s="114" t="s">
        <v>4143</v>
      </c>
      <c r="B1468" s="40"/>
      <c r="C1468" s="40"/>
      <c r="D1468" s="40"/>
      <c r="E1468" s="40"/>
      <c r="F1468" s="40"/>
      <c r="G1468" s="40"/>
      <c r="H1468" s="40"/>
      <c r="I1468" s="40"/>
      <c r="J1468" s="40" t="e">
        <f>'Zestawienie podstawowe'!#REF!</f>
        <v>#REF!</v>
      </c>
      <c r="K1468" s="40"/>
      <c r="L1468" s="40"/>
      <c r="M1468" s="40"/>
      <c r="N1468" s="40"/>
      <c r="O1468" s="40"/>
      <c r="P1468" s="40"/>
      <c r="Q1468" s="40"/>
      <c r="R1468" s="40" t="e">
        <f>'Zestawienie podstawowe'!#REF!</f>
        <v>#REF!</v>
      </c>
      <c r="S1468" s="40"/>
      <c r="T1468" s="40"/>
      <c r="U1468" s="40"/>
      <c r="V1468" s="40" t="e">
        <f>'Zestawienie podstawowe'!#REF!</f>
        <v>#REF!</v>
      </c>
    </row>
    <row r="1469" spans="1:22" x14ac:dyDescent="0.35">
      <c r="A1469" s="114" t="s">
        <v>4145</v>
      </c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 t="e">
        <f>'Zestawienie podstawowe'!#REF!</f>
        <v>#REF!</v>
      </c>
    </row>
    <row r="1470" spans="1:22" x14ac:dyDescent="0.35">
      <c r="A1470" s="114" t="s">
        <v>4146</v>
      </c>
      <c r="B1470" s="40"/>
      <c r="C1470" s="40"/>
      <c r="D1470" s="40"/>
      <c r="E1470" s="40"/>
      <c r="F1470" s="40"/>
      <c r="G1470" s="40"/>
      <c r="H1470" s="40"/>
      <c r="I1470" s="40"/>
      <c r="J1470" s="40" t="e">
        <f>'Zestawienie podstawowe'!#REF!</f>
        <v>#REF!</v>
      </c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 t="e">
        <f>'Zestawienie podstawowe'!#REF!</f>
        <v>#REF!</v>
      </c>
    </row>
    <row r="1471" spans="1:22" x14ac:dyDescent="0.35">
      <c r="A1471" s="114" t="s">
        <v>4148</v>
      </c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 t="e">
        <f>'Zestawienie podstawowe'!#REF!</f>
        <v>#REF!</v>
      </c>
      <c r="M1471" s="40"/>
      <c r="N1471" s="40"/>
      <c r="O1471" s="40"/>
      <c r="P1471" s="40"/>
      <c r="Q1471" s="40"/>
      <c r="R1471" s="40" t="e">
        <f>'Zestawienie podstawowe'!#REF!</f>
        <v>#REF!</v>
      </c>
      <c r="S1471" s="40"/>
      <c r="T1471" s="40"/>
      <c r="U1471" s="40"/>
      <c r="V1471" s="40" t="e">
        <f>'Zestawienie podstawowe'!#REF!</f>
        <v>#REF!</v>
      </c>
    </row>
    <row r="1472" spans="1:22" x14ac:dyDescent="0.35">
      <c r="A1472" s="114" t="s">
        <v>4152</v>
      </c>
      <c r="B1472" s="40"/>
      <c r="C1472" s="40"/>
      <c r="D1472" s="40"/>
      <c r="E1472" s="40"/>
      <c r="F1472" s="40"/>
      <c r="G1472" s="40"/>
      <c r="H1472" s="40"/>
      <c r="I1472" s="40"/>
      <c r="J1472" s="40" t="e">
        <f>'Zestawienie podstawowe'!#REF!</f>
        <v>#REF!</v>
      </c>
      <c r="K1472" s="40"/>
      <c r="L1472" s="40"/>
      <c r="M1472" s="40"/>
      <c r="N1472" s="40"/>
      <c r="O1472" s="40"/>
      <c r="P1472" s="40"/>
      <c r="Q1472" s="40"/>
      <c r="R1472" s="40" t="e">
        <f>'Zestawienie podstawowe'!#REF!</f>
        <v>#REF!</v>
      </c>
      <c r="S1472" s="40"/>
      <c r="T1472" s="40"/>
      <c r="U1472" s="40"/>
      <c r="V1472" s="40" t="e">
        <f>'Zestawienie podstawowe'!#REF!</f>
        <v>#REF!</v>
      </c>
    </row>
    <row r="1473" spans="1:22" x14ac:dyDescent="0.35">
      <c r="A1473" s="114" t="s">
        <v>4155</v>
      </c>
      <c r="B1473" s="40"/>
      <c r="C1473" s="40"/>
      <c r="D1473" s="40"/>
      <c r="E1473" s="40"/>
      <c r="F1473" s="40"/>
      <c r="G1473" s="40"/>
      <c r="H1473" s="40"/>
      <c r="I1473" s="40"/>
      <c r="J1473" s="40" t="e">
        <f>'Zestawienie podstawowe'!#REF!</f>
        <v>#REF!</v>
      </c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 t="e">
        <f>'Zestawienie podstawowe'!#REF!</f>
        <v>#REF!</v>
      </c>
    </row>
    <row r="1474" spans="1:22" x14ac:dyDescent="0.35">
      <c r="A1474" s="114" t="s">
        <v>4157</v>
      </c>
      <c r="B1474" s="40"/>
      <c r="C1474" s="40"/>
      <c r="D1474" s="40"/>
      <c r="E1474" s="40"/>
      <c r="F1474" s="40"/>
      <c r="G1474" s="40"/>
      <c r="H1474" s="40"/>
      <c r="I1474" s="40"/>
      <c r="J1474" s="40" t="e">
        <f>'Zestawienie podstawowe'!#REF!</f>
        <v>#REF!</v>
      </c>
      <c r="K1474" s="40"/>
      <c r="L1474" s="40"/>
      <c r="M1474" s="40"/>
      <c r="N1474" s="40"/>
      <c r="O1474" s="40"/>
      <c r="P1474" s="40"/>
      <c r="Q1474" s="40"/>
      <c r="R1474" s="40" t="e">
        <f>'Zestawienie podstawowe'!#REF!</f>
        <v>#REF!</v>
      </c>
      <c r="S1474" s="40"/>
      <c r="T1474" s="40"/>
      <c r="U1474" s="40"/>
      <c r="V1474" s="40" t="e">
        <f>'Zestawienie podstawowe'!#REF!</f>
        <v>#REF!</v>
      </c>
    </row>
    <row r="1475" spans="1:22" x14ac:dyDescent="0.35">
      <c r="A1475" s="114" t="s">
        <v>4159</v>
      </c>
      <c r="B1475" s="40"/>
      <c r="C1475" s="40"/>
      <c r="D1475" s="40"/>
      <c r="E1475" s="40"/>
      <c r="F1475" s="40"/>
      <c r="G1475" s="40"/>
      <c r="H1475" s="40"/>
      <c r="I1475" s="40"/>
      <c r="J1475" s="40" t="e">
        <f>'Zestawienie podstawowe'!#REF!</f>
        <v>#REF!</v>
      </c>
      <c r="K1475" s="40"/>
      <c r="L1475" s="40"/>
      <c r="M1475" s="40"/>
      <c r="N1475" s="40"/>
      <c r="O1475" s="40"/>
      <c r="P1475" s="40"/>
      <c r="Q1475" s="40"/>
      <c r="R1475" s="40" t="e">
        <f>'Zestawienie podstawowe'!#REF!</f>
        <v>#REF!</v>
      </c>
      <c r="S1475" s="40"/>
      <c r="T1475" s="40"/>
      <c r="U1475" s="40"/>
      <c r="V1475" s="40" t="e">
        <f>'Zestawienie podstawowe'!#REF!</f>
        <v>#REF!</v>
      </c>
    </row>
    <row r="1476" spans="1:22" x14ac:dyDescent="0.35">
      <c r="A1476" s="114" t="s">
        <v>4161</v>
      </c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 t="e">
        <f>'Zestawienie podstawowe'!#REF!</f>
        <v>#REF!</v>
      </c>
      <c r="S1476" s="40"/>
      <c r="T1476" s="40" t="e">
        <f>'Zestawienie podstawowe'!#REF!</f>
        <v>#REF!</v>
      </c>
      <c r="U1476" s="40"/>
      <c r="V1476" s="40" t="e">
        <f>'Zestawienie podstawowe'!#REF!</f>
        <v>#REF!</v>
      </c>
    </row>
    <row r="1477" spans="1:22" x14ac:dyDescent="0.35">
      <c r="A1477" s="114" t="s">
        <v>4165</v>
      </c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 t="e">
        <f>'Zestawienie podstawowe'!#REF!</f>
        <v>#REF!</v>
      </c>
    </row>
    <row r="1478" spans="1:22" x14ac:dyDescent="0.35">
      <c r="A1478" s="114" t="s">
        <v>4168</v>
      </c>
      <c r="B1478" s="40"/>
      <c r="C1478" s="40"/>
      <c r="D1478" s="40"/>
      <c r="E1478" s="40"/>
      <c r="F1478" s="40"/>
      <c r="G1478" s="40" t="e">
        <f>'Zestawienie podstawowe'!#REF!</f>
        <v>#REF!</v>
      </c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 t="e">
        <f>'Zestawienie podstawowe'!#REF!</f>
        <v>#REF!</v>
      </c>
    </row>
    <row r="1479" spans="1:22" x14ac:dyDescent="0.35">
      <c r="A1479" s="114" t="s">
        <v>4170</v>
      </c>
      <c r="B1479" s="40"/>
      <c r="C1479" s="40"/>
      <c r="D1479" s="40"/>
      <c r="E1479" s="40"/>
      <c r="F1479" s="40"/>
      <c r="G1479" s="40"/>
      <c r="H1479" s="40"/>
      <c r="I1479" s="40"/>
      <c r="J1479" s="40" t="e">
        <f>'Zestawienie podstawowe'!#REF!</f>
        <v>#REF!</v>
      </c>
      <c r="K1479" s="40"/>
      <c r="L1479" s="40"/>
      <c r="M1479" s="40"/>
      <c r="N1479" s="40"/>
      <c r="O1479" s="40"/>
      <c r="P1479" s="40"/>
      <c r="Q1479" s="40"/>
      <c r="R1479" s="40" t="e">
        <f>'Zestawienie podstawowe'!#REF!</f>
        <v>#REF!</v>
      </c>
      <c r="S1479" s="40"/>
      <c r="T1479" s="40"/>
      <c r="U1479" s="40"/>
      <c r="V1479" s="40" t="e">
        <f>'Zestawienie podstawowe'!#REF!</f>
        <v>#REF!</v>
      </c>
    </row>
    <row r="1480" spans="1:22" x14ac:dyDescent="0.35">
      <c r="A1480" s="114" t="s">
        <v>4173</v>
      </c>
      <c r="B1480" s="40"/>
      <c r="C1480" s="40"/>
      <c r="D1480" s="40"/>
      <c r="E1480" s="40"/>
      <c r="F1480" s="40"/>
      <c r="G1480" s="40"/>
      <c r="H1480" s="40"/>
      <c r="I1480" s="40"/>
      <c r="J1480" s="40" t="e">
        <f>'Zestawienie podstawowe'!#REF!</f>
        <v>#REF!</v>
      </c>
      <c r="K1480" s="40"/>
      <c r="L1480" s="40"/>
      <c r="M1480" s="40"/>
      <c r="N1480" s="40"/>
      <c r="O1480" s="40"/>
      <c r="P1480" s="40"/>
      <c r="Q1480" s="40"/>
      <c r="R1480" s="40" t="e">
        <f>'Zestawienie podstawowe'!#REF!</f>
        <v>#REF!</v>
      </c>
      <c r="S1480" s="40"/>
      <c r="T1480" s="40"/>
      <c r="U1480" s="40"/>
      <c r="V1480" s="40" t="e">
        <f>'Zestawienie podstawowe'!#REF!</f>
        <v>#REF!</v>
      </c>
    </row>
    <row r="1481" spans="1:22" x14ac:dyDescent="0.35">
      <c r="A1481" s="114" t="s">
        <v>4175</v>
      </c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 t="e">
        <f>'Zestawienie podstawowe'!#REF!</f>
        <v>#REF!</v>
      </c>
    </row>
    <row r="1482" spans="1:22" x14ac:dyDescent="0.35">
      <c r="A1482" s="114" t="s">
        <v>4178</v>
      </c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 t="e">
        <f>'Zestawienie podstawowe'!#REF!</f>
        <v>#REF!</v>
      </c>
    </row>
    <row r="1483" spans="1:22" x14ac:dyDescent="0.35">
      <c r="A1483" s="114" t="s">
        <v>4181</v>
      </c>
      <c r="B1483" s="40"/>
      <c r="C1483" s="40"/>
      <c r="D1483" s="40"/>
      <c r="E1483" s="40"/>
      <c r="F1483" s="40"/>
      <c r="G1483" s="40"/>
      <c r="H1483" s="40"/>
      <c r="I1483" s="40"/>
      <c r="J1483" s="40" t="e">
        <f>'Zestawienie podstawowe'!#REF!</f>
        <v>#REF!</v>
      </c>
      <c r="K1483" s="40"/>
      <c r="L1483" s="40"/>
      <c r="M1483" s="40"/>
      <c r="N1483" s="40"/>
      <c r="O1483" s="40"/>
      <c r="P1483" s="40"/>
      <c r="Q1483" s="40"/>
      <c r="R1483" s="40" t="e">
        <f>'Zestawienie podstawowe'!#REF!</f>
        <v>#REF!</v>
      </c>
      <c r="S1483" s="40"/>
      <c r="T1483" s="40"/>
      <c r="U1483" s="40"/>
      <c r="V1483" s="40" t="e">
        <f>'Zestawienie podstawowe'!#REF!</f>
        <v>#REF!</v>
      </c>
    </row>
    <row r="1484" spans="1:22" x14ac:dyDescent="0.35">
      <c r="A1484" s="114" t="s">
        <v>4183</v>
      </c>
      <c r="B1484" s="40"/>
      <c r="C1484" s="40"/>
      <c r="D1484" s="40"/>
      <c r="E1484" s="40"/>
      <c r="F1484" s="40"/>
      <c r="G1484" s="40"/>
      <c r="H1484" s="40"/>
      <c r="I1484" s="40"/>
      <c r="J1484" s="40" t="e">
        <f>'Zestawienie podstawowe'!#REF!</f>
        <v>#REF!</v>
      </c>
      <c r="K1484" s="40"/>
      <c r="L1484" s="40"/>
      <c r="M1484" s="40"/>
      <c r="N1484" s="40"/>
      <c r="O1484" s="40"/>
      <c r="P1484" s="40"/>
      <c r="Q1484" s="40"/>
      <c r="R1484" s="40" t="e">
        <f>'Zestawienie podstawowe'!#REF!</f>
        <v>#REF!</v>
      </c>
      <c r="S1484" s="40"/>
      <c r="T1484" s="40"/>
      <c r="U1484" s="40"/>
      <c r="V1484" s="40" t="e">
        <f>'Zestawienie podstawowe'!#REF!</f>
        <v>#REF!</v>
      </c>
    </row>
    <row r="1485" spans="1:22" x14ac:dyDescent="0.35">
      <c r="A1485" s="114" t="s">
        <v>4186</v>
      </c>
      <c r="B1485" s="40"/>
      <c r="C1485" s="40"/>
      <c r="D1485" s="40"/>
      <c r="E1485" s="40"/>
      <c r="F1485" s="40"/>
      <c r="G1485" s="40" t="e">
        <f>'Zestawienie podstawowe'!#REF!</f>
        <v>#REF!</v>
      </c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 t="e">
        <f>'Zestawienie podstawowe'!#REF!</f>
        <v>#REF!</v>
      </c>
    </row>
    <row r="1486" spans="1:22" x14ac:dyDescent="0.35">
      <c r="A1486" s="114" t="s">
        <v>4189</v>
      </c>
      <c r="B1486" s="40"/>
      <c r="C1486" s="40"/>
      <c r="D1486" s="40"/>
      <c r="E1486" s="40"/>
      <c r="F1486" s="40"/>
      <c r="G1486" s="40"/>
      <c r="H1486" s="40"/>
      <c r="I1486" s="40"/>
      <c r="J1486" s="40" t="e">
        <f>'Zestawienie podstawowe'!#REF!</f>
        <v>#REF!</v>
      </c>
      <c r="K1486" s="40"/>
      <c r="L1486" s="40"/>
      <c r="M1486" s="40"/>
      <c r="N1486" s="40"/>
      <c r="O1486" s="40"/>
      <c r="P1486" s="40"/>
      <c r="Q1486" s="40"/>
      <c r="R1486" s="40" t="e">
        <f>'Zestawienie podstawowe'!#REF!</f>
        <v>#REF!</v>
      </c>
      <c r="S1486" s="40"/>
      <c r="T1486" s="40"/>
      <c r="U1486" s="40"/>
      <c r="V1486" s="40" t="e">
        <f>'Zestawienie podstawowe'!#REF!</f>
        <v>#REF!</v>
      </c>
    </row>
    <row r="1487" spans="1:22" x14ac:dyDescent="0.35">
      <c r="A1487" s="114" t="s">
        <v>4193</v>
      </c>
      <c r="B1487" s="40"/>
      <c r="C1487" s="40"/>
      <c r="D1487" s="40"/>
      <c r="E1487" s="40"/>
      <c r="F1487" s="40"/>
      <c r="G1487" s="40"/>
      <c r="H1487" s="40"/>
      <c r="I1487" s="40"/>
      <c r="J1487" s="40" t="e">
        <f>'Zestawienie podstawowe'!#REF!</f>
        <v>#REF!</v>
      </c>
      <c r="K1487" s="40"/>
      <c r="L1487" s="40"/>
      <c r="M1487" s="40"/>
      <c r="N1487" s="40"/>
      <c r="O1487" s="40"/>
      <c r="P1487" s="40"/>
      <c r="Q1487" s="40"/>
      <c r="R1487" s="40"/>
      <c r="S1487" s="40"/>
      <c r="T1487" s="40" t="e">
        <f>'Zestawienie podstawowe'!#REF!</f>
        <v>#REF!</v>
      </c>
      <c r="U1487" s="40"/>
      <c r="V1487" s="40" t="e">
        <f>'Zestawienie podstawowe'!#REF!</f>
        <v>#REF!</v>
      </c>
    </row>
    <row r="1488" spans="1:22" x14ac:dyDescent="0.35">
      <c r="A1488" s="114" t="s">
        <v>4197</v>
      </c>
      <c r="B1488" s="40"/>
      <c r="C1488" s="40"/>
      <c r="D1488" s="40"/>
      <c r="E1488" s="40"/>
      <c r="F1488" s="40"/>
      <c r="G1488" s="40"/>
      <c r="H1488" s="40"/>
      <c r="I1488" s="40"/>
      <c r="J1488" s="40" t="e">
        <f>'Zestawienie podstawowe'!#REF!</f>
        <v>#REF!</v>
      </c>
      <c r="K1488" s="40"/>
      <c r="L1488" s="40"/>
      <c r="M1488" s="40"/>
      <c r="N1488" s="40"/>
      <c r="O1488" s="40"/>
      <c r="P1488" s="40"/>
      <c r="Q1488" s="40"/>
      <c r="R1488" s="40"/>
      <c r="S1488" s="40"/>
      <c r="T1488" s="40" t="e">
        <f>'Zestawienie podstawowe'!#REF!</f>
        <v>#REF!</v>
      </c>
      <c r="U1488" s="40"/>
      <c r="V1488" s="40" t="e">
        <f>'Zestawienie podstawowe'!#REF!</f>
        <v>#REF!</v>
      </c>
    </row>
    <row r="1489" spans="1:22" x14ac:dyDescent="0.35">
      <c r="A1489" s="114" t="s">
        <v>4199</v>
      </c>
      <c r="B1489" s="40"/>
      <c r="C1489" s="40"/>
      <c r="D1489" s="40"/>
      <c r="E1489" s="40"/>
      <c r="F1489" s="40"/>
      <c r="G1489" s="40"/>
      <c r="H1489" s="40"/>
      <c r="I1489" s="40"/>
      <c r="J1489" s="40" t="e">
        <f>'Zestawienie podstawowe'!#REF!</f>
        <v>#REF!</v>
      </c>
      <c r="K1489" s="40"/>
      <c r="L1489" s="40"/>
      <c r="M1489" s="40"/>
      <c r="N1489" s="40"/>
      <c r="O1489" s="40"/>
      <c r="P1489" s="40"/>
      <c r="Q1489" s="40"/>
      <c r="R1489" s="40"/>
      <c r="S1489" s="40"/>
      <c r="T1489" s="40" t="e">
        <f>'Zestawienie podstawowe'!#REF!</f>
        <v>#REF!</v>
      </c>
      <c r="U1489" s="40"/>
      <c r="V1489" s="40" t="e">
        <f>'Zestawienie podstawowe'!#REF!</f>
        <v>#REF!</v>
      </c>
    </row>
    <row r="1490" spans="1:22" x14ac:dyDescent="0.35">
      <c r="A1490" s="114" t="s">
        <v>4201</v>
      </c>
      <c r="B1490" s="40"/>
      <c r="C1490" s="40"/>
      <c r="D1490" s="40"/>
      <c r="E1490" s="40"/>
      <c r="F1490" s="40"/>
      <c r="G1490" s="40"/>
      <c r="H1490" s="40"/>
      <c r="I1490" s="40"/>
      <c r="J1490" s="40" t="e">
        <f>'Zestawienie podstawowe'!#REF!</f>
        <v>#REF!</v>
      </c>
      <c r="K1490" s="40"/>
      <c r="L1490" s="40"/>
      <c r="M1490" s="40"/>
      <c r="N1490" s="40"/>
      <c r="O1490" s="40"/>
      <c r="P1490" s="40"/>
      <c r="Q1490" s="40"/>
      <c r="R1490" s="40"/>
      <c r="S1490" s="40"/>
      <c r="T1490" s="40" t="e">
        <f>'Zestawienie podstawowe'!#REF!</f>
        <v>#REF!</v>
      </c>
      <c r="U1490" s="40"/>
      <c r="V1490" s="40" t="e">
        <f>'Zestawienie podstawowe'!#REF!</f>
        <v>#REF!</v>
      </c>
    </row>
    <row r="1491" spans="1:22" x14ac:dyDescent="0.35">
      <c r="A1491" s="114" t="s">
        <v>4203</v>
      </c>
      <c r="B1491" s="40"/>
      <c r="C1491" s="40"/>
      <c r="D1491" s="40"/>
      <c r="E1491" s="40"/>
      <c r="F1491" s="40"/>
      <c r="G1491" s="40"/>
      <c r="H1491" s="40"/>
      <c r="I1491" s="40"/>
      <c r="J1491" s="40" t="e">
        <f>'Zestawienie podstawowe'!#REF!</f>
        <v>#REF!</v>
      </c>
      <c r="K1491" s="40"/>
      <c r="L1491" s="40"/>
      <c r="M1491" s="40"/>
      <c r="N1491" s="40"/>
      <c r="O1491" s="40"/>
      <c r="P1491" s="40"/>
      <c r="Q1491" s="40"/>
      <c r="R1491" s="40" t="e">
        <f>'Zestawienie podstawowe'!#REF!</f>
        <v>#REF!</v>
      </c>
      <c r="S1491" s="40"/>
      <c r="T1491" s="40"/>
      <c r="U1491" s="40"/>
      <c r="V1491" s="40" t="e">
        <f>'Zestawienie podstawowe'!#REF!</f>
        <v>#REF!</v>
      </c>
    </row>
    <row r="1492" spans="1:22" x14ac:dyDescent="0.35">
      <c r="A1492" s="114" t="s">
        <v>4204</v>
      </c>
      <c r="B1492" s="40" t="e">
        <f>'Zestawienie podstawowe'!#REF!</f>
        <v>#REF!</v>
      </c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 t="e">
        <f>'Zestawienie podstawowe'!#REF!</f>
        <v>#REF!</v>
      </c>
    </row>
    <row r="1493" spans="1:22" x14ac:dyDescent="0.35">
      <c r="A1493" s="114" t="s">
        <v>4205</v>
      </c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 t="e">
        <f>'Zestawienie podstawowe'!#REF!</f>
        <v>#REF!</v>
      </c>
    </row>
    <row r="1494" spans="1:22" x14ac:dyDescent="0.35">
      <c r="A1494" s="114" t="s">
        <v>4208</v>
      </c>
      <c r="B1494" s="40"/>
      <c r="C1494" s="40"/>
      <c r="D1494" s="40" t="e">
        <f>'Zestawienie podstawowe'!#REF!</f>
        <v>#REF!</v>
      </c>
      <c r="E1494" s="40"/>
      <c r="F1494" s="40"/>
      <c r="G1494" s="40" t="e">
        <f>'Zestawienie podstawowe'!#REF!</f>
        <v>#REF!</v>
      </c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 t="e">
        <f>'Zestawienie podstawowe'!#REF!</f>
        <v>#REF!</v>
      </c>
    </row>
    <row r="1495" spans="1:22" x14ac:dyDescent="0.35">
      <c r="A1495" s="114" t="s">
        <v>4212</v>
      </c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 t="e">
        <f>'Zestawienie podstawowe'!#REF!</f>
        <v>#REF!</v>
      </c>
    </row>
    <row r="1496" spans="1:22" x14ac:dyDescent="0.35">
      <c r="A1496" s="114" t="s">
        <v>4216</v>
      </c>
      <c r="B1496" s="40"/>
      <c r="C1496" s="40"/>
      <c r="D1496" s="40"/>
      <c r="E1496" s="40"/>
      <c r="F1496" s="40"/>
      <c r="G1496" s="40"/>
      <c r="H1496" s="40"/>
      <c r="I1496" s="40"/>
      <c r="J1496" s="40" t="e">
        <f>'Zestawienie podstawowe'!#REF!</f>
        <v>#REF!</v>
      </c>
      <c r="K1496" s="40"/>
      <c r="L1496" s="40"/>
      <c r="M1496" s="40"/>
      <c r="N1496" s="40"/>
      <c r="O1496" s="40"/>
      <c r="P1496" s="40"/>
      <c r="Q1496" s="40"/>
      <c r="R1496" s="40" t="e">
        <f>'Zestawienie podstawowe'!#REF!</f>
        <v>#REF!</v>
      </c>
      <c r="S1496" s="40"/>
      <c r="T1496" s="40"/>
      <c r="U1496" s="40"/>
      <c r="V1496" s="40" t="e">
        <f>'Zestawienie podstawowe'!#REF!</f>
        <v>#REF!</v>
      </c>
    </row>
    <row r="1497" spans="1:22" x14ac:dyDescent="0.35">
      <c r="A1497" s="114" t="s">
        <v>4220</v>
      </c>
      <c r="B1497" s="40"/>
      <c r="C1497" s="40"/>
      <c r="D1497" s="40"/>
      <c r="E1497" s="40"/>
      <c r="F1497" s="40"/>
      <c r="G1497" s="40"/>
      <c r="H1497" s="40"/>
      <c r="I1497" s="40"/>
      <c r="J1497" s="40" t="e">
        <f>'Zestawienie podstawowe'!#REF!</f>
        <v>#REF!</v>
      </c>
      <c r="K1497" s="40"/>
      <c r="L1497" s="40"/>
      <c r="M1497" s="40"/>
      <c r="N1497" s="40"/>
      <c r="O1497" s="40"/>
      <c r="P1497" s="40"/>
      <c r="Q1497" s="40"/>
      <c r="R1497" s="40" t="e">
        <f>'Zestawienie podstawowe'!#REF!</f>
        <v>#REF!</v>
      </c>
      <c r="S1497" s="40"/>
      <c r="T1497" s="40"/>
      <c r="U1497" s="40"/>
      <c r="V1497" s="40" t="e">
        <f>'Zestawienie podstawowe'!#REF!</f>
        <v>#REF!</v>
      </c>
    </row>
    <row r="1498" spans="1:22" x14ac:dyDescent="0.35">
      <c r="A1498" s="114" t="s">
        <v>4222</v>
      </c>
      <c r="B1498" s="40"/>
      <c r="C1498" s="40"/>
      <c r="D1498" s="40"/>
      <c r="E1498" s="40"/>
      <c r="F1498" s="40"/>
      <c r="G1498" s="40"/>
      <c r="H1498" s="40"/>
      <c r="I1498" s="40"/>
      <c r="J1498" s="40" t="e">
        <f>'Zestawienie podstawowe'!#REF!</f>
        <v>#REF!</v>
      </c>
      <c r="K1498" s="40"/>
      <c r="L1498" s="40"/>
      <c r="M1498" s="40"/>
      <c r="N1498" s="40"/>
      <c r="O1498" s="40"/>
      <c r="P1498" s="40"/>
      <c r="Q1498" s="40"/>
      <c r="R1498" s="40" t="e">
        <f>'Zestawienie podstawowe'!#REF!</f>
        <v>#REF!</v>
      </c>
      <c r="S1498" s="40"/>
      <c r="T1498" s="40"/>
      <c r="U1498" s="40"/>
      <c r="V1498" s="40" t="e">
        <f>'Zestawienie podstawowe'!#REF!</f>
        <v>#REF!</v>
      </c>
    </row>
    <row r="1499" spans="1:22" x14ac:dyDescent="0.35">
      <c r="A1499" s="114" t="s">
        <v>4224</v>
      </c>
      <c r="B1499" s="40"/>
      <c r="C1499" s="40"/>
      <c r="D1499" s="40"/>
      <c r="E1499" s="40"/>
      <c r="F1499" s="40"/>
      <c r="G1499" s="40"/>
      <c r="H1499" s="40"/>
      <c r="I1499" s="40"/>
      <c r="J1499" s="40" t="e">
        <f>'Zestawienie podstawowe'!#REF!</f>
        <v>#REF!</v>
      </c>
      <c r="K1499" s="40"/>
      <c r="L1499" s="40"/>
      <c r="M1499" s="40"/>
      <c r="N1499" s="40"/>
      <c r="O1499" s="40"/>
      <c r="P1499" s="40"/>
      <c r="Q1499" s="40"/>
      <c r="R1499" s="40" t="e">
        <f>'Zestawienie podstawowe'!#REF!</f>
        <v>#REF!</v>
      </c>
      <c r="S1499" s="40"/>
      <c r="T1499" s="40"/>
      <c r="U1499" s="40"/>
      <c r="V1499" s="40" t="e">
        <f>'Zestawienie podstawowe'!#REF!</f>
        <v>#REF!</v>
      </c>
    </row>
    <row r="1500" spans="1:22" x14ac:dyDescent="0.35">
      <c r="A1500" s="114" t="s">
        <v>4226</v>
      </c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 t="e">
        <f>'Zestawienie podstawowe'!#REF!</f>
        <v>#REF!</v>
      </c>
    </row>
    <row r="1501" spans="1:22" x14ac:dyDescent="0.35">
      <c r="A1501" s="114" t="s">
        <v>4231</v>
      </c>
      <c r="B1501" s="40"/>
      <c r="C1501" s="40"/>
      <c r="D1501" s="40"/>
      <c r="E1501" s="40"/>
      <c r="F1501" s="40"/>
      <c r="G1501" s="40"/>
      <c r="H1501" s="40"/>
      <c r="I1501" s="40"/>
      <c r="J1501" s="40" t="e">
        <f>'Zestawienie podstawowe'!#REF!</f>
        <v>#REF!</v>
      </c>
      <c r="K1501" s="40"/>
      <c r="L1501" s="40"/>
      <c r="M1501" s="40"/>
      <c r="N1501" s="40"/>
      <c r="O1501" s="40"/>
      <c r="P1501" s="40"/>
      <c r="Q1501" s="40"/>
      <c r="R1501" s="40" t="e">
        <f>'Zestawienie podstawowe'!#REF!</f>
        <v>#REF!</v>
      </c>
      <c r="S1501" s="40"/>
      <c r="T1501" s="40"/>
      <c r="U1501" s="40"/>
      <c r="V1501" s="40" t="e">
        <f>'Zestawienie podstawowe'!#REF!</f>
        <v>#REF!</v>
      </c>
    </row>
    <row r="1502" spans="1:22" x14ac:dyDescent="0.35">
      <c r="A1502" s="114" t="s">
        <v>4235</v>
      </c>
      <c r="B1502" s="40"/>
      <c r="C1502" s="40"/>
      <c r="D1502" s="40"/>
      <c r="E1502" s="40"/>
      <c r="F1502" s="40"/>
      <c r="G1502" s="40"/>
      <c r="H1502" s="40"/>
      <c r="I1502" s="40"/>
      <c r="J1502" s="40" t="e">
        <f>'Zestawienie podstawowe'!#REF!</f>
        <v>#REF!</v>
      </c>
      <c r="K1502" s="40"/>
      <c r="L1502" s="40"/>
      <c r="M1502" s="40"/>
      <c r="N1502" s="40"/>
      <c r="O1502" s="40"/>
      <c r="P1502" s="40"/>
      <c r="Q1502" s="40"/>
      <c r="R1502" s="40" t="e">
        <f>'Zestawienie podstawowe'!#REF!</f>
        <v>#REF!</v>
      </c>
      <c r="S1502" s="40"/>
      <c r="T1502" s="40"/>
      <c r="U1502" s="40"/>
      <c r="V1502" s="40" t="e">
        <f>'Zestawienie podstawowe'!#REF!</f>
        <v>#REF!</v>
      </c>
    </row>
    <row r="1503" spans="1:22" x14ac:dyDescent="0.35">
      <c r="A1503" s="114" t="s">
        <v>4237</v>
      </c>
      <c r="B1503" s="40"/>
      <c r="C1503" s="40"/>
      <c r="D1503" s="40"/>
      <c r="E1503" s="40"/>
      <c r="F1503" s="40"/>
      <c r="G1503" s="40"/>
      <c r="H1503" s="40"/>
      <c r="I1503" s="40"/>
      <c r="J1503" s="40" t="e">
        <f>'Zestawienie podstawowe'!#REF!</f>
        <v>#REF!</v>
      </c>
      <c r="K1503" s="40"/>
      <c r="L1503" s="40"/>
      <c r="M1503" s="40"/>
      <c r="N1503" s="40"/>
      <c r="O1503" s="40"/>
      <c r="P1503" s="40"/>
      <c r="Q1503" s="40"/>
      <c r="R1503" s="40" t="e">
        <f>'Zestawienie podstawowe'!#REF!</f>
        <v>#REF!</v>
      </c>
      <c r="S1503" s="40"/>
      <c r="T1503" s="40"/>
      <c r="U1503" s="40"/>
      <c r="V1503" s="40" t="e">
        <f>'Zestawienie podstawowe'!#REF!</f>
        <v>#REF!</v>
      </c>
    </row>
    <row r="1504" spans="1:22" x14ac:dyDescent="0.35">
      <c r="A1504" s="114" t="s">
        <v>4240</v>
      </c>
      <c r="B1504" s="40"/>
      <c r="C1504" s="40"/>
      <c r="D1504" s="40"/>
      <c r="E1504" s="40"/>
      <c r="F1504" s="40"/>
      <c r="G1504" s="40"/>
      <c r="H1504" s="40"/>
      <c r="I1504" s="40"/>
      <c r="J1504" s="40" t="e">
        <f>'Zestawienie podstawowe'!#REF!</f>
        <v>#REF!</v>
      </c>
      <c r="K1504" s="40"/>
      <c r="L1504" s="40"/>
      <c r="M1504" s="40"/>
      <c r="N1504" s="40"/>
      <c r="O1504" s="40"/>
      <c r="P1504" s="40"/>
      <c r="Q1504" s="40"/>
      <c r="R1504" s="40" t="e">
        <f>'Zestawienie podstawowe'!#REF!</f>
        <v>#REF!</v>
      </c>
      <c r="S1504" s="40"/>
      <c r="T1504" s="40"/>
      <c r="U1504" s="40"/>
      <c r="V1504" s="40" t="e">
        <f>'Zestawienie podstawowe'!#REF!</f>
        <v>#REF!</v>
      </c>
    </row>
    <row r="1505" spans="1:22" x14ac:dyDescent="0.35">
      <c r="A1505" s="114" t="s">
        <v>4267</v>
      </c>
      <c r="B1505" s="40"/>
      <c r="C1505" s="40"/>
      <c r="D1505" s="40"/>
      <c r="E1505" s="40"/>
      <c r="F1505" s="40"/>
      <c r="G1505" s="40"/>
      <c r="H1505" s="40"/>
      <c r="I1505" s="40"/>
      <c r="J1505" s="40" t="e">
        <f>'Zestawienie podstawowe'!#REF!</f>
        <v>#REF!</v>
      </c>
      <c r="K1505" s="40"/>
      <c r="L1505" s="40" t="e">
        <f>'Zestawienie podstawowe'!#REF!</f>
        <v>#REF!</v>
      </c>
      <c r="M1505" s="40"/>
      <c r="N1505" s="40"/>
      <c r="O1505" s="40"/>
      <c r="P1505" s="40"/>
      <c r="Q1505" s="40"/>
      <c r="R1505" s="40" t="e">
        <f>'Zestawienie podstawowe'!#REF!</f>
        <v>#REF!</v>
      </c>
      <c r="S1505" s="40"/>
      <c r="T1505" s="40"/>
      <c r="U1505" s="40"/>
      <c r="V1505" s="40" t="e">
        <f>'Zestawienie podstawowe'!#REF!</f>
        <v>#REF!</v>
      </c>
    </row>
    <row r="1506" spans="1:22" x14ac:dyDescent="0.35">
      <c r="A1506" s="114" t="s">
        <v>4241</v>
      </c>
      <c r="B1506" s="40"/>
      <c r="C1506" s="40"/>
      <c r="D1506" s="40"/>
      <c r="E1506" s="40"/>
      <c r="F1506" s="40"/>
      <c r="G1506" s="40"/>
      <c r="H1506" s="40"/>
      <c r="I1506" s="40"/>
      <c r="J1506" s="40" t="e">
        <f>'Zestawienie podstawowe'!#REF!</f>
        <v>#REF!</v>
      </c>
      <c r="K1506" s="40"/>
      <c r="L1506" s="40" t="e">
        <f>'Zestawienie podstawowe'!#REF!</f>
        <v>#REF!</v>
      </c>
      <c r="M1506" s="40"/>
      <c r="N1506" s="40"/>
      <c r="O1506" s="40"/>
      <c r="P1506" s="40"/>
      <c r="Q1506" s="40"/>
      <c r="R1506" s="40" t="e">
        <f>'Zestawienie podstawowe'!#REF!</f>
        <v>#REF!</v>
      </c>
      <c r="S1506" s="40"/>
      <c r="T1506" s="40"/>
      <c r="U1506" s="40"/>
      <c r="V1506" s="40" t="e">
        <f>'Zestawienie podstawowe'!#REF!</f>
        <v>#REF!</v>
      </c>
    </row>
    <row r="1507" spans="1:22" x14ac:dyDescent="0.35">
      <c r="A1507" s="114" t="s">
        <v>4242</v>
      </c>
      <c r="B1507" s="40"/>
      <c r="C1507" s="40"/>
      <c r="D1507" s="40"/>
      <c r="E1507" s="40"/>
      <c r="F1507" s="40"/>
      <c r="G1507" s="40"/>
      <c r="H1507" s="40"/>
      <c r="I1507" s="40"/>
      <c r="J1507" s="40" t="e">
        <f>'Zestawienie podstawowe'!#REF!</f>
        <v>#REF!</v>
      </c>
      <c r="K1507" s="40"/>
      <c r="L1507" s="40" t="e">
        <f>'Zestawienie podstawowe'!#REF!</f>
        <v>#REF!</v>
      </c>
      <c r="M1507" s="40"/>
      <c r="N1507" s="40"/>
      <c r="O1507" s="40"/>
      <c r="P1507" s="40"/>
      <c r="Q1507" s="40"/>
      <c r="R1507" s="40" t="e">
        <f>'Zestawienie podstawowe'!#REF!</f>
        <v>#REF!</v>
      </c>
      <c r="S1507" s="40"/>
      <c r="T1507" s="40"/>
      <c r="U1507" s="40"/>
      <c r="V1507" s="40" t="e">
        <f>'Zestawienie podstawowe'!#REF!</f>
        <v>#REF!</v>
      </c>
    </row>
    <row r="1508" spans="1:22" x14ac:dyDescent="0.35">
      <c r="A1508" s="114" t="s">
        <v>4243</v>
      </c>
      <c r="B1508" s="40"/>
      <c r="C1508" s="40"/>
      <c r="D1508" s="40"/>
      <c r="E1508" s="40"/>
      <c r="F1508" s="40"/>
      <c r="G1508" s="40"/>
      <c r="H1508" s="40"/>
      <c r="I1508" s="40"/>
      <c r="J1508" s="40" t="e">
        <f>'Zestawienie podstawowe'!#REF!</f>
        <v>#REF!</v>
      </c>
      <c r="K1508" s="40"/>
      <c r="L1508" s="40"/>
      <c r="M1508" s="40"/>
      <c r="N1508" s="40"/>
      <c r="O1508" s="40"/>
      <c r="P1508" s="40"/>
      <c r="Q1508" s="40"/>
      <c r="R1508" s="40" t="e">
        <f>'Zestawienie podstawowe'!#REF!</f>
        <v>#REF!</v>
      </c>
      <c r="S1508" s="40"/>
      <c r="T1508" s="40"/>
      <c r="U1508" s="40"/>
      <c r="V1508" s="40" t="e">
        <f>'Zestawienie podstawowe'!#REF!</f>
        <v>#REF!</v>
      </c>
    </row>
    <row r="1509" spans="1:22" x14ac:dyDescent="0.35">
      <c r="A1509" s="114" t="s">
        <v>4244</v>
      </c>
      <c r="B1509" s="40"/>
      <c r="C1509" s="40"/>
      <c r="D1509" s="40"/>
      <c r="E1509" s="40"/>
      <c r="F1509" s="40"/>
      <c r="G1509" s="40"/>
      <c r="H1509" s="40"/>
      <c r="I1509" s="40"/>
      <c r="J1509" s="40" t="e">
        <f>'Zestawienie podstawowe'!#REF!</f>
        <v>#REF!</v>
      </c>
      <c r="K1509" s="40"/>
      <c r="L1509" s="40"/>
      <c r="M1509" s="40"/>
      <c r="N1509" s="40"/>
      <c r="O1509" s="40"/>
      <c r="P1509" s="40"/>
      <c r="Q1509" s="40"/>
      <c r="R1509" s="40" t="e">
        <f>'Zestawienie podstawowe'!#REF!</f>
        <v>#REF!</v>
      </c>
      <c r="S1509" s="40"/>
      <c r="T1509" s="40"/>
      <c r="U1509" s="40"/>
      <c r="V1509" s="40" t="e">
        <f>'Zestawienie podstawowe'!#REF!</f>
        <v>#REF!</v>
      </c>
    </row>
    <row r="1510" spans="1:22" x14ac:dyDescent="0.35">
      <c r="A1510" s="114" t="s">
        <v>4245</v>
      </c>
      <c r="B1510" s="40"/>
      <c r="C1510" s="40"/>
      <c r="D1510" s="40"/>
      <c r="E1510" s="40"/>
      <c r="F1510" s="40"/>
      <c r="G1510" s="40"/>
      <c r="H1510" s="40"/>
      <c r="I1510" s="40"/>
      <c r="J1510" s="40" t="e">
        <f>'Zestawienie podstawowe'!#REF!</f>
        <v>#REF!</v>
      </c>
      <c r="K1510" s="40"/>
      <c r="L1510" s="40"/>
      <c r="M1510" s="40"/>
      <c r="N1510" s="40"/>
      <c r="O1510" s="40"/>
      <c r="P1510" s="40"/>
      <c r="Q1510" s="40"/>
      <c r="R1510" s="40" t="e">
        <f>'Zestawienie podstawowe'!#REF!</f>
        <v>#REF!</v>
      </c>
      <c r="S1510" s="40"/>
      <c r="T1510" s="40"/>
      <c r="U1510" s="40"/>
      <c r="V1510" s="40" t="e">
        <f>'Zestawienie podstawowe'!#REF!</f>
        <v>#REF!</v>
      </c>
    </row>
    <row r="1511" spans="1:22" x14ac:dyDescent="0.35">
      <c r="A1511" s="114" t="s">
        <v>4286</v>
      </c>
      <c r="B1511" s="40"/>
      <c r="C1511" s="40"/>
      <c r="D1511" s="40"/>
      <c r="E1511" s="40"/>
      <c r="F1511" s="40"/>
      <c r="G1511" s="40"/>
      <c r="H1511" s="40"/>
      <c r="I1511" s="40"/>
      <c r="J1511" s="40" t="e">
        <f>'Zestawienie podstawowe'!#REF!</f>
        <v>#REF!</v>
      </c>
      <c r="K1511" s="40"/>
      <c r="L1511" s="40"/>
      <c r="M1511" s="40"/>
      <c r="N1511" s="40"/>
      <c r="O1511" s="40"/>
      <c r="P1511" s="40"/>
      <c r="Q1511" s="40"/>
      <c r="R1511" s="40" t="e">
        <f>'Zestawienie podstawowe'!#REF!</f>
        <v>#REF!</v>
      </c>
      <c r="S1511" s="40"/>
      <c r="T1511" s="40"/>
      <c r="U1511" s="40"/>
      <c r="V1511" s="40" t="e">
        <f>'Zestawienie podstawowe'!#REF!</f>
        <v>#REF!</v>
      </c>
    </row>
    <row r="1512" spans="1:22" x14ac:dyDescent="0.35">
      <c r="A1512" s="114" t="s">
        <v>4287</v>
      </c>
      <c r="B1512" s="40"/>
      <c r="C1512" s="40"/>
      <c r="D1512" s="40"/>
      <c r="E1512" s="40"/>
      <c r="F1512" s="40"/>
      <c r="G1512" s="40"/>
      <c r="H1512" s="40"/>
      <c r="I1512" s="40"/>
      <c r="J1512" s="40" t="e">
        <f>'Zestawienie podstawowe'!#REF!</f>
        <v>#REF!</v>
      </c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 t="e">
        <f>'Zestawienie podstawowe'!#REF!</f>
        <v>#REF!</v>
      </c>
    </row>
    <row r="1513" spans="1:22" x14ac:dyDescent="0.35">
      <c r="A1513" s="114" t="s">
        <v>4288</v>
      </c>
      <c r="B1513" s="40"/>
      <c r="C1513" s="40"/>
      <c r="D1513" s="40"/>
      <c r="E1513" s="40"/>
      <c r="F1513" s="40"/>
      <c r="G1513" s="40"/>
      <c r="H1513" s="40"/>
      <c r="I1513" s="40"/>
      <c r="J1513" s="40" t="e">
        <f>'Zestawienie podstawowe'!#REF!</f>
        <v>#REF!</v>
      </c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 t="e">
        <f>'Zestawienie podstawowe'!#REF!</f>
        <v>#REF!</v>
      </c>
    </row>
    <row r="1514" spans="1:22" x14ac:dyDescent="0.35">
      <c r="A1514" s="114" t="s">
        <v>4289</v>
      </c>
      <c r="B1514" s="40"/>
      <c r="C1514" s="40"/>
      <c r="D1514" s="40"/>
      <c r="E1514" s="40"/>
      <c r="F1514" s="40"/>
      <c r="G1514" s="40"/>
      <c r="H1514" s="40"/>
      <c r="I1514" s="40"/>
      <c r="J1514" s="40" t="e">
        <f>'Zestawienie podstawowe'!#REF!</f>
        <v>#REF!</v>
      </c>
      <c r="K1514" s="40"/>
      <c r="L1514" s="40"/>
      <c r="M1514" s="40"/>
      <c r="N1514" s="40"/>
      <c r="O1514" s="40"/>
      <c r="P1514" s="40"/>
      <c r="Q1514" s="40"/>
      <c r="R1514" s="40" t="e">
        <f>'Zestawienie podstawowe'!#REF!</f>
        <v>#REF!</v>
      </c>
      <c r="S1514" s="40"/>
      <c r="T1514" s="40"/>
      <c r="U1514" s="40"/>
      <c r="V1514" s="40" t="e">
        <f>'Zestawienie podstawowe'!#REF!</f>
        <v>#REF!</v>
      </c>
    </row>
    <row r="1515" spans="1:22" x14ac:dyDescent="0.35">
      <c r="A1515" s="114" t="s">
        <v>4290</v>
      </c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 t="e">
        <f>'Zestawienie podstawowe'!#REF!</f>
        <v>#REF!</v>
      </c>
    </row>
    <row r="1516" spans="1:22" x14ac:dyDescent="0.35">
      <c r="A1516" s="114" t="s">
        <v>9530</v>
      </c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 t="e">
        <f>'Zestawienie podstawowe'!#REF!</f>
        <v>#REF!</v>
      </c>
    </row>
    <row r="1517" spans="1:22" x14ac:dyDescent="0.35">
      <c r="A1517" s="114" t="s">
        <v>9531</v>
      </c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 t="e">
        <f>'Zestawienie podstawowe'!#REF!</f>
        <v>#REF!</v>
      </c>
    </row>
    <row r="1518" spans="1:22" x14ac:dyDescent="0.35">
      <c r="A1518" s="114" t="s">
        <v>9532</v>
      </c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 t="e">
        <f>'Zestawienie podstawowe'!#REF!</f>
        <v>#REF!</v>
      </c>
    </row>
    <row r="1519" spans="1:22" x14ac:dyDescent="0.35">
      <c r="A1519" s="114" t="s">
        <v>9533</v>
      </c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 t="e">
        <f>'Zestawienie podstawowe'!#REF!</f>
        <v>#REF!</v>
      </c>
    </row>
    <row r="1520" spans="1:22" x14ac:dyDescent="0.35">
      <c r="A1520" s="114" t="s">
        <v>9534</v>
      </c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 t="e">
        <f>'Zestawienie podstawowe'!#REF!</f>
        <v>#REF!</v>
      </c>
    </row>
  </sheetData>
  <autoFilter ref="A7:V1520" xr:uid="{00000000-0009-0000-0000-000001000000}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AA53"/>
  <sheetViews>
    <sheetView topLeftCell="D1" zoomScale="75" zoomScaleNormal="75" workbookViewId="0">
      <selection activeCell="U46" sqref="U3:U46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2144</v>
      </c>
      <c r="C3" s="38" t="s">
        <v>124</v>
      </c>
      <c r="D3" s="38" t="s">
        <v>124</v>
      </c>
      <c r="E3" s="38" t="s">
        <v>5</v>
      </c>
      <c r="F3" s="38" t="s">
        <v>291</v>
      </c>
      <c r="G3" s="38" t="s">
        <v>33</v>
      </c>
      <c r="H3" s="38">
        <v>5</v>
      </c>
      <c r="I3" s="12">
        <v>328</v>
      </c>
      <c r="J3" s="45">
        <v>5</v>
      </c>
      <c r="K3" s="12">
        <v>28</v>
      </c>
      <c r="L3" s="12">
        <v>22</v>
      </c>
      <c r="M3" s="12">
        <v>4</v>
      </c>
      <c r="N3" s="38">
        <v>170</v>
      </c>
      <c r="O3" s="38">
        <v>1</v>
      </c>
      <c r="P3" s="12">
        <v>30</v>
      </c>
      <c r="Q3" s="12">
        <v>10</v>
      </c>
      <c r="R3" s="46">
        <v>598</v>
      </c>
      <c r="S3" s="61">
        <v>5.9</v>
      </c>
      <c r="T3" s="59">
        <v>5</v>
      </c>
      <c r="U3" s="62">
        <v>29.5</v>
      </c>
      <c r="V3" s="10">
        <v>8</v>
      </c>
      <c r="W3" s="62">
        <v>31.860000000000003</v>
      </c>
      <c r="X3" s="22">
        <v>5909990789313</v>
      </c>
      <c r="Y3" s="23" t="s">
        <v>7327</v>
      </c>
      <c r="Z3" s="59">
        <v>5</v>
      </c>
      <c r="AA3" s="10" t="s">
        <v>7328</v>
      </c>
    </row>
    <row r="4" spans="2:27" ht="25" x14ac:dyDescent="0.35">
      <c r="B4" s="38" t="s">
        <v>2151</v>
      </c>
      <c r="C4" s="38" t="s">
        <v>172</v>
      </c>
      <c r="D4" s="38" t="s">
        <v>168</v>
      </c>
      <c r="E4" s="38" t="s">
        <v>5</v>
      </c>
      <c r="F4" s="38" t="s">
        <v>41</v>
      </c>
      <c r="G4" s="38" t="s">
        <v>11</v>
      </c>
      <c r="H4" s="38">
        <v>10</v>
      </c>
      <c r="I4" s="12">
        <v>12</v>
      </c>
      <c r="J4" s="45">
        <v>1</v>
      </c>
      <c r="K4" s="12">
        <v>1</v>
      </c>
      <c r="L4" s="38">
        <v>1</v>
      </c>
      <c r="M4" s="12">
        <v>10</v>
      </c>
      <c r="N4" s="38">
        <v>1</v>
      </c>
      <c r="O4" s="38">
        <v>1</v>
      </c>
      <c r="P4" s="12">
        <v>1</v>
      </c>
      <c r="Q4" s="12">
        <v>40</v>
      </c>
      <c r="R4" s="46">
        <v>68</v>
      </c>
      <c r="S4" s="61">
        <v>17.600000000000001</v>
      </c>
      <c r="T4" s="59">
        <v>10</v>
      </c>
      <c r="U4" s="62">
        <v>176</v>
      </c>
      <c r="V4" s="10">
        <v>8</v>
      </c>
      <c r="W4" s="62">
        <v>190.08</v>
      </c>
      <c r="X4" s="22">
        <v>5909990868117</v>
      </c>
      <c r="Y4" s="10" t="s">
        <v>7329</v>
      </c>
      <c r="Z4" s="59">
        <v>10</v>
      </c>
      <c r="AA4" s="10" t="s">
        <v>7328</v>
      </c>
    </row>
    <row r="5" spans="2:27" ht="37.5" x14ac:dyDescent="0.35">
      <c r="B5" s="38" t="s">
        <v>2169</v>
      </c>
      <c r="C5" s="38" t="s">
        <v>626</v>
      </c>
      <c r="D5" s="38" t="s">
        <v>1882</v>
      </c>
      <c r="E5" s="38" t="s">
        <v>101</v>
      </c>
      <c r="F5" s="38" t="s">
        <v>97</v>
      </c>
      <c r="G5" s="38" t="s">
        <v>158</v>
      </c>
      <c r="H5" s="38">
        <v>50</v>
      </c>
      <c r="I5" s="12">
        <v>93</v>
      </c>
      <c r="J5" s="45">
        <v>34</v>
      </c>
      <c r="K5" s="12">
        <v>27</v>
      </c>
      <c r="L5" s="12">
        <v>68</v>
      </c>
      <c r="M5" s="12">
        <v>8</v>
      </c>
      <c r="N5" s="38">
        <v>35</v>
      </c>
      <c r="O5" s="38">
        <v>15</v>
      </c>
      <c r="P5" s="12">
        <v>4</v>
      </c>
      <c r="Q5" s="12">
        <v>55</v>
      </c>
      <c r="R5" s="46">
        <v>339</v>
      </c>
      <c r="S5" s="61">
        <v>9.9000000000000005E-2</v>
      </c>
      <c r="T5" s="59">
        <v>50</v>
      </c>
      <c r="U5" s="62">
        <v>4.95</v>
      </c>
      <c r="V5" s="10">
        <v>8</v>
      </c>
      <c r="W5" s="62">
        <v>5.346000000000001</v>
      </c>
      <c r="X5" s="22">
        <v>5907626706505</v>
      </c>
      <c r="Y5" s="10" t="s">
        <v>7330</v>
      </c>
      <c r="Z5" s="66">
        <v>50</v>
      </c>
      <c r="AA5" s="10" t="s">
        <v>7328</v>
      </c>
    </row>
    <row r="6" spans="2:27" ht="37.5" x14ac:dyDescent="0.35">
      <c r="B6" s="38" t="s">
        <v>2170</v>
      </c>
      <c r="C6" s="38" t="s">
        <v>626</v>
      </c>
      <c r="D6" s="38" t="s">
        <v>1882</v>
      </c>
      <c r="E6" s="38" t="s">
        <v>101</v>
      </c>
      <c r="F6" s="38" t="s">
        <v>184</v>
      </c>
      <c r="G6" s="38" t="s">
        <v>392</v>
      </c>
      <c r="H6" s="38">
        <v>100</v>
      </c>
      <c r="I6" s="12">
        <v>105</v>
      </c>
      <c r="J6" s="45">
        <v>23</v>
      </c>
      <c r="K6" s="12">
        <v>44</v>
      </c>
      <c r="L6" s="12">
        <v>2</v>
      </c>
      <c r="M6" s="12">
        <v>10</v>
      </c>
      <c r="N6" s="38">
        <v>10</v>
      </c>
      <c r="O6" s="38">
        <v>7</v>
      </c>
      <c r="P6" s="12">
        <v>3</v>
      </c>
      <c r="Q6" s="12">
        <v>30</v>
      </c>
      <c r="R6" s="46">
        <v>234</v>
      </c>
      <c r="S6" s="61">
        <v>0.253</v>
      </c>
      <c r="T6" s="59">
        <v>100</v>
      </c>
      <c r="U6" s="62">
        <v>25.3</v>
      </c>
      <c r="V6" s="10">
        <v>8</v>
      </c>
      <c r="W6" s="62">
        <v>27.324000000000002</v>
      </c>
      <c r="X6" s="22">
        <v>5907626706628</v>
      </c>
      <c r="Y6" s="23" t="s">
        <v>7331</v>
      </c>
      <c r="Z6" s="10">
        <v>100</v>
      </c>
      <c r="AA6" s="10" t="s">
        <v>7328</v>
      </c>
    </row>
    <row r="7" spans="2:27" ht="37.5" x14ac:dyDescent="0.35">
      <c r="B7" s="38" t="s">
        <v>2180</v>
      </c>
      <c r="C7" s="38" t="s">
        <v>127</v>
      </c>
      <c r="D7" s="38" t="s">
        <v>126</v>
      </c>
      <c r="E7" s="38" t="s">
        <v>197</v>
      </c>
      <c r="F7" s="38" t="s">
        <v>42</v>
      </c>
      <c r="G7" s="38" t="s">
        <v>100</v>
      </c>
      <c r="H7" s="38">
        <v>6</v>
      </c>
      <c r="I7" s="38">
        <v>105</v>
      </c>
      <c r="J7" s="45">
        <v>1</v>
      </c>
      <c r="K7" s="38">
        <v>1</v>
      </c>
      <c r="L7" s="38">
        <v>39</v>
      </c>
      <c r="M7" s="38">
        <v>10</v>
      </c>
      <c r="N7" s="38">
        <v>1</v>
      </c>
      <c r="O7" s="38">
        <v>45</v>
      </c>
      <c r="P7" s="38">
        <v>39</v>
      </c>
      <c r="Q7" s="38">
        <v>40</v>
      </c>
      <c r="R7" s="46">
        <v>281</v>
      </c>
      <c r="S7" s="63">
        <v>0.91666666666666663</v>
      </c>
      <c r="T7" s="54">
        <v>6</v>
      </c>
      <c r="U7" s="64">
        <v>5.5</v>
      </c>
      <c r="V7" s="17">
        <v>8</v>
      </c>
      <c r="W7" s="64">
        <v>5.94</v>
      </c>
      <c r="X7" s="22">
        <v>5909990052110</v>
      </c>
      <c r="Y7" s="23" t="s">
        <v>7332</v>
      </c>
      <c r="Z7" s="17">
        <v>6</v>
      </c>
      <c r="AA7" s="17" t="s">
        <v>7328</v>
      </c>
    </row>
    <row r="8" spans="2:27" ht="37.5" x14ac:dyDescent="0.35">
      <c r="B8" s="38" t="s">
        <v>2200</v>
      </c>
      <c r="C8" s="38" t="s">
        <v>133</v>
      </c>
      <c r="D8" s="38" t="s">
        <v>1928</v>
      </c>
      <c r="E8" s="38" t="s">
        <v>101</v>
      </c>
      <c r="F8" s="38" t="s">
        <v>57</v>
      </c>
      <c r="G8" s="38" t="s">
        <v>95</v>
      </c>
      <c r="H8" s="38">
        <v>30</v>
      </c>
      <c r="I8" s="38">
        <v>65</v>
      </c>
      <c r="J8" s="45">
        <v>85</v>
      </c>
      <c r="K8" s="38">
        <v>20</v>
      </c>
      <c r="L8" s="38">
        <v>47</v>
      </c>
      <c r="M8" s="38">
        <v>138</v>
      </c>
      <c r="N8" s="38">
        <v>35</v>
      </c>
      <c r="O8" s="38">
        <v>50</v>
      </c>
      <c r="P8" s="38">
        <v>20</v>
      </c>
      <c r="Q8" s="38">
        <v>70</v>
      </c>
      <c r="R8" s="46">
        <v>530</v>
      </c>
      <c r="S8" s="63">
        <v>3.6666666666666667E-2</v>
      </c>
      <c r="T8" s="54">
        <v>30</v>
      </c>
      <c r="U8" s="64">
        <v>1.1000000000000001</v>
      </c>
      <c r="V8" s="17">
        <v>8</v>
      </c>
      <c r="W8" s="64">
        <v>1.1880000000000002</v>
      </c>
      <c r="X8" s="22">
        <v>5909990048977</v>
      </c>
      <c r="Y8" s="23" t="s">
        <v>7333</v>
      </c>
      <c r="Z8" s="17">
        <v>30</v>
      </c>
      <c r="AA8" s="17" t="s">
        <v>7328</v>
      </c>
    </row>
    <row r="9" spans="2:27" ht="37.5" x14ac:dyDescent="0.35">
      <c r="B9" s="38" t="s">
        <v>2137</v>
      </c>
      <c r="C9" s="38" t="s">
        <v>133</v>
      </c>
      <c r="D9" s="38" t="s">
        <v>1928</v>
      </c>
      <c r="E9" s="38" t="s">
        <v>101</v>
      </c>
      <c r="F9" s="38" t="s">
        <v>117</v>
      </c>
      <c r="G9" s="38" t="s">
        <v>95</v>
      </c>
      <c r="H9" s="38">
        <v>30</v>
      </c>
      <c r="I9" s="38">
        <v>95</v>
      </c>
      <c r="J9" s="45">
        <v>135</v>
      </c>
      <c r="K9" s="38">
        <v>198</v>
      </c>
      <c r="L9" s="38">
        <v>64</v>
      </c>
      <c r="M9" s="38">
        <v>147</v>
      </c>
      <c r="N9" s="38">
        <v>45</v>
      </c>
      <c r="O9" s="38">
        <v>60</v>
      </c>
      <c r="P9" s="38">
        <v>72</v>
      </c>
      <c r="Q9" s="38">
        <v>100</v>
      </c>
      <c r="R9" s="46">
        <v>916</v>
      </c>
      <c r="S9" s="63">
        <v>3.6666666666666667E-2</v>
      </c>
      <c r="T9" s="54">
        <v>30</v>
      </c>
      <c r="U9" s="64">
        <v>1.1000000000000001</v>
      </c>
      <c r="V9" s="17">
        <v>8</v>
      </c>
      <c r="W9" s="64">
        <v>1.1880000000000002</v>
      </c>
      <c r="X9" s="22">
        <v>5909990048939</v>
      </c>
      <c r="Y9" s="23" t="s">
        <v>7334</v>
      </c>
      <c r="Z9" s="17">
        <v>30</v>
      </c>
      <c r="AA9" s="17" t="s">
        <v>7328</v>
      </c>
    </row>
    <row r="10" spans="2:27" ht="37.5" x14ac:dyDescent="0.35">
      <c r="B10" s="38" t="s">
        <v>2214</v>
      </c>
      <c r="C10" s="38" t="s">
        <v>128</v>
      </c>
      <c r="D10" s="38" t="s">
        <v>115</v>
      </c>
      <c r="E10" s="38" t="s">
        <v>93</v>
      </c>
      <c r="F10" s="38" t="s">
        <v>42</v>
      </c>
      <c r="G10" s="38" t="s">
        <v>129</v>
      </c>
      <c r="H10" s="38">
        <v>16</v>
      </c>
      <c r="I10" s="12">
        <v>109</v>
      </c>
      <c r="J10" s="45">
        <v>13</v>
      </c>
      <c r="K10" s="12">
        <v>28</v>
      </c>
      <c r="L10" s="38">
        <v>1</v>
      </c>
      <c r="M10" s="12">
        <v>2</v>
      </c>
      <c r="N10" s="38">
        <v>35</v>
      </c>
      <c r="O10" s="38">
        <v>1</v>
      </c>
      <c r="P10" s="12">
        <v>5</v>
      </c>
      <c r="Q10" s="12">
        <v>50</v>
      </c>
      <c r="R10" s="46">
        <v>244</v>
      </c>
      <c r="S10" s="61">
        <v>0.48125000000000001</v>
      </c>
      <c r="T10" s="59">
        <v>16</v>
      </c>
      <c r="U10" s="62">
        <v>7.7</v>
      </c>
      <c r="V10" s="10">
        <v>8</v>
      </c>
      <c r="W10" s="62">
        <v>8.3160000000000007</v>
      </c>
      <c r="X10" s="22">
        <v>5909990293322</v>
      </c>
      <c r="Y10" s="23" t="s">
        <v>7336</v>
      </c>
      <c r="Z10" s="10">
        <v>16</v>
      </c>
      <c r="AA10" s="10" t="s">
        <v>7328</v>
      </c>
    </row>
    <row r="11" spans="2:27" ht="37.5" x14ac:dyDescent="0.35">
      <c r="B11" s="38" t="s">
        <v>2216</v>
      </c>
      <c r="C11" s="38" t="s">
        <v>131</v>
      </c>
      <c r="D11" s="38" t="s">
        <v>3494</v>
      </c>
      <c r="E11" s="38" t="s">
        <v>101</v>
      </c>
      <c r="F11" s="38" t="s">
        <v>119</v>
      </c>
      <c r="G11" s="38" t="s">
        <v>130</v>
      </c>
      <c r="H11" s="38">
        <v>14</v>
      </c>
      <c r="I11" s="12">
        <v>2</v>
      </c>
      <c r="J11" s="45">
        <v>50</v>
      </c>
      <c r="K11" s="12">
        <v>1</v>
      </c>
      <c r="L11" s="12">
        <v>27</v>
      </c>
      <c r="M11" s="12">
        <v>3</v>
      </c>
      <c r="N11" s="38">
        <v>1</v>
      </c>
      <c r="O11" s="38">
        <v>1</v>
      </c>
      <c r="P11" s="12">
        <v>1</v>
      </c>
      <c r="Q11" s="12">
        <v>1</v>
      </c>
      <c r="R11" s="46">
        <v>87</v>
      </c>
      <c r="S11" s="61">
        <v>0.35714285714285715</v>
      </c>
      <c r="T11" s="59">
        <v>14</v>
      </c>
      <c r="U11" s="62">
        <v>5</v>
      </c>
      <c r="V11" s="10">
        <v>8</v>
      </c>
      <c r="W11" s="62">
        <v>5.4</v>
      </c>
      <c r="X11" s="22">
        <v>5909990081912</v>
      </c>
      <c r="Y11" s="23" t="s">
        <v>7337</v>
      </c>
      <c r="Z11" s="10">
        <v>14</v>
      </c>
      <c r="AA11" s="10" t="s">
        <v>7328</v>
      </c>
    </row>
    <row r="12" spans="2:27" ht="50" x14ac:dyDescent="0.35">
      <c r="B12" s="38" t="s">
        <v>2217</v>
      </c>
      <c r="C12" s="38" t="s">
        <v>131</v>
      </c>
      <c r="D12" s="38" t="s">
        <v>2086</v>
      </c>
      <c r="E12" s="38" t="s">
        <v>1793</v>
      </c>
      <c r="F12" s="38" t="s">
        <v>174</v>
      </c>
      <c r="G12" s="38" t="s">
        <v>1794</v>
      </c>
      <c r="H12" s="38">
        <v>1</v>
      </c>
      <c r="I12" s="38">
        <v>1</v>
      </c>
      <c r="J12" s="45">
        <v>10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46">
        <v>18</v>
      </c>
      <c r="S12" s="63">
        <v>9.5</v>
      </c>
      <c r="T12" s="54">
        <v>1</v>
      </c>
      <c r="U12" s="64">
        <v>9.5</v>
      </c>
      <c r="V12" s="17">
        <v>8</v>
      </c>
      <c r="W12" s="64">
        <v>10.260000000000002</v>
      </c>
      <c r="X12" s="22">
        <v>5909990894833</v>
      </c>
      <c r="Y12" s="17" t="s">
        <v>7338</v>
      </c>
      <c r="Z12" s="17">
        <v>1</v>
      </c>
      <c r="AA12" s="17" t="s">
        <v>7328</v>
      </c>
    </row>
    <row r="13" spans="2:27" ht="37.5" x14ac:dyDescent="0.35">
      <c r="B13" s="38" t="s">
        <v>2218</v>
      </c>
      <c r="C13" s="38" t="s">
        <v>131</v>
      </c>
      <c r="D13" s="38" t="s">
        <v>116</v>
      </c>
      <c r="E13" s="38" t="s">
        <v>101</v>
      </c>
      <c r="F13" s="38" t="s">
        <v>42</v>
      </c>
      <c r="G13" s="38" t="s">
        <v>130</v>
      </c>
      <c r="H13" s="38">
        <v>14</v>
      </c>
      <c r="I13" s="12">
        <v>214</v>
      </c>
      <c r="J13" s="45">
        <v>450</v>
      </c>
      <c r="K13" s="12">
        <v>70</v>
      </c>
      <c r="L13" s="12">
        <v>47</v>
      </c>
      <c r="M13" s="12">
        <v>200</v>
      </c>
      <c r="N13" s="38">
        <v>1055</v>
      </c>
      <c r="O13" s="38">
        <v>100</v>
      </c>
      <c r="P13" s="12">
        <v>130</v>
      </c>
      <c r="Q13" s="12">
        <v>220</v>
      </c>
      <c r="R13" s="46">
        <v>2486</v>
      </c>
      <c r="S13" s="63">
        <v>0.35714285714285715</v>
      </c>
      <c r="T13" s="54">
        <v>14</v>
      </c>
      <c r="U13" s="64">
        <v>5</v>
      </c>
      <c r="V13" s="17">
        <v>8</v>
      </c>
      <c r="W13" s="64">
        <v>5.4</v>
      </c>
      <c r="X13" s="22">
        <v>5909990411115</v>
      </c>
      <c r="Y13" s="23" t="s">
        <v>7339</v>
      </c>
      <c r="Z13" s="17">
        <v>14</v>
      </c>
      <c r="AA13" s="17" t="s">
        <v>7328</v>
      </c>
    </row>
    <row r="14" spans="2:27" ht="37.5" x14ac:dyDescent="0.35">
      <c r="B14" s="38" t="s">
        <v>2247</v>
      </c>
      <c r="C14" s="38" t="s">
        <v>949</v>
      </c>
      <c r="D14" s="38" t="s">
        <v>3502</v>
      </c>
      <c r="E14" s="38" t="s">
        <v>93</v>
      </c>
      <c r="F14" s="38" t="s">
        <v>141</v>
      </c>
      <c r="G14" s="38" t="s">
        <v>95</v>
      </c>
      <c r="H14" s="38">
        <v>30</v>
      </c>
      <c r="I14" s="12">
        <v>72</v>
      </c>
      <c r="J14" s="45">
        <v>45</v>
      </c>
      <c r="K14" s="12">
        <v>18</v>
      </c>
      <c r="L14" s="12">
        <v>34</v>
      </c>
      <c r="M14" s="12">
        <v>27</v>
      </c>
      <c r="N14" s="38">
        <v>110</v>
      </c>
      <c r="O14" s="38">
        <v>20</v>
      </c>
      <c r="P14" s="12">
        <v>33</v>
      </c>
      <c r="Q14" s="12">
        <v>80</v>
      </c>
      <c r="R14" s="46">
        <v>439</v>
      </c>
      <c r="S14" s="63">
        <v>7.3333333333333334E-2</v>
      </c>
      <c r="T14" s="54">
        <v>30</v>
      </c>
      <c r="U14" s="64">
        <v>2.2000000000000002</v>
      </c>
      <c r="V14" s="17">
        <v>8</v>
      </c>
      <c r="W14" s="64">
        <v>2.3760000000000003</v>
      </c>
      <c r="X14" s="22">
        <v>5909990810161</v>
      </c>
      <c r="Y14" s="17" t="s">
        <v>7341</v>
      </c>
      <c r="Z14" s="17">
        <v>30</v>
      </c>
      <c r="AA14" s="17" t="s">
        <v>7328</v>
      </c>
    </row>
    <row r="15" spans="2:27" ht="37.5" x14ac:dyDescent="0.35">
      <c r="B15" s="38" t="s">
        <v>2248</v>
      </c>
      <c r="C15" s="38" t="s">
        <v>949</v>
      </c>
      <c r="D15" s="38" t="s">
        <v>3503</v>
      </c>
      <c r="E15" s="38" t="s">
        <v>93</v>
      </c>
      <c r="F15" s="38" t="s">
        <v>187</v>
      </c>
      <c r="G15" s="38" t="s">
        <v>95</v>
      </c>
      <c r="H15" s="38">
        <v>30</v>
      </c>
      <c r="I15" s="12">
        <v>127</v>
      </c>
      <c r="J15" s="45">
        <v>85</v>
      </c>
      <c r="K15" s="12">
        <v>5</v>
      </c>
      <c r="L15" s="12">
        <v>24</v>
      </c>
      <c r="M15" s="12">
        <v>172</v>
      </c>
      <c r="N15" s="38">
        <v>40</v>
      </c>
      <c r="O15" s="38">
        <v>25</v>
      </c>
      <c r="P15" s="12">
        <v>24</v>
      </c>
      <c r="Q15" s="12">
        <v>40</v>
      </c>
      <c r="R15" s="46">
        <v>542</v>
      </c>
      <c r="S15" s="63">
        <v>7.3333333333333334E-2</v>
      </c>
      <c r="T15" s="54">
        <v>30</v>
      </c>
      <c r="U15" s="64">
        <v>2.2000000000000002</v>
      </c>
      <c r="V15" s="17">
        <v>8</v>
      </c>
      <c r="W15" s="64">
        <v>2.3760000000000003</v>
      </c>
      <c r="X15" s="22">
        <v>5909990998913</v>
      </c>
      <c r="Y15" s="17" t="s">
        <v>7342</v>
      </c>
      <c r="Z15" s="17">
        <v>31</v>
      </c>
      <c r="AA15" s="17" t="s">
        <v>7328</v>
      </c>
    </row>
    <row r="16" spans="2:27" ht="25" x14ac:dyDescent="0.35">
      <c r="B16" s="38" t="s">
        <v>2259</v>
      </c>
      <c r="C16" s="38" t="s">
        <v>1828</v>
      </c>
      <c r="D16" s="38" t="s">
        <v>120</v>
      </c>
      <c r="E16" s="38" t="s">
        <v>121</v>
      </c>
      <c r="F16" s="38" t="s">
        <v>122</v>
      </c>
      <c r="G16" s="38" t="s">
        <v>68</v>
      </c>
      <c r="H16" s="38">
        <v>1</v>
      </c>
      <c r="I16" s="38">
        <v>1</v>
      </c>
      <c r="J16" s="45">
        <v>4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46">
        <v>12</v>
      </c>
      <c r="S16" s="63">
        <v>11</v>
      </c>
      <c r="T16" s="54">
        <v>1</v>
      </c>
      <c r="U16" s="64">
        <v>11</v>
      </c>
      <c r="V16" s="17">
        <v>8</v>
      </c>
      <c r="W16" s="64">
        <v>11.88</v>
      </c>
      <c r="X16" s="22">
        <v>5909990293711</v>
      </c>
      <c r="Y16" s="23" t="s">
        <v>7343</v>
      </c>
      <c r="Z16" s="17">
        <v>1</v>
      </c>
      <c r="AA16" s="17" t="s">
        <v>7328</v>
      </c>
    </row>
    <row r="17" spans="2:27" ht="37.5" x14ac:dyDescent="0.35">
      <c r="B17" s="38" t="s">
        <v>2294</v>
      </c>
      <c r="C17" s="38" t="s">
        <v>132</v>
      </c>
      <c r="D17" s="38" t="s">
        <v>118</v>
      </c>
      <c r="E17" s="38" t="s">
        <v>101</v>
      </c>
      <c r="F17" s="38" t="s">
        <v>170</v>
      </c>
      <c r="G17" s="38" t="s">
        <v>95</v>
      </c>
      <c r="H17" s="38">
        <v>30</v>
      </c>
      <c r="I17" s="38">
        <v>148</v>
      </c>
      <c r="J17" s="45">
        <v>170</v>
      </c>
      <c r="K17" s="38">
        <v>29</v>
      </c>
      <c r="L17" s="38">
        <v>34</v>
      </c>
      <c r="M17" s="38">
        <v>13</v>
      </c>
      <c r="N17" s="38">
        <v>120</v>
      </c>
      <c r="O17" s="38">
        <v>1</v>
      </c>
      <c r="P17" s="38">
        <v>7</v>
      </c>
      <c r="Q17" s="38">
        <v>280</v>
      </c>
      <c r="R17" s="46">
        <v>802</v>
      </c>
      <c r="S17" s="63">
        <v>3.6666666666666667E-2</v>
      </c>
      <c r="T17" s="54">
        <v>30</v>
      </c>
      <c r="U17" s="64">
        <v>1.1000000000000001</v>
      </c>
      <c r="V17" s="17">
        <v>8</v>
      </c>
      <c r="W17" s="64">
        <v>1.1880000000000002</v>
      </c>
      <c r="X17" s="22">
        <v>5909990694105</v>
      </c>
      <c r="Y17" s="23" t="s">
        <v>7345</v>
      </c>
      <c r="Z17" s="17">
        <v>30</v>
      </c>
      <c r="AA17" s="17" t="s">
        <v>7328</v>
      </c>
    </row>
    <row r="18" spans="2:27" ht="37.5" x14ac:dyDescent="0.35">
      <c r="B18" s="38" t="s">
        <v>2295</v>
      </c>
      <c r="C18" s="38" t="s">
        <v>132</v>
      </c>
      <c r="D18" s="38" t="s">
        <v>118</v>
      </c>
      <c r="E18" s="38" t="s">
        <v>101</v>
      </c>
      <c r="F18" s="38" t="s">
        <v>57</v>
      </c>
      <c r="G18" s="38" t="s">
        <v>95</v>
      </c>
      <c r="H18" s="38">
        <v>30</v>
      </c>
      <c r="I18" s="38">
        <v>11</v>
      </c>
      <c r="J18" s="45">
        <v>200</v>
      </c>
      <c r="K18" s="38">
        <v>9</v>
      </c>
      <c r="L18" s="38">
        <v>35</v>
      </c>
      <c r="M18" s="38">
        <v>5</v>
      </c>
      <c r="N18" s="38">
        <v>10</v>
      </c>
      <c r="O18" s="38">
        <v>1</v>
      </c>
      <c r="P18" s="38">
        <v>1</v>
      </c>
      <c r="Q18" s="38">
        <v>20</v>
      </c>
      <c r="R18" s="46">
        <v>292</v>
      </c>
      <c r="S18" s="63">
        <v>3.6666666666666667E-2</v>
      </c>
      <c r="T18" s="54">
        <v>30</v>
      </c>
      <c r="U18" s="64">
        <v>1.1000000000000001</v>
      </c>
      <c r="V18" s="17">
        <v>8</v>
      </c>
      <c r="W18" s="64">
        <v>1.1880000000000002</v>
      </c>
      <c r="X18" s="22">
        <v>5909990694204</v>
      </c>
      <c r="Y18" s="23" t="s">
        <v>7346</v>
      </c>
      <c r="Z18" s="17">
        <v>30</v>
      </c>
      <c r="AA18" s="17" t="s">
        <v>7328</v>
      </c>
    </row>
    <row r="19" spans="2:27" x14ac:dyDescent="0.35">
      <c r="B19" s="38" t="s">
        <v>2357</v>
      </c>
      <c r="C19" s="38" t="s">
        <v>683</v>
      </c>
      <c r="D19" s="38" t="s">
        <v>1935</v>
      </c>
      <c r="E19" s="38" t="s">
        <v>5</v>
      </c>
      <c r="F19" s="38" t="s">
        <v>42</v>
      </c>
      <c r="G19" s="38" t="s">
        <v>19</v>
      </c>
      <c r="H19" s="38">
        <v>1</v>
      </c>
      <c r="I19" s="38">
        <v>925</v>
      </c>
      <c r="J19" s="45">
        <v>3390</v>
      </c>
      <c r="K19" s="38">
        <v>210</v>
      </c>
      <c r="L19" s="38">
        <v>470</v>
      </c>
      <c r="M19" s="38">
        <v>1283</v>
      </c>
      <c r="N19" s="38">
        <v>1</v>
      </c>
      <c r="O19" s="38">
        <v>600</v>
      </c>
      <c r="P19" s="12">
        <v>1</v>
      </c>
      <c r="Q19" s="38">
        <v>3740</v>
      </c>
      <c r="R19" s="46">
        <v>10620</v>
      </c>
      <c r="S19" s="61">
        <v>5</v>
      </c>
      <c r="T19" s="59">
        <v>10</v>
      </c>
      <c r="U19" s="62">
        <v>50</v>
      </c>
      <c r="V19" s="10">
        <v>8</v>
      </c>
      <c r="W19" s="62">
        <v>54</v>
      </c>
      <c r="X19" s="22">
        <v>5909990434626</v>
      </c>
      <c r="Y19" s="23" t="s">
        <v>7347</v>
      </c>
      <c r="Z19" s="10">
        <v>10</v>
      </c>
      <c r="AA19" s="10" t="s">
        <v>7328</v>
      </c>
    </row>
    <row r="20" spans="2:27" ht="37.5" x14ac:dyDescent="0.35">
      <c r="B20" s="38" t="s">
        <v>2418</v>
      </c>
      <c r="C20" s="38" t="s">
        <v>30</v>
      </c>
      <c r="D20" s="38" t="s">
        <v>148</v>
      </c>
      <c r="E20" s="38" t="s">
        <v>5</v>
      </c>
      <c r="F20" s="38" t="s">
        <v>149</v>
      </c>
      <c r="G20" s="38" t="s">
        <v>33</v>
      </c>
      <c r="H20" s="38">
        <v>5</v>
      </c>
      <c r="I20" s="12">
        <v>31</v>
      </c>
      <c r="J20" s="45">
        <v>10</v>
      </c>
      <c r="K20" s="12">
        <v>1</v>
      </c>
      <c r="L20" s="12">
        <v>28</v>
      </c>
      <c r="M20" s="12">
        <v>158</v>
      </c>
      <c r="N20" s="38">
        <v>5</v>
      </c>
      <c r="O20" s="38">
        <v>1</v>
      </c>
      <c r="P20" s="12">
        <v>24</v>
      </c>
      <c r="Q20" s="12">
        <v>560</v>
      </c>
      <c r="R20" s="46">
        <v>818</v>
      </c>
      <c r="S20" s="61">
        <v>3</v>
      </c>
      <c r="T20" s="59">
        <v>5</v>
      </c>
      <c r="U20" s="62">
        <v>15</v>
      </c>
      <c r="V20" s="10">
        <v>8</v>
      </c>
      <c r="W20" s="62">
        <v>16.200000000000003</v>
      </c>
      <c r="X20" s="22">
        <v>5909990067510</v>
      </c>
      <c r="Y20" s="23" t="s">
        <v>7348</v>
      </c>
      <c r="Z20" s="10">
        <v>5</v>
      </c>
      <c r="AA20" s="10" t="s">
        <v>7328</v>
      </c>
    </row>
    <row r="21" spans="2:27" ht="37.5" x14ac:dyDescent="0.35">
      <c r="B21" s="38" t="s">
        <v>2484</v>
      </c>
      <c r="C21" s="38" t="s">
        <v>145</v>
      </c>
      <c r="D21" s="38" t="s">
        <v>145</v>
      </c>
      <c r="E21" s="38" t="s">
        <v>106</v>
      </c>
      <c r="F21" s="38" t="s">
        <v>97</v>
      </c>
      <c r="G21" s="38" t="s">
        <v>108</v>
      </c>
      <c r="H21" s="38">
        <v>10</v>
      </c>
      <c r="I21" s="38">
        <v>7</v>
      </c>
      <c r="J21" s="45">
        <v>6</v>
      </c>
      <c r="K21" s="12">
        <v>4</v>
      </c>
      <c r="L21" s="38">
        <v>1</v>
      </c>
      <c r="M21" s="38">
        <v>18</v>
      </c>
      <c r="N21" s="38">
        <v>1</v>
      </c>
      <c r="O21" s="38">
        <v>1</v>
      </c>
      <c r="P21" s="12">
        <v>1</v>
      </c>
      <c r="Q21" s="38">
        <v>70</v>
      </c>
      <c r="R21" s="46">
        <v>109</v>
      </c>
      <c r="S21" s="63">
        <v>0.29700000000000004</v>
      </c>
      <c r="T21" s="54">
        <v>10</v>
      </c>
      <c r="U21" s="64">
        <v>2.9700000000000006</v>
      </c>
      <c r="V21" s="17">
        <v>8</v>
      </c>
      <c r="W21" s="64">
        <v>3.2076000000000011</v>
      </c>
      <c r="X21" s="22">
        <v>5909990420018</v>
      </c>
      <c r="Y21" s="23" t="s">
        <v>7349</v>
      </c>
      <c r="Z21" s="17">
        <v>10</v>
      </c>
      <c r="AA21" s="17" t="s">
        <v>7328</v>
      </c>
    </row>
    <row r="22" spans="2:27" x14ac:dyDescent="0.35">
      <c r="B22" s="38" t="s">
        <v>2515</v>
      </c>
      <c r="C22" s="38" t="s">
        <v>159</v>
      </c>
      <c r="D22" s="38" t="s">
        <v>1783</v>
      </c>
      <c r="E22" s="38" t="s">
        <v>5</v>
      </c>
      <c r="F22" s="38" t="s">
        <v>111</v>
      </c>
      <c r="G22" s="38" t="s">
        <v>19</v>
      </c>
      <c r="H22" s="38">
        <v>1</v>
      </c>
      <c r="I22" s="38">
        <v>632</v>
      </c>
      <c r="J22" s="45">
        <v>160</v>
      </c>
      <c r="K22" s="38">
        <v>120</v>
      </c>
      <c r="L22" s="38">
        <v>145</v>
      </c>
      <c r="M22" s="38">
        <v>380</v>
      </c>
      <c r="N22" s="38">
        <v>650</v>
      </c>
      <c r="O22" s="38">
        <v>10</v>
      </c>
      <c r="P22" s="38">
        <v>1</v>
      </c>
      <c r="Q22" s="38">
        <v>1450</v>
      </c>
      <c r="R22" s="46">
        <v>3548</v>
      </c>
      <c r="S22" s="63">
        <v>29.9</v>
      </c>
      <c r="T22" s="54">
        <v>1</v>
      </c>
      <c r="U22" s="64">
        <v>29.9</v>
      </c>
      <c r="V22" s="17">
        <v>8</v>
      </c>
      <c r="W22" s="64">
        <v>32.292000000000002</v>
      </c>
      <c r="X22" s="22">
        <v>5909990330812</v>
      </c>
      <c r="Y22" s="17" t="s">
        <v>7350</v>
      </c>
      <c r="Z22" s="17">
        <v>1</v>
      </c>
      <c r="AA22" s="17" t="s">
        <v>7328</v>
      </c>
    </row>
    <row r="23" spans="2:27" ht="62.5" x14ac:dyDescent="0.35">
      <c r="B23" s="38" t="s">
        <v>2552</v>
      </c>
      <c r="C23" s="38" t="s">
        <v>163</v>
      </c>
      <c r="D23" s="38" t="s">
        <v>161</v>
      </c>
      <c r="E23" s="38" t="s">
        <v>5</v>
      </c>
      <c r="F23" s="38" t="s">
        <v>160</v>
      </c>
      <c r="G23" s="38" t="s">
        <v>162</v>
      </c>
      <c r="H23" s="38">
        <v>6</v>
      </c>
      <c r="I23" s="12">
        <v>438</v>
      </c>
      <c r="J23" s="45">
        <v>1</v>
      </c>
      <c r="K23" s="12">
        <v>1</v>
      </c>
      <c r="L23" s="38">
        <v>1</v>
      </c>
      <c r="M23" s="38">
        <v>1</v>
      </c>
      <c r="N23" s="38">
        <v>355</v>
      </c>
      <c r="O23" s="38">
        <v>1</v>
      </c>
      <c r="P23" s="12">
        <v>1</v>
      </c>
      <c r="Q23" s="12">
        <v>1</v>
      </c>
      <c r="R23" s="46">
        <v>800</v>
      </c>
      <c r="S23" s="61">
        <v>25.599999999999998</v>
      </c>
      <c r="T23" s="59">
        <v>6</v>
      </c>
      <c r="U23" s="62">
        <v>153.6</v>
      </c>
      <c r="V23" s="10">
        <v>8</v>
      </c>
      <c r="W23" s="62">
        <v>165.88800000000001</v>
      </c>
      <c r="X23" s="22">
        <v>5909990072392</v>
      </c>
      <c r="Y23" s="10" t="s">
        <v>7351</v>
      </c>
      <c r="Z23" s="10">
        <v>6</v>
      </c>
      <c r="AA23" s="10" t="s">
        <v>7328</v>
      </c>
    </row>
    <row r="24" spans="2:27" ht="62.5" x14ac:dyDescent="0.35">
      <c r="B24" s="38" t="s">
        <v>2553</v>
      </c>
      <c r="C24" s="38" t="s">
        <v>163</v>
      </c>
      <c r="D24" s="38" t="s">
        <v>161</v>
      </c>
      <c r="E24" s="38" t="s">
        <v>5</v>
      </c>
      <c r="F24" s="38" t="s">
        <v>164</v>
      </c>
      <c r="G24" s="38" t="s">
        <v>162</v>
      </c>
      <c r="H24" s="38">
        <v>6</v>
      </c>
      <c r="I24" s="12">
        <v>192</v>
      </c>
      <c r="J24" s="45">
        <v>1</v>
      </c>
      <c r="K24" s="12">
        <v>1</v>
      </c>
      <c r="L24" s="38">
        <v>1</v>
      </c>
      <c r="M24" s="38">
        <v>1</v>
      </c>
      <c r="N24" s="38">
        <v>140</v>
      </c>
      <c r="O24" s="38">
        <v>1</v>
      </c>
      <c r="P24" s="12">
        <v>1</v>
      </c>
      <c r="Q24" s="12">
        <v>1</v>
      </c>
      <c r="R24" s="46">
        <v>339</v>
      </c>
      <c r="S24" s="61">
        <v>51.199999999999996</v>
      </c>
      <c r="T24" s="59">
        <v>6</v>
      </c>
      <c r="U24" s="62">
        <v>307.2</v>
      </c>
      <c r="V24" s="10">
        <v>8</v>
      </c>
      <c r="W24" s="62">
        <v>331.77600000000001</v>
      </c>
      <c r="X24" s="22">
        <v>5909990072453</v>
      </c>
      <c r="Y24" s="23" t="s">
        <v>7352</v>
      </c>
      <c r="Z24" s="10">
        <v>6</v>
      </c>
      <c r="AA24" s="10" t="s">
        <v>7328</v>
      </c>
    </row>
    <row r="25" spans="2:27" ht="62.5" x14ac:dyDescent="0.35">
      <c r="B25" s="38" t="s">
        <v>2554</v>
      </c>
      <c r="C25" s="38" t="s">
        <v>163</v>
      </c>
      <c r="D25" s="38" t="s">
        <v>161</v>
      </c>
      <c r="E25" s="38" t="s">
        <v>5</v>
      </c>
      <c r="F25" s="38" t="s">
        <v>195</v>
      </c>
      <c r="G25" s="38" t="s">
        <v>162</v>
      </c>
      <c r="H25" s="38">
        <v>6</v>
      </c>
      <c r="I25" s="12">
        <v>59</v>
      </c>
      <c r="J25" s="45">
        <v>1</v>
      </c>
      <c r="K25" s="12">
        <v>1</v>
      </c>
      <c r="L25" s="38">
        <v>1</v>
      </c>
      <c r="M25" s="38">
        <v>1</v>
      </c>
      <c r="N25" s="38">
        <v>250</v>
      </c>
      <c r="O25" s="38">
        <v>1</v>
      </c>
      <c r="P25" s="12">
        <v>1</v>
      </c>
      <c r="Q25" s="12">
        <v>1</v>
      </c>
      <c r="R25" s="46">
        <v>316</v>
      </c>
      <c r="S25" s="63">
        <v>12.799999999999999</v>
      </c>
      <c r="T25" s="54">
        <v>6</v>
      </c>
      <c r="U25" s="64">
        <v>76.8</v>
      </c>
      <c r="V25" s="17"/>
      <c r="W25" s="64">
        <v>82.944000000000003</v>
      </c>
      <c r="X25" s="22">
        <v>5909990072378</v>
      </c>
      <c r="Y25" s="23" t="s">
        <v>7353</v>
      </c>
      <c r="Z25" s="17">
        <v>6</v>
      </c>
      <c r="AA25" s="17" t="s">
        <v>7328</v>
      </c>
    </row>
    <row r="26" spans="2:27" ht="62.5" x14ac:dyDescent="0.35">
      <c r="B26" s="38" t="s">
        <v>2555</v>
      </c>
      <c r="C26" s="38" t="s">
        <v>163</v>
      </c>
      <c r="D26" s="38" t="s">
        <v>161</v>
      </c>
      <c r="E26" s="38" t="s">
        <v>5</v>
      </c>
      <c r="F26" s="38" t="s">
        <v>198</v>
      </c>
      <c r="G26" s="38" t="s">
        <v>162</v>
      </c>
      <c r="H26" s="38">
        <v>6</v>
      </c>
      <c r="I26" s="12">
        <v>197</v>
      </c>
      <c r="J26" s="45">
        <v>1</v>
      </c>
      <c r="K26" s="12">
        <v>1</v>
      </c>
      <c r="L26" s="38">
        <v>1</v>
      </c>
      <c r="M26" s="38">
        <v>1</v>
      </c>
      <c r="N26" s="38">
        <v>200</v>
      </c>
      <c r="O26" s="38">
        <v>1</v>
      </c>
      <c r="P26" s="12">
        <v>1</v>
      </c>
      <c r="Q26" s="12">
        <v>1</v>
      </c>
      <c r="R26" s="46">
        <v>404</v>
      </c>
      <c r="S26" s="63">
        <v>38.4</v>
      </c>
      <c r="T26" s="54">
        <v>6</v>
      </c>
      <c r="U26" s="64">
        <v>230.4</v>
      </c>
      <c r="V26" s="17">
        <v>8</v>
      </c>
      <c r="W26" s="64">
        <v>248.83200000000002</v>
      </c>
      <c r="X26" s="22">
        <v>5909990072439</v>
      </c>
      <c r="Y26" s="23" t="s">
        <v>7354</v>
      </c>
      <c r="Z26" s="17">
        <v>6</v>
      </c>
      <c r="AA26" s="17" t="s">
        <v>7328</v>
      </c>
    </row>
    <row r="27" spans="2:27" ht="50" x14ac:dyDescent="0.35">
      <c r="B27" s="38" t="s">
        <v>2597</v>
      </c>
      <c r="C27" s="38" t="s">
        <v>513</v>
      </c>
      <c r="D27" s="38" t="s">
        <v>3560</v>
      </c>
      <c r="E27" s="38" t="s">
        <v>514</v>
      </c>
      <c r="F27" s="38" t="s">
        <v>515</v>
      </c>
      <c r="G27" s="38" t="s">
        <v>516</v>
      </c>
      <c r="H27" s="38">
        <v>5</v>
      </c>
      <c r="I27" s="38">
        <v>1</v>
      </c>
      <c r="J27" s="45">
        <v>1</v>
      </c>
      <c r="K27" s="38">
        <v>1</v>
      </c>
      <c r="L27" s="38">
        <v>1</v>
      </c>
      <c r="M27" s="38">
        <v>1</v>
      </c>
      <c r="N27" s="38">
        <v>45</v>
      </c>
      <c r="O27" s="38">
        <v>1</v>
      </c>
      <c r="P27" s="12">
        <v>1</v>
      </c>
      <c r="Q27" s="38">
        <v>24</v>
      </c>
      <c r="R27" s="46">
        <v>76</v>
      </c>
      <c r="S27" s="63">
        <v>10</v>
      </c>
      <c r="T27" s="54">
        <v>5</v>
      </c>
      <c r="U27" s="64">
        <v>50</v>
      </c>
      <c r="V27" s="17">
        <v>8</v>
      </c>
      <c r="W27" s="64">
        <v>54</v>
      </c>
      <c r="X27" s="22">
        <v>5909990054626</v>
      </c>
      <c r="Y27" s="23" t="s">
        <v>7355</v>
      </c>
      <c r="Z27" s="17">
        <v>5</v>
      </c>
      <c r="AA27" s="17" t="s">
        <v>7328</v>
      </c>
    </row>
    <row r="28" spans="2:27" ht="50" x14ac:dyDescent="0.35">
      <c r="B28" s="38" t="s">
        <v>2598</v>
      </c>
      <c r="C28" s="38" t="s">
        <v>513</v>
      </c>
      <c r="D28" s="38" t="s">
        <v>3561</v>
      </c>
      <c r="E28" s="38" t="s">
        <v>514</v>
      </c>
      <c r="F28" s="38" t="s">
        <v>517</v>
      </c>
      <c r="G28" s="38" t="s">
        <v>516</v>
      </c>
      <c r="H28" s="38">
        <v>5</v>
      </c>
      <c r="I28" s="38">
        <v>1</v>
      </c>
      <c r="J28" s="45">
        <v>1</v>
      </c>
      <c r="K28" s="38">
        <v>1</v>
      </c>
      <c r="L28" s="38">
        <v>1</v>
      </c>
      <c r="M28" s="38">
        <v>1</v>
      </c>
      <c r="N28" s="38">
        <v>3</v>
      </c>
      <c r="O28" s="38">
        <v>1</v>
      </c>
      <c r="P28" s="12">
        <v>1</v>
      </c>
      <c r="Q28" s="38">
        <v>24</v>
      </c>
      <c r="R28" s="46">
        <v>34</v>
      </c>
      <c r="S28" s="61">
        <v>20</v>
      </c>
      <c r="T28" s="59">
        <v>5</v>
      </c>
      <c r="U28" s="62">
        <v>100</v>
      </c>
      <c r="V28" s="10">
        <v>8</v>
      </c>
      <c r="W28" s="62">
        <v>108</v>
      </c>
      <c r="X28" s="22">
        <v>5909990054695</v>
      </c>
      <c r="Y28" s="23" t="s">
        <v>7356</v>
      </c>
      <c r="Z28" s="10">
        <v>5</v>
      </c>
      <c r="AA28" s="10" t="s">
        <v>7328</v>
      </c>
    </row>
    <row r="29" spans="2:27" ht="50" x14ac:dyDescent="0.35">
      <c r="B29" s="38" t="s">
        <v>2599</v>
      </c>
      <c r="C29" s="38" t="s">
        <v>513</v>
      </c>
      <c r="D29" s="38" t="s">
        <v>3562</v>
      </c>
      <c r="E29" s="38" t="s">
        <v>514</v>
      </c>
      <c r="F29" s="38" t="s">
        <v>753</v>
      </c>
      <c r="G29" s="38" t="s">
        <v>516</v>
      </c>
      <c r="H29" s="38">
        <v>5</v>
      </c>
      <c r="I29" s="38">
        <v>1</v>
      </c>
      <c r="J29" s="45">
        <v>1</v>
      </c>
      <c r="K29" s="38">
        <v>1</v>
      </c>
      <c r="L29" s="38">
        <v>1</v>
      </c>
      <c r="M29" s="38">
        <v>1</v>
      </c>
      <c r="N29" s="38">
        <v>30</v>
      </c>
      <c r="O29" s="38">
        <v>1</v>
      </c>
      <c r="P29" s="12">
        <v>1</v>
      </c>
      <c r="Q29" s="38">
        <v>24</v>
      </c>
      <c r="R29" s="46">
        <v>61</v>
      </c>
      <c r="S29" s="63">
        <v>5</v>
      </c>
      <c r="T29" s="54">
        <v>5</v>
      </c>
      <c r="U29" s="64">
        <v>25</v>
      </c>
      <c r="V29" s="17">
        <v>8</v>
      </c>
      <c r="W29" s="64">
        <v>27</v>
      </c>
      <c r="X29" s="22">
        <v>5909990054589</v>
      </c>
      <c r="Y29" s="23" t="s">
        <v>7357</v>
      </c>
      <c r="Z29" s="17">
        <v>5</v>
      </c>
      <c r="AA29" s="17" t="s">
        <v>7328</v>
      </c>
    </row>
    <row r="30" spans="2:27" ht="37.5" x14ac:dyDescent="0.35">
      <c r="B30" s="38" t="s">
        <v>2600</v>
      </c>
      <c r="C30" s="38" t="s">
        <v>165</v>
      </c>
      <c r="D30" s="38" t="s">
        <v>151</v>
      </c>
      <c r="E30" s="38" t="s">
        <v>5</v>
      </c>
      <c r="F30" s="38" t="s">
        <v>97</v>
      </c>
      <c r="G30" s="38" t="s">
        <v>52</v>
      </c>
      <c r="H30" s="38">
        <v>50</v>
      </c>
      <c r="I30" s="38">
        <v>1</v>
      </c>
      <c r="J30" s="45">
        <v>3</v>
      </c>
      <c r="K30" s="38">
        <v>1</v>
      </c>
      <c r="L30" s="38">
        <v>2</v>
      </c>
      <c r="M30" s="38">
        <v>1</v>
      </c>
      <c r="N30" s="38">
        <v>41</v>
      </c>
      <c r="O30" s="38">
        <v>2</v>
      </c>
      <c r="P30" s="38">
        <v>1</v>
      </c>
      <c r="Q30" s="38">
        <v>5</v>
      </c>
      <c r="R30" s="46">
        <v>57</v>
      </c>
      <c r="S30" s="63">
        <v>5.38</v>
      </c>
      <c r="T30" s="54">
        <v>50</v>
      </c>
      <c r="U30" s="64">
        <v>269</v>
      </c>
      <c r="V30" s="17">
        <v>8</v>
      </c>
      <c r="W30" s="64">
        <v>290.52000000000004</v>
      </c>
      <c r="X30" s="22">
        <v>5909990192113</v>
      </c>
      <c r="Y30" s="23" t="s">
        <v>7358</v>
      </c>
      <c r="Z30" s="17">
        <v>50</v>
      </c>
      <c r="AA30" s="17" t="s">
        <v>7328</v>
      </c>
    </row>
    <row r="31" spans="2:27" ht="37.5" x14ac:dyDescent="0.35">
      <c r="B31" s="38" t="s">
        <v>2601</v>
      </c>
      <c r="C31" s="38" t="s">
        <v>199</v>
      </c>
      <c r="D31" s="38" t="s">
        <v>151</v>
      </c>
      <c r="E31" s="38" t="s">
        <v>190</v>
      </c>
      <c r="F31" s="38" t="s">
        <v>200</v>
      </c>
      <c r="G31" s="38" t="s">
        <v>21</v>
      </c>
      <c r="H31" s="38">
        <v>1</v>
      </c>
      <c r="I31" s="38">
        <v>1</v>
      </c>
      <c r="J31" s="45">
        <v>2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4</v>
      </c>
      <c r="Q31" s="38">
        <v>1</v>
      </c>
      <c r="R31" s="46">
        <v>13</v>
      </c>
      <c r="S31" s="63">
        <v>16.5</v>
      </c>
      <c r="T31" s="54">
        <v>1</v>
      </c>
      <c r="U31" s="64">
        <v>16.5</v>
      </c>
      <c r="V31" s="17">
        <v>8</v>
      </c>
      <c r="W31" s="64">
        <v>17.82</v>
      </c>
      <c r="X31" s="22">
        <v>5909990976317</v>
      </c>
      <c r="Y31" s="23" t="s">
        <v>7359</v>
      </c>
      <c r="Z31" s="17">
        <v>1</v>
      </c>
      <c r="AA31" s="17" t="s">
        <v>7328</v>
      </c>
    </row>
    <row r="32" spans="2:27" ht="37.5" x14ac:dyDescent="0.35">
      <c r="B32" s="38" t="s">
        <v>2602</v>
      </c>
      <c r="C32" s="38" t="s">
        <v>70</v>
      </c>
      <c r="D32" s="38" t="s">
        <v>69</v>
      </c>
      <c r="E32" s="38" t="s">
        <v>5</v>
      </c>
      <c r="F32" s="38" t="s">
        <v>71</v>
      </c>
      <c r="G32" s="38" t="s">
        <v>33</v>
      </c>
      <c r="H32" s="38">
        <v>5</v>
      </c>
      <c r="I32" s="12">
        <v>213</v>
      </c>
      <c r="J32" s="45">
        <v>20</v>
      </c>
      <c r="K32" s="12">
        <v>9</v>
      </c>
      <c r="L32" s="38">
        <v>1</v>
      </c>
      <c r="M32" s="12">
        <v>18</v>
      </c>
      <c r="N32" s="38">
        <v>15</v>
      </c>
      <c r="O32" s="38">
        <v>1</v>
      </c>
      <c r="P32" s="12">
        <v>1</v>
      </c>
      <c r="Q32" s="12">
        <v>10</v>
      </c>
      <c r="R32" s="46">
        <v>288</v>
      </c>
      <c r="S32" s="63">
        <v>35.200000000000003</v>
      </c>
      <c r="T32" s="54">
        <v>5</v>
      </c>
      <c r="U32" s="64">
        <v>176</v>
      </c>
      <c r="V32" s="17">
        <v>8</v>
      </c>
      <c r="W32" s="64">
        <v>190.08</v>
      </c>
      <c r="X32" s="22">
        <v>5909990192014</v>
      </c>
      <c r="Y32" s="23" t="s">
        <v>7360</v>
      </c>
      <c r="Z32" s="17">
        <v>5</v>
      </c>
      <c r="AA32" s="17" t="s">
        <v>7328</v>
      </c>
    </row>
    <row r="33" spans="2:27" ht="50" x14ac:dyDescent="0.35">
      <c r="B33" s="38" t="s">
        <v>2606</v>
      </c>
      <c r="C33" s="38" t="s">
        <v>872</v>
      </c>
      <c r="D33" s="38" t="s">
        <v>3563</v>
      </c>
      <c r="E33" s="38" t="s">
        <v>5</v>
      </c>
      <c r="F33" s="38" t="s">
        <v>891</v>
      </c>
      <c r="G33" s="38" t="s">
        <v>215</v>
      </c>
      <c r="H33" s="38">
        <v>1</v>
      </c>
      <c r="I33" s="38">
        <v>8</v>
      </c>
      <c r="J33" s="45">
        <v>1</v>
      </c>
      <c r="K33" s="38">
        <v>1</v>
      </c>
      <c r="L33" s="38">
        <v>1</v>
      </c>
      <c r="M33" s="38">
        <v>8</v>
      </c>
      <c r="N33" s="38">
        <v>6</v>
      </c>
      <c r="O33" s="38">
        <v>4</v>
      </c>
      <c r="P33" s="38">
        <v>5</v>
      </c>
      <c r="Q33" s="38">
        <v>1</v>
      </c>
      <c r="R33" s="46">
        <v>35</v>
      </c>
      <c r="S33" s="61">
        <v>38.5</v>
      </c>
      <c r="T33" s="59">
        <v>5</v>
      </c>
      <c r="U33" s="62">
        <v>192.5</v>
      </c>
      <c r="V33" s="10">
        <v>8</v>
      </c>
      <c r="W33" s="62">
        <v>207.9</v>
      </c>
      <c r="X33" s="22">
        <v>5909990687848</v>
      </c>
      <c r="Y33" s="23" t="s">
        <v>7361</v>
      </c>
      <c r="Z33" s="10">
        <v>5</v>
      </c>
      <c r="AA33" s="10" t="s">
        <v>7328</v>
      </c>
    </row>
    <row r="34" spans="2:27" ht="50" x14ac:dyDescent="0.35">
      <c r="B34" s="38" t="s">
        <v>2607</v>
      </c>
      <c r="C34" s="38" t="s">
        <v>872</v>
      </c>
      <c r="D34" s="38" t="s">
        <v>3563</v>
      </c>
      <c r="E34" s="38" t="s">
        <v>5</v>
      </c>
      <c r="F34" s="38" t="s">
        <v>873</v>
      </c>
      <c r="G34" s="38" t="s">
        <v>215</v>
      </c>
      <c r="H34" s="38">
        <v>1</v>
      </c>
      <c r="I34" s="38">
        <v>1</v>
      </c>
      <c r="J34" s="45">
        <v>1</v>
      </c>
      <c r="K34" s="38">
        <v>1</v>
      </c>
      <c r="L34" s="38">
        <v>1</v>
      </c>
      <c r="M34" s="38">
        <v>44</v>
      </c>
      <c r="N34" s="38">
        <v>1</v>
      </c>
      <c r="O34" s="38">
        <v>1</v>
      </c>
      <c r="P34" s="38">
        <v>1</v>
      </c>
      <c r="Q34" s="38">
        <v>25</v>
      </c>
      <c r="R34" s="46">
        <v>76</v>
      </c>
      <c r="S34" s="63">
        <v>38.5</v>
      </c>
      <c r="T34" s="54">
        <v>5</v>
      </c>
      <c r="U34" s="64">
        <v>192.5</v>
      </c>
      <c r="V34" s="17">
        <v>8</v>
      </c>
      <c r="W34" s="64">
        <v>207.9</v>
      </c>
      <c r="X34" s="22">
        <v>5909990687787</v>
      </c>
      <c r="Y34" s="23" t="s">
        <v>7362</v>
      </c>
      <c r="Z34" s="17">
        <v>5</v>
      </c>
      <c r="AA34" s="17" t="s">
        <v>7328</v>
      </c>
    </row>
    <row r="35" spans="2:27" ht="37.5" x14ac:dyDescent="0.35">
      <c r="B35" s="38" t="s">
        <v>2766</v>
      </c>
      <c r="C35" s="38" t="s">
        <v>166</v>
      </c>
      <c r="D35" s="38" t="s">
        <v>1899</v>
      </c>
      <c r="E35" s="38" t="s">
        <v>186</v>
      </c>
      <c r="F35" s="38" t="s">
        <v>150</v>
      </c>
      <c r="G35" s="38" t="s">
        <v>196</v>
      </c>
      <c r="H35" s="38">
        <v>30</v>
      </c>
      <c r="I35" s="38">
        <v>39</v>
      </c>
      <c r="J35" s="45">
        <v>40</v>
      </c>
      <c r="K35" s="38">
        <v>1</v>
      </c>
      <c r="L35" s="38">
        <v>1</v>
      </c>
      <c r="M35" s="38">
        <v>11</v>
      </c>
      <c r="N35" s="38">
        <v>20</v>
      </c>
      <c r="O35" s="38">
        <v>20</v>
      </c>
      <c r="P35" s="38">
        <v>3</v>
      </c>
      <c r="Q35" s="38">
        <v>65</v>
      </c>
      <c r="R35" s="46">
        <v>200</v>
      </c>
      <c r="S35" s="63">
        <v>0.13750000000000001</v>
      </c>
      <c r="T35" s="54">
        <v>20</v>
      </c>
      <c r="U35" s="64">
        <v>2.75</v>
      </c>
      <c r="V35" s="17">
        <v>8</v>
      </c>
      <c r="W35" s="64">
        <v>2.97</v>
      </c>
      <c r="X35" s="22">
        <v>5907626707939</v>
      </c>
      <c r="Y35" s="23" t="s">
        <v>7365</v>
      </c>
      <c r="Z35" s="17">
        <v>20</v>
      </c>
      <c r="AA35" s="17" t="s">
        <v>7364</v>
      </c>
    </row>
    <row r="36" spans="2:27" ht="37.5" x14ac:dyDescent="0.35">
      <c r="B36" s="38" t="s">
        <v>2768</v>
      </c>
      <c r="C36" s="38" t="s">
        <v>166</v>
      </c>
      <c r="D36" s="38" t="s">
        <v>154</v>
      </c>
      <c r="E36" s="38" t="s">
        <v>93</v>
      </c>
      <c r="F36" s="38" t="s">
        <v>97</v>
      </c>
      <c r="G36" s="38" t="s">
        <v>95</v>
      </c>
      <c r="H36" s="38">
        <v>30</v>
      </c>
      <c r="I36" s="38">
        <v>290</v>
      </c>
      <c r="J36" s="45">
        <v>170</v>
      </c>
      <c r="K36" s="38">
        <v>80</v>
      </c>
      <c r="L36" s="38">
        <v>70</v>
      </c>
      <c r="M36" s="38">
        <v>160</v>
      </c>
      <c r="N36" s="38">
        <v>30</v>
      </c>
      <c r="O36" s="38">
        <v>100</v>
      </c>
      <c r="P36" s="38">
        <v>10</v>
      </c>
      <c r="Q36" s="38">
        <v>141</v>
      </c>
      <c r="R36" s="46">
        <v>1051</v>
      </c>
      <c r="S36" s="63">
        <v>0.11</v>
      </c>
      <c r="T36" s="54">
        <v>30</v>
      </c>
      <c r="U36" s="64">
        <v>3.3</v>
      </c>
      <c r="V36" s="17">
        <v>8</v>
      </c>
      <c r="W36" s="64">
        <v>3.5640000000000001</v>
      </c>
      <c r="X36" s="22">
        <v>5909990046485</v>
      </c>
      <c r="Y36" s="23" t="s">
        <v>7366</v>
      </c>
      <c r="Z36" s="17">
        <v>30</v>
      </c>
      <c r="AA36" s="17" t="s">
        <v>7364</v>
      </c>
    </row>
    <row r="37" spans="2:27" ht="37.5" x14ac:dyDescent="0.35">
      <c r="B37" s="38" t="s">
        <v>2792</v>
      </c>
      <c r="C37" s="38" t="s">
        <v>202</v>
      </c>
      <c r="D37" s="38" t="s">
        <v>3599</v>
      </c>
      <c r="E37" s="38" t="s">
        <v>5</v>
      </c>
      <c r="F37" s="38" t="s">
        <v>201</v>
      </c>
      <c r="G37" s="38" t="s">
        <v>2068</v>
      </c>
      <c r="H37" s="38">
        <v>5</v>
      </c>
      <c r="I37" s="38">
        <v>144</v>
      </c>
      <c r="J37" s="45">
        <v>70</v>
      </c>
      <c r="K37" s="38">
        <v>18</v>
      </c>
      <c r="L37" s="38">
        <v>60</v>
      </c>
      <c r="M37" s="38">
        <v>100</v>
      </c>
      <c r="N37" s="38">
        <v>5</v>
      </c>
      <c r="O37" s="38">
        <v>1</v>
      </c>
      <c r="P37" s="38">
        <v>80</v>
      </c>
      <c r="Q37" s="38">
        <v>15</v>
      </c>
      <c r="R37" s="46">
        <v>493</v>
      </c>
      <c r="S37" s="63">
        <v>9.4</v>
      </c>
      <c r="T37" s="54">
        <v>5</v>
      </c>
      <c r="U37" s="64">
        <v>47</v>
      </c>
      <c r="V37" s="17">
        <v>8</v>
      </c>
      <c r="W37" s="64">
        <v>50.760000000000005</v>
      </c>
      <c r="X37" s="22">
        <v>5909991264772</v>
      </c>
      <c r="Y37" s="23" t="s">
        <v>7367</v>
      </c>
      <c r="Z37" s="17">
        <v>5</v>
      </c>
      <c r="AA37" s="17" t="s">
        <v>7328</v>
      </c>
    </row>
    <row r="38" spans="2:27" ht="37.5" x14ac:dyDescent="0.35">
      <c r="B38" s="38" t="s">
        <v>2891</v>
      </c>
      <c r="C38" s="38" t="s">
        <v>582</v>
      </c>
      <c r="D38" s="38" t="s">
        <v>582</v>
      </c>
      <c r="E38" s="38" t="s">
        <v>5</v>
      </c>
      <c r="F38" s="38" t="s">
        <v>583</v>
      </c>
      <c r="G38" s="38" t="s">
        <v>33</v>
      </c>
      <c r="H38" s="38">
        <v>5</v>
      </c>
      <c r="I38" s="38">
        <v>1</v>
      </c>
      <c r="J38" s="45">
        <v>95</v>
      </c>
      <c r="K38" s="38">
        <v>205</v>
      </c>
      <c r="L38" s="38">
        <v>1</v>
      </c>
      <c r="M38" s="38">
        <v>124</v>
      </c>
      <c r="N38" s="38">
        <v>100</v>
      </c>
      <c r="O38" s="38">
        <v>1</v>
      </c>
      <c r="P38" s="38">
        <v>1</v>
      </c>
      <c r="Q38" s="38">
        <v>75</v>
      </c>
      <c r="R38" s="46">
        <v>603</v>
      </c>
      <c r="S38" s="63">
        <v>2.1</v>
      </c>
      <c r="T38" s="54">
        <v>5</v>
      </c>
      <c r="U38" s="64">
        <v>10.5</v>
      </c>
      <c r="V38" s="17">
        <v>8</v>
      </c>
      <c r="W38" s="64">
        <v>11.34</v>
      </c>
      <c r="X38" s="22">
        <v>5909991041601</v>
      </c>
      <c r="Y38" s="23" t="s">
        <v>7369</v>
      </c>
      <c r="Z38" s="17">
        <v>5</v>
      </c>
      <c r="AA38" s="17" t="s">
        <v>7328</v>
      </c>
    </row>
    <row r="39" spans="2:27" ht="37.5" x14ac:dyDescent="0.35">
      <c r="B39" s="38" t="s">
        <v>2892</v>
      </c>
      <c r="C39" s="38" t="s">
        <v>582</v>
      </c>
      <c r="D39" s="38" t="s">
        <v>582</v>
      </c>
      <c r="E39" s="38" t="s">
        <v>5</v>
      </c>
      <c r="F39" s="38" t="s">
        <v>23</v>
      </c>
      <c r="G39" s="38" t="s">
        <v>33</v>
      </c>
      <c r="H39" s="38">
        <v>5</v>
      </c>
      <c r="I39" s="38">
        <v>106</v>
      </c>
      <c r="J39" s="45">
        <v>11</v>
      </c>
      <c r="K39" s="38">
        <v>415</v>
      </c>
      <c r="L39" s="38">
        <v>1</v>
      </c>
      <c r="M39" s="38">
        <v>1</v>
      </c>
      <c r="N39" s="38">
        <v>150</v>
      </c>
      <c r="O39" s="38">
        <v>1</v>
      </c>
      <c r="P39" s="38">
        <v>1</v>
      </c>
      <c r="Q39" s="38">
        <v>350</v>
      </c>
      <c r="R39" s="46">
        <v>1036</v>
      </c>
      <c r="S39" s="63">
        <v>8.4</v>
      </c>
      <c r="T39" s="54">
        <v>5</v>
      </c>
      <c r="U39" s="64">
        <v>42</v>
      </c>
      <c r="V39" s="17">
        <v>8</v>
      </c>
      <c r="W39" s="64">
        <v>45.36</v>
      </c>
      <c r="X39" s="22">
        <v>5909991041762</v>
      </c>
      <c r="Y39" s="23" t="s">
        <v>7370</v>
      </c>
      <c r="Z39" s="17">
        <v>5</v>
      </c>
      <c r="AA39" s="17" t="s">
        <v>7328</v>
      </c>
    </row>
    <row r="40" spans="2:27" ht="37.5" x14ac:dyDescent="0.35">
      <c r="B40" s="38" t="s">
        <v>2988</v>
      </c>
      <c r="C40" s="38" t="s">
        <v>142</v>
      </c>
      <c r="D40" s="38" t="s">
        <v>3649</v>
      </c>
      <c r="E40" s="38" t="s">
        <v>101</v>
      </c>
      <c r="F40" s="38" t="s">
        <v>187</v>
      </c>
      <c r="G40" s="38" t="s">
        <v>169</v>
      </c>
      <c r="H40" s="38">
        <v>28</v>
      </c>
      <c r="I40" s="12">
        <v>794</v>
      </c>
      <c r="J40" s="45">
        <v>47</v>
      </c>
      <c r="K40" s="12">
        <v>318</v>
      </c>
      <c r="L40" s="12">
        <v>470</v>
      </c>
      <c r="M40" s="12">
        <v>385</v>
      </c>
      <c r="N40" s="38">
        <v>400</v>
      </c>
      <c r="O40" s="38">
        <v>300</v>
      </c>
      <c r="P40" s="12">
        <v>240</v>
      </c>
      <c r="Q40" s="12">
        <v>625</v>
      </c>
      <c r="R40" s="46">
        <v>3579</v>
      </c>
      <c r="S40" s="63">
        <v>3.5714285714285712E-2</v>
      </c>
      <c r="T40" s="54">
        <v>56</v>
      </c>
      <c r="U40" s="64">
        <v>2</v>
      </c>
      <c r="V40" s="17">
        <v>8</v>
      </c>
      <c r="W40" s="64">
        <v>2.16</v>
      </c>
      <c r="X40" s="22">
        <v>5907626701791</v>
      </c>
      <c r="Y40" s="23" t="s">
        <v>7371</v>
      </c>
      <c r="Z40" s="17">
        <v>56</v>
      </c>
      <c r="AA40" s="17" t="s">
        <v>7328</v>
      </c>
    </row>
    <row r="41" spans="2:27" ht="25" x14ac:dyDescent="0.35">
      <c r="B41" s="38" t="s">
        <v>2989</v>
      </c>
      <c r="C41" s="38" t="s">
        <v>142</v>
      </c>
      <c r="D41" s="38" t="s">
        <v>137</v>
      </c>
      <c r="E41" s="38" t="s">
        <v>5</v>
      </c>
      <c r="F41" s="38" t="s">
        <v>141</v>
      </c>
      <c r="G41" s="38" t="s">
        <v>11</v>
      </c>
      <c r="H41" s="38">
        <v>10</v>
      </c>
      <c r="I41" s="38">
        <v>621</v>
      </c>
      <c r="J41" s="45">
        <v>60</v>
      </c>
      <c r="K41" s="12">
        <v>30</v>
      </c>
      <c r="L41" s="38">
        <v>115</v>
      </c>
      <c r="M41" s="38">
        <v>351</v>
      </c>
      <c r="N41" s="38">
        <v>28</v>
      </c>
      <c r="O41" s="38">
        <v>100</v>
      </c>
      <c r="P41" s="12">
        <v>1</v>
      </c>
      <c r="Q41" s="38">
        <v>531</v>
      </c>
      <c r="R41" s="46">
        <v>1837</v>
      </c>
      <c r="S41" s="63">
        <v>5.4</v>
      </c>
      <c r="T41" s="54">
        <v>10</v>
      </c>
      <c r="U41" s="64">
        <v>54</v>
      </c>
      <c r="V41" s="17">
        <v>8</v>
      </c>
      <c r="W41" s="64">
        <v>58.320000000000007</v>
      </c>
      <c r="X41" s="22">
        <v>5907626702804</v>
      </c>
      <c r="Y41" s="23" t="s">
        <v>7372</v>
      </c>
      <c r="Z41" s="17">
        <v>10</v>
      </c>
      <c r="AA41" s="17" t="s">
        <v>7328</v>
      </c>
    </row>
    <row r="42" spans="2:27" x14ac:dyDescent="0.35">
      <c r="B42" s="38" t="s">
        <v>2990</v>
      </c>
      <c r="C42" s="12" t="s">
        <v>142</v>
      </c>
      <c r="D42" s="12" t="s">
        <v>2029</v>
      </c>
      <c r="E42" s="12" t="s">
        <v>5</v>
      </c>
      <c r="F42" s="12" t="s">
        <v>141</v>
      </c>
      <c r="G42" s="12" t="s">
        <v>19</v>
      </c>
      <c r="H42" s="12">
        <v>1</v>
      </c>
      <c r="I42" s="12">
        <v>1304</v>
      </c>
      <c r="J42" s="45">
        <v>5600</v>
      </c>
      <c r="K42" s="12">
        <v>2310</v>
      </c>
      <c r="L42" s="12">
        <v>462</v>
      </c>
      <c r="M42" s="12">
        <v>1853</v>
      </c>
      <c r="N42" s="38">
        <v>1600</v>
      </c>
      <c r="O42" s="38">
        <v>1200</v>
      </c>
      <c r="P42" s="12">
        <v>1</v>
      </c>
      <c r="Q42" s="12">
        <v>2400</v>
      </c>
      <c r="R42" s="46">
        <v>16730</v>
      </c>
      <c r="S42" s="63">
        <v>5.4</v>
      </c>
      <c r="T42" s="59">
        <v>10</v>
      </c>
      <c r="U42" s="62">
        <v>54</v>
      </c>
      <c r="V42" s="10"/>
      <c r="W42" s="64">
        <v>58.320000000000007</v>
      </c>
      <c r="X42" s="22">
        <v>5907626702805</v>
      </c>
      <c r="Y42" s="23" t="s">
        <v>7373</v>
      </c>
      <c r="Z42" s="17">
        <v>10</v>
      </c>
      <c r="AA42" s="17" t="s">
        <v>7328</v>
      </c>
    </row>
    <row r="43" spans="2:27" ht="37.5" x14ac:dyDescent="0.35">
      <c r="B43" s="38" t="s">
        <v>2991</v>
      </c>
      <c r="C43" s="38" t="s">
        <v>142</v>
      </c>
      <c r="D43" s="38" t="s">
        <v>338</v>
      </c>
      <c r="E43" s="38" t="s">
        <v>101</v>
      </c>
      <c r="F43" s="38" t="s">
        <v>141</v>
      </c>
      <c r="G43" s="38" t="s">
        <v>140</v>
      </c>
      <c r="H43" s="38">
        <v>56</v>
      </c>
      <c r="I43" s="12">
        <v>281</v>
      </c>
      <c r="J43" s="45">
        <v>290</v>
      </c>
      <c r="K43" s="12">
        <v>59</v>
      </c>
      <c r="L43" s="12">
        <v>108</v>
      </c>
      <c r="M43" s="12">
        <v>192</v>
      </c>
      <c r="N43" s="38">
        <v>50</v>
      </c>
      <c r="O43" s="38">
        <v>25</v>
      </c>
      <c r="P43" s="12">
        <v>2</v>
      </c>
      <c r="Q43" s="12">
        <v>200</v>
      </c>
      <c r="R43" s="46">
        <v>1207</v>
      </c>
      <c r="S43" s="61">
        <v>7.1428571428571425E-2</v>
      </c>
      <c r="T43" s="59">
        <v>56</v>
      </c>
      <c r="U43" s="62">
        <v>4</v>
      </c>
      <c r="V43" s="10">
        <v>8</v>
      </c>
      <c r="W43" s="62">
        <v>4.32</v>
      </c>
      <c r="X43" s="22">
        <v>5907626701807</v>
      </c>
      <c r="Y43" s="23" t="s">
        <v>7374</v>
      </c>
      <c r="Z43" s="10">
        <v>56</v>
      </c>
      <c r="AA43" s="10" t="s">
        <v>7328</v>
      </c>
    </row>
    <row r="44" spans="2:27" ht="37.5" x14ac:dyDescent="0.35">
      <c r="B44" s="38" t="s">
        <v>3297</v>
      </c>
      <c r="C44" s="38" t="s">
        <v>43</v>
      </c>
      <c r="D44" s="74" t="s">
        <v>147</v>
      </c>
      <c r="E44" s="95" t="s">
        <v>1792</v>
      </c>
      <c r="F44" s="74" t="s">
        <v>41</v>
      </c>
      <c r="G44" s="38" t="s">
        <v>19</v>
      </c>
      <c r="H44" s="38">
        <v>1</v>
      </c>
      <c r="I44" s="38">
        <v>300</v>
      </c>
      <c r="J44" s="45">
        <v>20</v>
      </c>
      <c r="K44" s="38">
        <v>13</v>
      </c>
      <c r="L44" s="38">
        <v>1</v>
      </c>
      <c r="M44" s="38">
        <v>6</v>
      </c>
      <c r="N44" s="38">
        <v>1</v>
      </c>
      <c r="O44" s="38">
        <v>1</v>
      </c>
      <c r="P44" s="38">
        <v>1</v>
      </c>
      <c r="Q44" s="38">
        <v>200</v>
      </c>
      <c r="R44" s="46">
        <v>543</v>
      </c>
      <c r="S44" s="61">
        <v>17.600000000000001</v>
      </c>
      <c r="T44" s="59">
        <v>1</v>
      </c>
      <c r="U44" s="62">
        <v>17.600000000000001</v>
      </c>
      <c r="V44" s="10">
        <v>8</v>
      </c>
      <c r="W44" s="62">
        <v>19.008000000000003</v>
      </c>
      <c r="X44" s="22">
        <v>5909990701018</v>
      </c>
      <c r="Y44" s="23" t="s">
        <v>7375</v>
      </c>
      <c r="Z44" s="10">
        <v>1</v>
      </c>
      <c r="AA44" s="10" t="s">
        <v>7328</v>
      </c>
    </row>
    <row r="45" spans="2:27" ht="37.5" x14ac:dyDescent="0.35">
      <c r="B45" s="38" t="s">
        <v>3298</v>
      </c>
      <c r="C45" s="38" t="s">
        <v>43</v>
      </c>
      <c r="D45" s="38" t="s">
        <v>147</v>
      </c>
      <c r="E45" s="38" t="s">
        <v>1792</v>
      </c>
      <c r="F45" s="38" t="s">
        <v>42</v>
      </c>
      <c r="G45" s="38" t="s">
        <v>19</v>
      </c>
      <c r="H45" s="38">
        <v>1</v>
      </c>
      <c r="I45" s="38">
        <v>1800</v>
      </c>
      <c r="J45" s="45">
        <v>116</v>
      </c>
      <c r="K45" s="38">
        <v>337</v>
      </c>
      <c r="L45" s="38">
        <v>110</v>
      </c>
      <c r="M45" s="38">
        <v>490</v>
      </c>
      <c r="N45" s="38">
        <v>445</v>
      </c>
      <c r="O45" s="38">
        <v>1</v>
      </c>
      <c r="P45" s="38">
        <v>10</v>
      </c>
      <c r="Q45" s="38">
        <v>1200</v>
      </c>
      <c r="R45" s="46">
        <v>4509</v>
      </c>
      <c r="S45" s="61">
        <v>23.1</v>
      </c>
      <c r="T45" s="59">
        <v>1</v>
      </c>
      <c r="U45" s="62">
        <v>23.1</v>
      </c>
      <c r="V45" s="10">
        <v>8</v>
      </c>
      <c r="W45" s="62">
        <v>24.948000000000004</v>
      </c>
      <c r="X45" s="22">
        <v>5909990701117</v>
      </c>
      <c r="Y45" s="23" t="s">
        <v>7376</v>
      </c>
      <c r="Z45" s="10">
        <v>1</v>
      </c>
      <c r="AA45" s="10" t="s">
        <v>7328</v>
      </c>
    </row>
    <row r="46" spans="2:27" ht="50" x14ac:dyDescent="0.35">
      <c r="B46" s="38" t="s">
        <v>3421</v>
      </c>
      <c r="C46" s="38" t="s">
        <v>513</v>
      </c>
      <c r="D46" s="38" t="s">
        <v>3763</v>
      </c>
      <c r="E46" s="38" t="s">
        <v>514</v>
      </c>
      <c r="F46" s="12" t="s">
        <v>3764</v>
      </c>
      <c r="G46" s="12" t="s">
        <v>516</v>
      </c>
      <c r="H46" s="12">
        <v>5</v>
      </c>
      <c r="I46" s="12">
        <v>1</v>
      </c>
      <c r="J46" s="45">
        <v>1</v>
      </c>
      <c r="K46" s="12">
        <v>1</v>
      </c>
      <c r="L46" s="38">
        <v>1</v>
      </c>
      <c r="M46" s="38">
        <v>1</v>
      </c>
      <c r="N46" s="38">
        <v>1</v>
      </c>
      <c r="O46" s="38">
        <v>1</v>
      </c>
      <c r="P46" s="12">
        <v>1</v>
      </c>
      <c r="Q46" s="12">
        <v>24</v>
      </c>
      <c r="R46" s="46">
        <v>32</v>
      </c>
      <c r="S46" s="61">
        <v>15</v>
      </c>
      <c r="T46" s="59">
        <v>5</v>
      </c>
      <c r="U46" s="62">
        <v>75</v>
      </c>
      <c r="V46" s="10">
        <v>8</v>
      </c>
      <c r="W46" s="62">
        <v>81</v>
      </c>
      <c r="X46" s="22">
        <v>5909990054664</v>
      </c>
      <c r="Y46" s="23" t="s">
        <v>7377</v>
      </c>
      <c r="Z46" s="10">
        <v>5</v>
      </c>
      <c r="AA46" s="10" t="s">
        <v>7328</v>
      </c>
    </row>
    <row r="48" spans="2:27" x14ac:dyDescent="0.35">
      <c r="B48" s="38" t="s">
        <v>2212</v>
      </c>
      <c r="C48" s="12" t="s">
        <v>128</v>
      </c>
      <c r="D48" s="12" t="s">
        <v>2086</v>
      </c>
      <c r="E48" s="12" t="s">
        <v>5</v>
      </c>
      <c r="F48" s="12" t="s">
        <v>266</v>
      </c>
      <c r="G48" s="12" t="s">
        <v>19</v>
      </c>
      <c r="H48" s="12">
        <v>1</v>
      </c>
      <c r="I48" s="12">
        <v>330</v>
      </c>
      <c r="J48" s="45">
        <v>700</v>
      </c>
      <c r="K48" s="12">
        <v>1</v>
      </c>
      <c r="L48" s="38">
        <v>1</v>
      </c>
      <c r="M48" s="12">
        <v>5</v>
      </c>
      <c r="N48" s="38">
        <v>1</v>
      </c>
      <c r="O48" s="38">
        <v>1</v>
      </c>
      <c r="P48" s="12">
        <v>1</v>
      </c>
      <c r="Q48" s="12">
        <v>150</v>
      </c>
      <c r="R48" s="46">
        <v>1190</v>
      </c>
      <c r="S48" s="61">
        <v>3.6</v>
      </c>
      <c r="T48" s="59">
        <v>5</v>
      </c>
      <c r="U48" s="62">
        <v>18</v>
      </c>
      <c r="V48" s="10">
        <v>8</v>
      </c>
      <c r="W48" s="62">
        <v>19.440000000000001</v>
      </c>
      <c r="X48" s="22">
        <v>5909990352814</v>
      </c>
      <c r="Y48" s="23" t="s">
        <v>7335</v>
      </c>
      <c r="Z48" s="10">
        <v>5</v>
      </c>
      <c r="AA48" s="10" t="s">
        <v>7328</v>
      </c>
    </row>
    <row r="49" spans="2:27" ht="37.5" x14ac:dyDescent="0.35">
      <c r="B49" s="38" t="s">
        <v>2215</v>
      </c>
      <c r="C49" s="38" t="s">
        <v>131</v>
      </c>
      <c r="D49" s="12" t="s">
        <v>116</v>
      </c>
      <c r="E49" s="12" t="s">
        <v>5</v>
      </c>
      <c r="F49" s="12" t="s">
        <v>1901</v>
      </c>
      <c r="G49" s="12" t="s">
        <v>79</v>
      </c>
      <c r="H49" s="12">
        <v>5</v>
      </c>
      <c r="I49" s="12">
        <v>15</v>
      </c>
      <c r="J49" s="45">
        <v>1</v>
      </c>
      <c r="K49" s="12">
        <v>1</v>
      </c>
      <c r="L49" s="38">
        <v>1</v>
      </c>
      <c r="M49" s="38">
        <v>1</v>
      </c>
      <c r="N49" s="38">
        <v>1</v>
      </c>
      <c r="O49" s="38">
        <v>1</v>
      </c>
      <c r="P49" s="12">
        <v>1</v>
      </c>
      <c r="Q49" s="12">
        <v>55</v>
      </c>
      <c r="R49" s="46">
        <v>77</v>
      </c>
      <c r="S49" s="61">
        <v>3.6</v>
      </c>
      <c r="T49" s="59">
        <v>5</v>
      </c>
      <c r="U49" s="62">
        <v>18</v>
      </c>
      <c r="V49" s="10">
        <v>8</v>
      </c>
      <c r="W49" s="62">
        <v>19.440000000000001</v>
      </c>
      <c r="X49" s="22">
        <v>5909990352814</v>
      </c>
      <c r="Y49" s="23" t="s">
        <v>7335</v>
      </c>
      <c r="Z49" s="10">
        <v>5</v>
      </c>
      <c r="AA49" s="10" t="s">
        <v>7328</v>
      </c>
    </row>
    <row r="50" spans="2:27" ht="25" x14ac:dyDescent="0.35">
      <c r="B50" s="38" t="s">
        <v>2219</v>
      </c>
      <c r="C50" s="38" t="s">
        <v>131</v>
      </c>
      <c r="D50" s="38" t="s">
        <v>116</v>
      </c>
      <c r="E50" s="38" t="s">
        <v>5</v>
      </c>
      <c r="F50" s="38" t="s">
        <v>171</v>
      </c>
      <c r="G50" s="38" t="s">
        <v>79</v>
      </c>
      <c r="H50" s="38">
        <v>5</v>
      </c>
      <c r="I50" s="12">
        <v>2825</v>
      </c>
      <c r="J50" s="45">
        <v>600</v>
      </c>
      <c r="K50" s="12">
        <v>515</v>
      </c>
      <c r="L50" s="12">
        <v>487</v>
      </c>
      <c r="M50" s="12">
        <v>1500</v>
      </c>
      <c r="N50" s="38">
        <v>800</v>
      </c>
      <c r="O50" s="38">
        <v>1000</v>
      </c>
      <c r="P50" s="12">
        <v>850</v>
      </c>
      <c r="Q50" s="12">
        <v>1600</v>
      </c>
      <c r="R50" s="46">
        <v>10177</v>
      </c>
      <c r="S50" s="63">
        <v>5</v>
      </c>
      <c r="T50" s="54">
        <v>5</v>
      </c>
      <c r="U50" s="64">
        <v>25</v>
      </c>
      <c r="V50" s="17">
        <v>8</v>
      </c>
      <c r="W50" s="64">
        <v>27</v>
      </c>
      <c r="X50" s="22">
        <v>5909990352913</v>
      </c>
      <c r="Y50" s="17" t="s">
        <v>7340</v>
      </c>
      <c r="Z50" s="17">
        <v>5</v>
      </c>
      <c r="AA50" s="17" t="s">
        <v>7328</v>
      </c>
    </row>
    <row r="51" spans="2:27" ht="37.5" x14ac:dyDescent="0.35">
      <c r="B51" s="38" t="s">
        <v>2293</v>
      </c>
      <c r="C51" s="38" t="s">
        <v>132</v>
      </c>
      <c r="D51" s="38" t="s">
        <v>118</v>
      </c>
      <c r="E51" s="38" t="s">
        <v>101</v>
      </c>
      <c r="F51" s="38" t="s">
        <v>117</v>
      </c>
      <c r="G51" s="38" t="s">
        <v>95</v>
      </c>
      <c r="H51" s="38">
        <v>30</v>
      </c>
      <c r="I51" s="38">
        <v>234</v>
      </c>
      <c r="J51" s="45">
        <v>192</v>
      </c>
      <c r="K51" s="38">
        <v>34</v>
      </c>
      <c r="L51" s="38">
        <v>106</v>
      </c>
      <c r="M51" s="38">
        <v>117</v>
      </c>
      <c r="N51" s="38">
        <v>110</v>
      </c>
      <c r="O51" s="38">
        <v>1</v>
      </c>
      <c r="P51" s="38">
        <v>104</v>
      </c>
      <c r="Q51" s="38">
        <v>250</v>
      </c>
      <c r="R51" s="46">
        <v>1148</v>
      </c>
      <c r="S51" s="63">
        <v>3.6666666666666667E-2</v>
      </c>
      <c r="T51" s="54">
        <v>30</v>
      </c>
      <c r="U51" s="64">
        <v>1.1000000000000001</v>
      </c>
      <c r="V51" s="17">
        <v>8</v>
      </c>
      <c r="W51" s="64">
        <v>1.1880000000000002</v>
      </c>
      <c r="X51" s="22">
        <v>5909990694167</v>
      </c>
      <c r="Y51" s="23" t="s">
        <v>7344</v>
      </c>
      <c r="Z51" s="17">
        <v>30</v>
      </c>
      <c r="AA51" s="17" t="s">
        <v>7328</v>
      </c>
    </row>
    <row r="52" spans="2:27" ht="37.5" x14ac:dyDescent="0.35">
      <c r="B52" s="38" t="s">
        <v>2765</v>
      </c>
      <c r="C52" s="38" t="s">
        <v>166</v>
      </c>
      <c r="D52" s="38" t="s">
        <v>152</v>
      </c>
      <c r="E52" s="38" t="s">
        <v>5</v>
      </c>
      <c r="F52" s="38" t="s">
        <v>153</v>
      </c>
      <c r="G52" s="38" t="s">
        <v>59</v>
      </c>
      <c r="H52" s="38">
        <v>10</v>
      </c>
      <c r="I52" s="38">
        <v>1464</v>
      </c>
      <c r="J52" s="45">
        <v>765</v>
      </c>
      <c r="K52" s="38">
        <v>176</v>
      </c>
      <c r="L52" s="38">
        <v>232</v>
      </c>
      <c r="M52" s="38">
        <v>532</v>
      </c>
      <c r="N52" s="38">
        <v>500</v>
      </c>
      <c r="O52" s="38">
        <v>600</v>
      </c>
      <c r="P52" s="38">
        <v>24</v>
      </c>
      <c r="Q52" s="38">
        <v>925</v>
      </c>
      <c r="R52" s="46">
        <v>5218</v>
      </c>
      <c r="S52" s="63">
        <v>1.0699999999999998</v>
      </c>
      <c r="T52" s="54">
        <v>10</v>
      </c>
      <c r="U52" s="64">
        <v>10.7</v>
      </c>
      <c r="V52" s="17">
        <v>8</v>
      </c>
      <c r="W52" s="64">
        <v>11.555999999999999</v>
      </c>
      <c r="X52" s="22">
        <v>5909990659524</v>
      </c>
      <c r="Y52" s="23" t="s">
        <v>7363</v>
      </c>
      <c r="Z52" s="17">
        <v>10</v>
      </c>
      <c r="AA52" s="17" t="s">
        <v>7364</v>
      </c>
    </row>
    <row r="53" spans="2:27" ht="37.5" x14ac:dyDescent="0.35">
      <c r="B53" s="38" t="s">
        <v>2890</v>
      </c>
      <c r="C53" s="38" t="s">
        <v>582</v>
      </c>
      <c r="D53" s="38" t="s">
        <v>582</v>
      </c>
      <c r="E53" s="38" t="s">
        <v>5</v>
      </c>
      <c r="F53" s="38" t="s">
        <v>585</v>
      </c>
      <c r="G53" s="38" t="s">
        <v>33</v>
      </c>
      <c r="H53" s="38">
        <v>5</v>
      </c>
      <c r="I53" s="38">
        <v>6</v>
      </c>
      <c r="J53" s="45">
        <v>1</v>
      </c>
      <c r="K53" s="38">
        <v>12</v>
      </c>
      <c r="L53" s="38">
        <v>1</v>
      </c>
      <c r="M53" s="38">
        <v>1</v>
      </c>
      <c r="N53" s="38">
        <v>10</v>
      </c>
      <c r="O53" s="38">
        <v>1</v>
      </c>
      <c r="P53" s="38">
        <v>1</v>
      </c>
      <c r="Q53" s="38">
        <v>1</v>
      </c>
      <c r="R53" s="46">
        <v>34</v>
      </c>
      <c r="S53" s="61">
        <v>4.2</v>
      </c>
      <c r="T53" s="59">
        <v>5</v>
      </c>
      <c r="U53" s="62">
        <v>21</v>
      </c>
      <c r="V53" s="10">
        <v>8</v>
      </c>
      <c r="W53" s="62">
        <v>22.68</v>
      </c>
      <c r="X53" s="22">
        <v>5909991041755</v>
      </c>
      <c r="Y53" s="23" t="s">
        <v>7368</v>
      </c>
      <c r="Z53" s="10">
        <v>5</v>
      </c>
      <c r="AA53" s="10" t="s">
        <v>7328</v>
      </c>
    </row>
  </sheetData>
  <dataValidations count="1">
    <dataValidation type="list" errorStyle="information" showDropDown="1" sqref="Y3" xr:uid="{00000000-0002-0000-1300-000000000000}">
      <formula1>"Item A,Item B,Item C"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AA43"/>
  <sheetViews>
    <sheetView zoomScale="75" zoomScaleNormal="75" workbookViewId="0">
      <selection activeCell="S38" sqref="S3:S38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43.5" x14ac:dyDescent="0.35">
      <c r="B3" s="38" t="s">
        <v>2158</v>
      </c>
      <c r="C3" s="10" t="s">
        <v>275</v>
      </c>
      <c r="D3" s="38" t="s">
        <v>274</v>
      </c>
      <c r="E3" s="38" t="s">
        <v>5</v>
      </c>
      <c r="F3" s="38" t="s">
        <v>276</v>
      </c>
      <c r="G3" s="38" t="s">
        <v>277</v>
      </c>
      <c r="H3" s="38">
        <v>6</v>
      </c>
      <c r="I3" s="38">
        <v>1</v>
      </c>
      <c r="J3" s="45">
        <v>30</v>
      </c>
      <c r="K3" s="38">
        <v>8</v>
      </c>
      <c r="L3" s="38">
        <v>16</v>
      </c>
      <c r="M3" s="38">
        <v>1</v>
      </c>
      <c r="N3" s="38">
        <v>20</v>
      </c>
      <c r="O3" s="38">
        <v>1</v>
      </c>
      <c r="P3" s="12">
        <v>1</v>
      </c>
      <c r="Q3" s="38">
        <v>10</v>
      </c>
      <c r="R3" s="46">
        <v>88</v>
      </c>
      <c r="S3" s="115">
        <v>22.166666666666668</v>
      </c>
      <c r="T3" s="30">
        <v>6</v>
      </c>
      <c r="U3" s="133">
        <v>133</v>
      </c>
      <c r="V3" s="120">
        <v>0.08</v>
      </c>
      <c r="W3" s="121">
        <v>143.63999999999999</v>
      </c>
      <c r="X3" s="134">
        <v>5909990374717</v>
      </c>
      <c r="Y3" s="135" t="s">
        <v>8702</v>
      </c>
      <c r="Z3" s="30">
        <v>6</v>
      </c>
      <c r="AA3" s="117" t="s">
        <v>8703</v>
      </c>
    </row>
    <row r="4" spans="2:27" ht="43.5" x14ac:dyDescent="0.35">
      <c r="B4" s="38" t="s">
        <v>2196</v>
      </c>
      <c r="C4" s="12" t="s">
        <v>279</v>
      </c>
      <c r="D4" s="12" t="s">
        <v>1999</v>
      </c>
      <c r="E4" s="12" t="s">
        <v>93</v>
      </c>
      <c r="F4" s="12" t="s">
        <v>183</v>
      </c>
      <c r="G4" s="12" t="s">
        <v>114</v>
      </c>
      <c r="H4" s="12">
        <v>60</v>
      </c>
      <c r="I4" s="12">
        <v>3</v>
      </c>
      <c r="J4" s="45">
        <v>5</v>
      </c>
      <c r="K4" s="38">
        <v>5</v>
      </c>
      <c r="L4" s="12">
        <v>2</v>
      </c>
      <c r="M4" s="12">
        <v>2</v>
      </c>
      <c r="N4" s="38">
        <v>28</v>
      </c>
      <c r="O4" s="38">
        <v>1</v>
      </c>
      <c r="P4" s="38">
        <v>1</v>
      </c>
      <c r="Q4" s="12">
        <v>40</v>
      </c>
      <c r="R4" s="46">
        <v>87</v>
      </c>
      <c r="S4" s="115">
        <v>0.24233333333333332</v>
      </c>
      <c r="T4" s="37">
        <v>30</v>
      </c>
      <c r="U4" s="133">
        <v>7.27</v>
      </c>
      <c r="V4" s="120">
        <v>0.08</v>
      </c>
      <c r="W4" s="121">
        <v>7.8515999999999995</v>
      </c>
      <c r="X4" s="134">
        <v>5909990163717</v>
      </c>
      <c r="Y4" s="135" t="s">
        <v>8704</v>
      </c>
      <c r="Z4" s="37">
        <v>30</v>
      </c>
      <c r="AA4" s="117" t="s">
        <v>8703</v>
      </c>
    </row>
    <row r="5" spans="2:27" ht="43.5" x14ac:dyDescent="0.35">
      <c r="B5" s="38" t="s">
        <v>2197</v>
      </c>
      <c r="C5" s="38" t="s">
        <v>279</v>
      </c>
      <c r="D5" s="38" t="s">
        <v>278</v>
      </c>
      <c r="E5" s="38" t="s">
        <v>5</v>
      </c>
      <c r="F5" s="38" t="s">
        <v>280</v>
      </c>
      <c r="G5" s="38" t="s">
        <v>281</v>
      </c>
      <c r="H5" s="38">
        <v>6</v>
      </c>
      <c r="I5" s="38">
        <v>148</v>
      </c>
      <c r="J5" s="45">
        <v>1</v>
      </c>
      <c r="K5" s="38">
        <v>70</v>
      </c>
      <c r="L5" s="38">
        <v>28</v>
      </c>
      <c r="M5" s="38">
        <v>141</v>
      </c>
      <c r="N5" s="38">
        <v>10</v>
      </c>
      <c r="O5" s="38">
        <v>10</v>
      </c>
      <c r="P5" s="38">
        <v>20</v>
      </c>
      <c r="Q5" s="38">
        <v>150</v>
      </c>
      <c r="R5" s="46">
        <v>578</v>
      </c>
      <c r="S5" s="115">
        <v>1.8333333333333333</v>
      </c>
      <c r="T5" s="30">
        <v>6</v>
      </c>
      <c r="U5" s="133">
        <v>11</v>
      </c>
      <c r="V5" s="120">
        <v>0.08</v>
      </c>
      <c r="W5" s="121">
        <v>11.88</v>
      </c>
      <c r="X5" s="134">
        <v>5909990163618</v>
      </c>
      <c r="Y5" s="135" t="s">
        <v>8705</v>
      </c>
      <c r="Z5" s="30">
        <v>6</v>
      </c>
      <c r="AA5" s="117" t="s">
        <v>8731</v>
      </c>
    </row>
    <row r="6" spans="2:27" ht="37.5" x14ac:dyDescent="0.35">
      <c r="B6" s="38" t="s">
        <v>2429</v>
      </c>
      <c r="C6" s="38" t="s">
        <v>346</v>
      </c>
      <c r="D6" s="38" t="s">
        <v>345</v>
      </c>
      <c r="E6" s="38" t="s">
        <v>93</v>
      </c>
      <c r="F6" s="38" t="s">
        <v>184</v>
      </c>
      <c r="G6" s="38" t="s">
        <v>95</v>
      </c>
      <c r="H6" s="38">
        <v>30</v>
      </c>
      <c r="I6" s="12">
        <v>12</v>
      </c>
      <c r="J6" s="45">
        <v>80</v>
      </c>
      <c r="K6" s="12">
        <v>6</v>
      </c>
      <c r="L6" s="12">
        <v>3</v>
      </c>
      <c r="M6" s="38">
        <v>1</v>
      </c>
      <c r="N6" s="38">
        <v>1</v>
      </c>
      <c r="O6" s="38">
        <v>2</v>
      </c>
      <c r="P6" s="12">
        <v>1</v>
      </c>
      <c r="Q6" s="12">
        <v>5</v>
      </c>
      <c r="R6" s="46">
        <v>111</v>
      </c>
      <c r="S6" s="115">
        <v>4.666666666666667</v>
      </c>
      <c r="T6" s="30">
        <v>30</v>
      </c>
      <c r="U6" s="133">
        <v>140</v>
      </c>
      <c r="V6" s="120">
        <v>0.08</v>
      </c>
      <c r="W6" s="121">
        <v>151.19999999999999</v>
      </c>
      <c r="X6" s="134">
        <v>5909990643790</v>
      </c>
      <c r="Y6" s="135" t="s">
        <v>8708</v>
      </c>
      <c r="Z6" s="30">
        <v>30</v>
      </c>
      <c r="AA6" s="117" t="s">
        <v>8732</v>
      </c>
    </row>
    <row r="7" spans="2:27" ht="43.5" x14ac:dyDescent="0.35">
      <c r="B7" s="38" t="s">
        <v>2430</v>
      </c>
      <c r="C7" s="38" t="s">
        <v>256</v>
      </c>
      <c r="D7" s="38" t="s">
        <v>255</v>
      </c>
      <c r="E7" s="38" t="s">
        <v>156</v>
      </c>
      <c r="F7" s="38" t="s">
        <v>57</v>
      </c>
      <c r="G7" s="38" t="s">
        <v>196</v>
      </c>
      <c r="H7" s="38">
        <v>30</v>
      </c>
      <c r="I7" s="12">
        <v>2</v>
      </c>
      <c r="J7" s="45">
        <v>1</v>
      </c>
      <c r="K7" s="12">
        <v>35</v>
      </c>
      <c r="L7" s="38">
        <v>1</v>
      </c>
      <c r="M7" s="12">
        <v>9</v>
      </c>
      <c r="N7" s="38">
        <v>1</v>
      </c>
      <c r="O7" s="38">
        <v>1</v>
      </c>
      <c r="P7" s="12">
        <v>1</v>
      </c>
      <c r="Q7" s="12">
        <v>4</v>
      </c>
      <c r="R7" s="46">
        <v>55</v>
      </c>
      <c r="S7" s="115">
        <v>0.5</v>
      </c>
      <c r="T7" s="30">
        <v>30</v>
      </c>
      <c r="U7" s="133">
        <v>15</v>
      </c>
      <c r="V7" s="120">
        <v>0.08</v>
      </c>
      <c r="W7" s="121">
        <v>16.2</v>
      </c>
      <c r="X7" s="134">
        <v>5909990032020</v>
      </c>
      <c r="Y7" s="135" t="s">
        <v>8709</v>
      </c>
      <c r="Z7" s="30">
        <v>30</v>
      </c>
      <c r="AA7" s="117" t="s">
        <v>8703</v>
      </c>
    </row>
    <row r="8" spans="2:27" ht="43.5" x14ac:dyDescent="0.35">
      <c r="B8" s="38" t="s">
        <v>2431</v>
      </c>
      <c r="C8" s="38" t="s">
        <v>256</v>
      </c>
      <c r="D8" s="38" t="s">
        <v>255</v>
      </c>
      <c r="E8" s="38" t="s">
        <v>156</v>
      </c>
      <c r="F8" s="38" t="s">
        <v>117</v>
      </c>
      <c r="G8" s="38" t="s">
        <v>196</v>
      </c>
      <c r="H8" s="38">
        <v>30</v>
      </c>
      <c r="I8" s="12">
        <v>4</v>
      </c>
      <c r="J8" s="45">
        <v>2</v>
      </c>
      <c r="K8" s="12">
        <v>10</v>
      </c>
      <c r="L8" s="38">
        <v>1</v>
      </c>
      <c r="M8" s="12">
        <v>19</v>
      </c>
      <c r="N8" s="38">
        <v>1</v>
      </c>
      <c r="O8" s="38">
        <v>1</v>
      </c>
      <c r="P8" s="12">
        <v>1</v>
      </c>
      <c r="Q8" s="12">
        <v>1</v>
      </c>
      <c r="R8" s="46">
        <v>40</v>
      </c>
      <c r="S8" s="115">
        <v>0.36666666666666664</v>
      </c>
      <c r="T8" s="30">
        <v>30</v>
      </c>
      <c r="U8" s="133">
        <v>11</v>
      </c>
      <c r="V8" s="120">
        <v>0.08</v>
      </c>
      <c r="W8" s="121">
        <v>11.88</v>
      </c>
      <c r="X8" s="134">
        <v>5909990335220</v>
      </c>
      <c r="Y8" s="135" t="s">
        <v>8710</v>
      </c>
      <c r="Z8" s="30">
        <v>30</v>
      </c>
      <c r="AA8" s="117" t="s">
        <v>8703</v>
      </c>
    </row>
    <row r="9" spans="2:27" ht="43.5" x14ac:dyDescent="0.35">
      <c r="B9" s="38" t="s">
        <v>2432</v>
      </c>
      <c r="C9" s="38" t="s">
        <v>256</v>
      </c>
      <c r="D9" s="38" t="s">
        <v>255</v>
      </c>
      <c r="E9" s="38" t="s">
        <v>5</v>
      </c>
      <c r="F9" s="38" t="s">
        <v>187</v>
      </c>
      <c r="G9" s="38" t="s">
        <v>79</v>
      </c>
      <c r="H9" s="38">
        <v>5</v>
      </c>
      <c r="I9" s="12">
        <v>1</v>
      </c>
      <c r="J9" s="45">
        <v>1</v>
      </c>
      <c r="K9" s="12">
        <v>1</v>
      </c>
      <c r="L9" s="38">
        <v>1</v>
      </c>
      <c r="M9" s="38">
        <v>1</v>
      </c>
      <c r="N9" s="38">
        <v>1</v>
      </c>
      <c r="O9" s="38">
        <v>1</v>
      </c>
      <c r="P9" s="12">
        <v>1</v>
      </c>
      <c r="Q9" s="12">
        <v>1</v>
      </c>
      <c r="R9" s="46">
        <v>9</v>
      </c>
      <c r="S9" s="115">
        <v>12</v>
      </c>
      <c r="T9" s="30">
        <v>5</v>
      </c>
      <c r="U9" s="133">
        <v>60</v>
      </c>
      <c r="V9" s="120">
        <v>0.08</v>
      </c>
      <c r="W9" s="121">
        <v>64.8</v>
      </c>
      <c r="X9" s="134">
        <v>5909990375912</v>
      </c>
      <c r="Y9" s="135" t="s">
        <v>8733</v>
      </c>
      <c r="Z9" s="30">
        <v>5</v>
      </c>
      <c r="AA9" s="117" t="s">
        <v>8703</v>
      </c>
    </row>
    <row r="10" spans="2:27" ht="50" x14ac:dyDescent="0.35">
      <c r="B10" s="38" t="s">
        <v>2538</v>
      </c>
      <c r="C10" s="38" t="s">
        <v>254</v>
      </c>
      <c r="D10" s="38" t="s">
        <v>252</v>
      </c>
      <c r="E10" s="38" t="s">
        <v>5</v>
      </c>
      <c r="F10" s="38" t="s">
        <v>253</v>
      </c>
      <c r="G10" s="38" t="s">
        <v>8</v>
      </c>
      <c r="H10" s="38">
        <v>10</v>
      </c>
      <c r="I10" s="38">
        <v>565</v>
      </c>
      <c r="J10" s="45">
        <v>320</v>
      </c>
      <c r="K10" s="38">
        <v>8</v>
      </c>
      <c r="L10" s="38">
        <v>62</v>
      </c>
      <c r="M10" s="38">
        <v>137</v>
      </c>
      <c r="N10" s="38">
        <v>1</v>
      </c>
      <c r="O10" s="38">
        <v>100</v>
      </c>
      <c r="P10" s="38">
        <v>65</v>
      </c>
      <c r="Q10" s="38">
        <v>620</v>
      </c>
      <c r="R10" s="46">
        <v>1878</v>
      </c>
      <c r="S10" s="115">
        <v>8.9</v>
      </c>
      <c r="T10" s="30">
        <v>10</v>
      </c>
      <c r="U10" s="119">
        <v>89</v>
      </c>
      <c r="V10" s="120">
        <v>0.08</v>
      </c>
      <c r="W10" s="121">
        <v>96.12</v>
      </c>
      <c r="X10" s="134">
        <v>5909990774821</v>
      </c>
      <c r="Y10" s="135" t="s">
        <v>8711</v>
      </c>
      <c r="Z10" s="30">
        <v>10</v>
      </c>
      <c r="AA10" s="117" t="s">
        <v>8703</v>
      </c>
    </row>
    <row r="11" spans="2:27" ht="50" x14ac:dyDescent="0.35">
      <c r="B11" s="38" t="s">
        <v>2539</v>
      </c>
      <c r="C11" s="38" t="s">
        <v>254</v>
      </c>
      <c r="D11" s="38" t="s">
        <v>252</v>
      </c>
      <c r="E11" s="38" t="s">
        <v>5</v>
      </c>
      <c r="F11" s="38" t="s">
        <v>289</v>
      </c>
      <c r="G11" s="38" t="s">
        <v>8</v>
      </c>
      <c r="H11" s="38">
        <v>10</v>
      </c>
      <c r="I11" s="38">
        <v>800</v>
      </c>
      <c r="J11" s="45">
        <v>452</v>
      </c>
      <c r="K11" s="38">
        <v>70</v>
      </c>
      <c r="L11" s="38">
        <v>141</v>
      </c>
      <c r="M11" s="38">
        <v>290</v>
      </c>
      <c r="N11" s="38">
        <v>1</v>
      </c>
      <c r="O11" s="38">
        <v>300</v>
      </c>
      <c r="P11" s="38">
        <v>105</v>
      </c>
      <c r="Q11" s="38">
        <v>1205</v>
      </c>
      <c r="R11" s="46">
        <v>3364</v>
      </c>
      <c r="S11" s="115">
        <v>5.9</v>
      </c>
      <c r="T11" s="30">
        <v>10</v>
      </c>
      <c r="U11" s="122">
        <v>59</v>
      </c>
      <c r="V11" s="120">
        <v>0.08</v>
      </c>
      <c r="W11" s="121">
        <v>63.72</v>
      </c>
      <c r="X11" s="134">
        <v>5909990048427</v>
      </c>
      <c r="Y11" s="135" t="s">
        <v>8712</v>
      </c>
      <c r="Z11" s="30">
        <v>10</v>
      </c>
      <c r="AA11" s="117" t="s">
        <v>8703</v>
      </c>
    </row>
    <row r="12" spans="2:27" ht="50" x14ac:dyDescent="0.35">
      <c r="B12" s="38" t="s">
        <v>2540</v>
      </c>
      <c r="C12" s="38" t="s">
        <v>254</v>
      </c>
      <c r="D12" s="38" t="s">
        <v>252</v>
      </c>
      <c r="E12" s="38" t="s">
        <v>5</v>
      </c>
      <c r="F12" s="38" t="s">
        <v>290</v>
      </c>
      <c r="G12" s="38" t="s">
        <v>8</v>
      </c>
      <c r="H12" s="38">
        <v>10</v>
      </c>
      <c r="I12" s="38">
        <v>18</v>
      </c>
      <c r="J12" s="45">
        <v>80</v>
      </c>
      <c r="K12" s="38">
        <v>1</v>
      </c>
      <c r="L12" s="38">
        <v>1</v>
      </c>
      <c r="M12" s="38">
        <v>1</v>
      </c>
      <c r="N12" s="38">
        <v>1</v>
      </c>
      <c r="O12" s="38">
        <v>6</v>
      </c>
      <c r="P12" s="38">
        <v>2</v>
      </c>
      <c r="Q12" s="38">
        <v>16</v>
      </c>
      <c r="R12" s="46">
        <v>126</v>
      </c>
      <c r="S12" s="115">
        <v>15.2</v>
      </c>
      <c r="T12" s="30">
        <v>10</v>
      </c>
      <c r="U12" s="122">
        <v>152</v>
      </c>
      <c r="V12" s="120">
        <v>0.08</v>
      </c>
      <c r="W12" s="121">
        <v>164.16</v>
      </c>
      <c r="X12" s="134">
        <v>5909990774920</v>
      </c>
      <c r="Y12" s="135" t="s">
        <v>8713</v>
      </c>
      <c r="Z12" s="30">
        <v>10</v>
      </c>
      <c r="AA12" s="117" t="s">
        <v>8703</v>
      </c>
    </row>
    <row r="13" spans="2:27" ht="43.5" x14ac:dyDescent="0.35">
      <c r="B13" s="38" t="s">
        <v>2541</v>
      </c>
      <c r="C13" s="38" t="s">
        <v>254</v>
      </c>
      <c r="D13" s="38" t="s">
        <v>252</v>
      </c>
      <c r="E13" s="38" t="s">
        <v>5</v>
      </c>
      <c r="F13" s="38" t="s">
        <v>291</v>
      </c>
      <c r="G13" s="38" t="s">
        <v>19</v>
      </c>
      <c r="H13" s="38">
        <v>1</v>
      </c>
      <c r="I13" s="38">
        <v>1</v>
      </c>
      <c r="J13" s="45">
        <v>4</v>
      </c>
      <c r="K13" s="38">
        <v>412</v>
      </c>
      <c r="L13" s="38">
        <v>1</v>
      </c>
      <c r="M13" s="38">
        <v>3</v>
      </c>
      <c r="N13" s="38">
        <v>1</v>
      </c>
      <c r="O13" s="38">
        <v>1</v>
      </c>
      <c r="P13" s="38">
        <v>1</v>
      </c>
      <c r="Q13" s="38">
        <v>1</v>
      </c>
      <c r="R13" s="46">
        <v>425</v>
      </c>
      <c r="S13" s="115">
        <v>45</v>
      </c>
      <c r="T13" s="30">
        <v>1</v>
      </c>
      <c r="U13" s="122">
        <v>45</v>
      </c>
      <c r="V13" s="120">
        <v>0.08</v>
      </c>
      <c r="W13" s="121">
        <v>48.6</v>
      </c>
      <c r="X13" s="134">
        <v>5909990456116</v>
      </c>
      <c r="Y13" s="135" t="s">
        <v>8734</v>
      </c>
      <c r="Z13" s="30">
        <v>1</v>
      </c>
      <c r="AA13" s="117" t="s">
        <v>8703</v>
      </c>
    </row>
    <row r="14" spans="2:27" ht="50" x14ac:dyDescent="0.35">
      <c r="B14" s="38" t="s">
        <v>2542</v>
      </c>
      <c r="C14" s="38" t="s">
        <v>254</v>
      </c>
      <c r="D14" s="38" t="s">
        <v>252</v>
      </c>
      <c r="E14" s="38" t="s">
        <v>5</v>
      </c>
      <c r="F14" s="38" t="s">
        <v>292</v>
      </c>
      <c r="G14" s="38" t="s">
        <v>8</v>
      </c>
      <c r="H14" s="38">
        <v>10</v>
      </c>
      <c r="I14" s="38">
        <v>94</v>
      </c>
      <c r="J14" s="45">
        <v>5</v>
      </c>
      <c r="K14" s="38">
        <v>1</v>
      </c>
      <c r="L14" s="38">
        <v>28</v>
      </c>
      <c r="M14" s="38">
        <v>1</v>
      </c>
      <c r="N14" s="38">
        <v>1</v>
      </c>
      <c r="O14" s="38">
        <v>4</v>
      </c>
      <c r="P14" s="38">
        <v>1</v>
      </c>
      <c r="Q14" s="38">
        <v>1</v>
      </c>
      <c r="R14" s="46">
        <v>136</v>
      </c>
      <c r="S14" s="115">
        <v>3</v>
      </c>
      <c r="T14" s="30">
        <v>10</v>
      </c>
      <c r="U14" s="122">
        <v>30</v>
      </c>
      <c r="V14" s="120">
        <v>0.08</v>
      </c>
      <c r="W14" s="121">
        <v>32.4</v>
      </c>
      <c r="X14" s="134">
        <v>5909990048328</v>
      </c>
      <c r="Y14" s="135" t="s">
        <v>8714</v>
      </c>
      <c r="Z14" s="30">
        <v>10</v>
      </c>
      <c r="AA14" s="117" t="s">
        <v>8703</v>
      </c>
    </row>
    <row r="15" spans="2:27" ht="50" x14ac:dyDescent="0.35">
      <c r="B15" s="38" t="s">
        <v>2543</v>
      </c>
      <c r="C15" s="38" t="s">
        <v>254</v>
      </c>
      <c r="D15" s="38" t="s">
        <v>252</v>
      </c>
      <c r="E15" s="38" t="s">
        <v>5</v>
      </c>
      <c r="F15" s="38" t="s">
        <v>293</v>
      </c>
      <c r="G15" s="38" t="s">
        <v>8</v>
      </c>
      <c r="H15" s="38">
        <v>10</v>
      </c>
      <c r="I15" s="12">
        <v>111</v>
      </c>
      <c r="J15" s="45">
        <v>60</v>
      </c>
      <c r="K15" s="12">
        <v>2</v>
      </c>
      <c r="L15" s="12">
        <v>44</v>
      </c>
      <c r="M15" s="12">
        <v>44</v>
      </c>
      <c r="N15" s="38">
        <v>1</v>
      </c>
      <c r="O15" s="38">
        <v>25</v>
      </c>
      <c r="P15" s="12">
        <v>10</v>
      </c>
      <c r="Q15" s="12">
        <v>133</v>
      </c>
      <c r="R15" s="46">
        <v>430</v>
      </c>
      <c r="S15" s="115">
        <v>12.2</v>
      </c>
      <c r="T15" s="30">
        <v>10</v>
      </c>
      <c r="U15" s="122">
        <v>122</v>
      </c>
      <c r="V15" s="120">
        <v>0.08</v>
      </c>
      <c r="W15" s="121">
        <v>131.76</v>
      </c>
      <c r="X15" s="134">
        <v>5909990775026</v>
      </c>
      <c r="Y15" s="135" t="s">
        <v>8715</v>
      </c>
      <c r="Z15" s="30">
        <v>10</v>
      </c>
      <c r="AA15" s="117" t="s">
        <v>8703</v>
      </c>
    </row>
    <row r="16" spans="2:27" ht="43.5" x14ac:dyDescent="0.35">
      <c r="B16" s="38" t="s">
        <v>2659</v>
      </c>
      <c r="C16" s="38" t="s">
        <v>305</v>
      </c>
      <c r="D16" s="38" t="s">
        <v>302</v>
      </c>
      <c r="E16" s="38" t="s">
        <v>101</v>
      </c>
      <c r="F16" s="38" t="s">
        <v>303</v>
      </c>
      <c r="G16" s="38" t="s">
        <v>95</v>
      </c>
      <c r="H16" s="38">
        <v>30</v>
      </c>
      <c r="I16" s="12">
        <v>1</v>
      </c>
      <c r="J16" s="45">
        <v>1</v>
      </c>
      <c r="K16" s="12">
        <v>1</v>
      </c>
      <c r="L16" s="12">
        <v>14</v>
      </c>
      <c r="M16" s="12">
        <v>2</v>
      </c>
      <c r="N16" s="38">
        <v>5</v>
      </c>
      <c r="O16" s="38">
        <v>1</v>
      </c>
      <c r="P16" s="12">
        <v>14</v>
      </c>
      <c r="Q16" s="12">
        <v>5</v>
      </c>
      <c r="R16" s="46">
        <v>44</v>
      </c>
      <c r="S16" s="115">
        <v>4.6666666666666662E-2</v>
      </c>
      <c r="T16" s="30">
        <v>30</v>
      </c>
      <c r="U16" s="133">
        <v>1.4</v>
      </c>
      <c r="V16" s="120">
        <v>0.08</v>
      </c>
      <c r="W16" s="121">
        <v>1.512</v>
      </c>
      <c r="X16" s="134">
        <v>5909990744817</v>
      </c>
      <c r="Y16" s="135" t="s">
        <v>8716</v>
      </c>
      <c r="Z16" s="30">
        <v>30</v>
      </c>
      <c r="AA16" s="140" t="s">
        <v>8735</v>
      </c>
    </row>
    <row r="17" spans="2:27" ht="46" x14ac:dyDescent="0.35">
      <c r="B17" s="38" t="s">
        <v>2734</v>
      </c>
      <c r="C17" s="38" t="s">
        <v>311</v>
      </c>
      <c r="D17" s="38" t="s">
        <v>310</v>
      </c>
      <c r="E17" s="38" t="s">
        <v>5</v>
      </c>
      <c r="F17" s="38" t="s">
        <v>308</v>
      </c>
      <c r="G17" s="38" t="s">
        <v>33</v>
      </c>
      <c r="H17" s="38">
        <v>5</v>
      </c>
      <c r="I17" s="38">
        <v>1</v>
      </c>
      <c r="J17" s="45">
        <v>1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>
        <v>5</v>
      </c>
      <c r="R17" s="46">
        <v>13</v>
      </c>
      <c r="S17" s="115">
        <v>7.45</v>
      </c>
      <c r="T17" s="30">
        <v>5</v>
      </c>
      <c r="U17" s="133">
        <v>37.25</v>
      </c>
      <c r="V17" s="120">
        <v>0.08</v>
      </c>
      <c r="W17" s="121">
        <v>40.229999999999997</v>
      </c>
      <c r="X17" s="134">
        <v>5909990672448</v>
      </c>
      <c r="Y17" s="135" t="s">
        <v>8736</v>
      </c>
      <c r="Z17" s="30">
        <v>5</v>
      </c>
      <c r="AA17" s="140" t="s">
        <v>8735</v>
      </c>
    </row>
    <row r="18" spans="2:27" ht="43.5" x14ac:dyDescent="0.35">
      <c r="B18" s="38" t="s">
        <v>2735</v>
      </c>
      <c r="C18" s="38" t="s">
        <v>311</v>
      </c>
      <c r="D18" s="38" t="s">
        <v>312</v>
      </c>
      <c r="E18" s="38" t="s">
        <v>5</v>
      </c>
      <c r="F18" s="38" t="s">
        <v>308</v>
      </c>
      <c r="G18" s="38" t="s">
        <v>33</v>
      </c>
      <c r="H18" s="38">
        <v>5</v>
      </c>
      <c r="I18" s="38">
        <v>1</v>
      </c>
      <c r="J18" s="45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46">
        <v>9</v>
      </c>
      <c r="S18" s="115">
        <v>7.45</v>
      </c>
      <c r="T18" s="30">
        <v>5</v>
      </c>
      <c r="U18" s="133">
        <v>37.25</v>
      </c>
      <c r="V18" s="120">
        <v>0.08</v>
      </c>
      <c r="W18" s="121">
        <v>40.229999999999997</v>
      </c>
      <c r="X18" s="134">
        <v>5909990672585</v>
      </c>
      <c r="Y18" s="135" t="s">
        <v>8737</v>
      </c>
      <c r="Z18" s="30">
        <v>5</v>
      </c>
      <c r="AA18" s="140" t="s">
        <v>8735</v>
      </c>
    </row>
    <row r="19" spans="2:27" ht="46" x14ac:dyDescent="0.35">
      <c r="B19" s="38" t="s">
        <v>2736</v>
      </c>
      <c r="C19" s="38" t="s">
        <v>311</v>
      </c>
      <c r="D19" s="38" t="s">
        <v>313</v>
      </c>
      <c r="E19" s="38" t="s">
        <v>5</v>
      </c>
      <c r="F19" s="38" t="s">
        <v>308</v>
      </c>
      <c r="G19" s="38" t="s">
        <v>33</v>
      </c>
      <c r="H19" s="38">
        <v>5</v>
      </c>
      <c r="I19" s="38">
        <v>1</v>
      </c>
      <c r="J19" s="45">
        <v>2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5</v>
      </c>
      <c r="R19" s="46">
        <v>14</v>
      </c>
      <c r="S19" s="115">
        <v>7.45</v>
      </c>
      <c r="T19" s="30">
        <v>5</v>
      </c>
      <c r="U19" s="133">
        <v>37.25</v>
      </c>
      <c r="V19" s="120">
        <v>0.08</v>
      </c>
      <c r="W19" s="121">
        <v>40.229999999999997</v>
      </c>
      <c r="X19" s="134">
        <v>5909990672363</v>
      </c>
      <c r="Y19" s="135" t="s">
        <v>8738</v>
      </c>
      <c r="Z19" s="30">
        <v>5</v>
      </c>
      <c r="AA19" s="140" t="s">
        <v>8735</v>
      </c>
    </row>
    <row r="20" spans="2:27" ht="43.5" x14ac:dyDescent="0.35">
      <c r="B20" s="38" t="s">
        <v>2742</v>
      </c>
      <c r="C20" s="38" t="s">
        <v>315</v>
      </c>
      <c r="D20" s="38" t="s">
        <v>314</v>
      </c>
      <c r="E20" s="38" t="s">
        <v>5</v>
      </c>
      <c r="F20" s="38" t="s">
        <v>308</v>
      </c>
      <c r="G20" s="38" t="s">
        <v>33</v>
      </c>
      <c r="H20" s="38">
        <v>5</v>
      </c>
      <c r="I20" s="38">
        <v>10</v>
      </c>
      <c r="J20" s="45">
        <v>1</v>
      </c>
      <c r="K20" s="38">
        <v>1</v>
      </c>
      <c r="L20" s="38">
        <v>6</v>
      </c>
      <c r="M20" s="38">
        <v>11</v>
      </c>
      <c r="N20" s="38">
        <v>1</v>
      </c>
      <c r="O20" s="38">
        <v>1</v>
      </c>
      <c r="P20" s="38">
        <v>1</v>
      </c>
      <c r="Q20" s="38">
        <v>1</v>
      </c>
      <c r="R20" s="46">
        <v>33</v>
      </c>
      <c r="S20" s="115">
        <v>4.24</v>
      </c>
      <c r="T20" s="30">
        <v>5</v>
      </c>
      <c r="U20" s="133">
        <v>21.2</v>
      </c>
      <c r="V20" s="120">
        <v>0.08</v>
      </c>
      <c r="W20" s="121">
        <v>22.896000000000001</v>
      </c>
      <c r="X20" s="134">
        <v>5909990617555</v>
      </c>
      <c r="Y20" s="142" t="s">
        <v>8739</v>
      </c>
      <c r="Z20" s="30">
        <v>5</v>
      </c>
      <c r="AA20" s="140" t="s">
        <v>8735</v>
      </c>
    </row>
    <row r="21" spans="2:27" ht="50" x14ac:dyDescent="0.35">
      <c r="B21" s="38" t="s">
        <v>2743</v>
      </c>
      <c r="C21" s="38" t="s">
        <v>315</v>
      </c>
      <c r="D21" s="38" t="s">
        <v>343</v>
      </c>
      <c r="E21" s="38" t="s">
        <v>5</v>
      </c>
      <c r="F21" s="38" t="s">
        <v>308</v>
      </c>
      <c r="G21" s="38" t="s">
        <v>344</v>
      </c>
      <c r="H21" s="38">
        <v>10</v>
      </c>
      <c r="I21" s="12">
        <v>4</v>
      </c>
      <c r="J21" s="45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12">
        <v>1</v>
      </c>
      <c r="R21" s="46">
        <v>12</v>
      </c>
      <c r="S21" s="115">
        <v>4.45</v>
      </c>
      <c r="T21" s="30">
        <v>10</v>
      </c>
      <c r="U21" s="133">
        <v>44.5</v>
      </c>
      <c r="V21" s="120">
        <v>0.08</v>
      </c>
      <c r="W21" s="121">
        <v>48.06</v>
      </c>
      <c r="X21" s="134">
        <v>5909991231538</v>
      </c>
      <c r="Y21" s="135" t="s">
        <v>8740</v>
      </c>
      <c r="Z21" s="30">
        <v>10</v>
      </c>
      <c r="AA21" s="140" t="s">
        <v>8735</v>
      </c>
    </row>
    <row r="22" spans="2:27" ht="50" x14ac:dyDescent="0.35">
      <c r="B22" s="38" t="s">
        <v>2744</v>
      </c>
      <c r="C22" s="38" t="s">
        <v>307</v>
      </c>
      <c r="D22" s="38" t="s">
        <v>306</v>
      </c>
      <c r="E22" s="38" t="s">
        <v>5</v>
      </c>
      <c r="F22" s="38" t="s">
        <v>308</v>
      </c>
      <c r="G22" s="38" t="s">
        <v>309</v>
      </c>
      <c r="H22" s="38">
        <v>5</v>
      </c>
      <c r="I22" s="38">
        <v>13</v>
      </c>
      <c r="J22" s="45">
        <v>2</v>
      </c>
      <c r="K22" s="38">
        <v>1</v>
      </c>
      <c r="L22" s="38">
        <v>9</v>
      </c>
      <c r="M22" s="38">
        <v>1</v>
      </c>
      <c r="N22" s="38">
        <v>1</v>
      </c>
      <c r="O22" s="38">
        <v>1</v>
      </c>
      <c r="P22" s="38">
        <v>1</v>
      </c>
      <c r="Q22" s="38">
        <v>3</v>
      </c>
      <c r="R22" s="46">
        <v>32</v>
      </c>
      <c r="S22" s="115">
        <v>4.24</v>
      </c>
      <c r="T22" s="30">
        <v>5</v>
      </c>
      <c r="U22" s="133">
        <v>21.2</v>
      </c>
      <c r="V22" s="120">
        <v>0.08</v>
      </c>
      <c r="W22" s="121">
        <v>22.896000000000001</v>
      </c>
      <c r="X22" s="134">
        <v>5909990617197</v>
      </c>
      <c r="Y22" s="135" t="s">
        <v>8741</v>
      </c>
      <c r="Z22" s="30">
        <v>5</v>
      </c>
      <c r="AA22" s="140" t="s">
        <v>8735</v>
      </c>
    </row>
    <row r="23" spans="2:27" ht="43.5" x14ac:dyDescent="0.35">
      <c r="B23" s="38" t="s">
        <v>2747</v>
      </c>
      <c r="C23" s="38" t="s">
        <v>755</v>
      </c>
      <c r="D23" s="38" t="s">
        <v>755</v>
      </c>
      <c r="E23" s="38" t="s">
        <v>5</v>
      </c>
      <c r="F23" s="38" t="s">
        <v>308</v>
      </c>
      <c r="G23" s="38" t="s">
        <v>544</v>
      </c>
      <c r="H23" s="38">
        <v>5</v>
      </c>
      <c r="I23" s="12">
        <v>26</v>
      </c>
      <c r="J23" s="45">
        <v>1</v>
      </c>
      <c r="K23" s="12">
        <v>1</v>
      </c>
      <c r="L23" s="12">
        <v>1</v>
      </c>
      <c r="M23" s="38">
        <v>1</v>
      </c>
      <c r="N23" s="38">
        <v>1</v>
      </c>
      <c r="O23" s="38">
        <v>1</v>
      </c>
      <c r="P23" s="38">
        <v>1</v>
      </c>
      <c r="Q23" s="12">
        <v>2</v>
      </c>
      <c r="R23" s="46">
        <v>35</v>
      </c>
      <c r="S23" s="115">
        <v>3.9799999999999995</v>
      </c>
      <c r="T23" s="30">
        <v>10</v>
      </c>
      <c r="U23" s="133">
        <v>39.799999999999997</v>
      </c>
      <c r="V23" s="120">
        <v>0.08</v>
      </c>
      <c r="W23" s="121">
        <v>42.983999999999995</v>
      </c>
      <c r="X23" s="134">
        <v>5909991333553</v>
      </c>
      <c r="Y23" s="135" t="s">
        <v>8717</v>
      </c>
      <c r="Z23" s="30">
        <v>10</v>
      </c>
      <c r="AA23" s="140" t="s">
        <v>8735</v>
      </c>
    </row>
    <row r="24" spans="2:27" ht="43.5" x14ac:dyDescent="0.35">
      <c r="B24" s="38" t="s">
        <v>2755</v>
      </c>
      <c r="C24" s="38" t="s">
        <v>317</v>
      </c>
      <c r="D24" s="38" t="s">
        <v>3596</v>
      </c>
      <c r="E24" s="38" t="s">
        <v>93</v>
      </c>
      <c r="F24" s="38" t="s">
        <v>57</v>
      </c>
      <c r="G24" s="38" t="s">
        <v>114</v>
      </c>
      <c r="H24" s="38">
        <v>60</v>
      </c>
      <c r="I24" s="38">
        <v>1</v>
      </c>
      <c r="J24" s="45">
        <v>1</v>
      </c>
      <c r="K24" s="38">
        <v>4</v>
      </c>
      <c r="L24" s="38">
        <v>1</v>
      </c>
      <c r="M24" s="38">
        <v>5</v>
      </c>
      <c r="N24" s="38">
        <v>1</v>
      </c>
      <c r="O24" s="38">
        <v>1</v>
      </c>
      <c r="P24" s="12">
        <v>1</v>
      </c>
      <c r="Q24" s="38">
        <v>1</v>
      </c>
      <c r="R24" s="46">
        <v>16</v>
      </c>
      <c r="S24" s="115">
        <v>4.8333333333333332E-2</v>
      </c>
      <c r="T24" s="37">
        <v>60</v>
      </c>
      <c r="U24" s="133">
        <v>2.9</v>
      </c>
      <c r="V24" s="120">
        <v>0.08</v>
      </c>
      <c r="W24" s="121">
        <v>3.1319999999999997</v>
      </c>
      <c r="X24" s="134">
        <v>5909990010516</v>
      </c>
      <c r="Y24" s="135" t="s">
        <v>8718</v>
      </c>
      <c r="Z24" s="37">
        <v>60</v>
      </c>
      <c r="AA24" s="140" t="s">
        <v>8742</v>
      </c>
    </row>
    <row r="25" spans="2:27" ht="43.5" x14ac:dyDescent="0.35">
      <c r="B25" s="38" t="s">
        <v>2756</v>
      </c>
      <c r="C25" s="38" t="s">
        <v>317</v>
      </c>
      <c r="D25" s="38" t="s">
        <v>3596</v>
      </c>
      <c r="E25" s="38" t="s">
        <v>93</v>
      </c>
      <c r="F25" s="38" t="s">
        <v>187</v>
      </c>
      <c r="G25" s="38" t="s">
        <v>114</v>
      </c>
      <c r="H25" s="38">
        <v>60</v>
      </c>
      <c r="I25" s="38">
        <v>1</v>
      </c>
      <c r="J25" s="45">
        <v>60</v>
      </c>
      <c r="K25" s="38">
        <v>6</v>
      </c>
      <c r="L25" s="38">
        <v>1</v>
      </c>
      <c r="M25" s="38">
        <v>1</v>
      </c>
      <c r="N25" s="38">
        <v>1</v>
      </c>
      <c r="O25" s="38">
        <v>10</v>
      </c>
      <c r="P25" s="12">
        <v>1</v>
      </c>
      <c r="Q25" s="38">
        <v>2</v>
      </c>
      <c r="R25" s="46">
        <v>83</v>
      </c>
      <c r="S25" s="115">
        <v>9.0666666666666673E-2</v>
      </c>
      <c r="T25" s="37">
        <v>60</v>
      </c>
      <c r="U25" s="133">
        <v>5.44</v>
      </c>
      <c r="V25" s="120">
        <v>0.08</v>
      </c>
      <c r="W25" s="121">
        <v>5.8752000000000004</v>
      </c>
      <c r="X25" s="134">
        <v>5909990010622</v>
      </c>
      <c r="Y25" s="135" t="s">
        <v>8719</v>
      </c>
      <c r="Z25" s="37">
        <v>60</v>
      </c>
      <c r="AA25" s="140" t="s">
        <v>8742</v>
      </c>
    </row>
    <row r="26" spans="2:27" ht="43.5" x14ac:dyDescent="0.35">
      <c r="B26" s="38" t="s">
        <v>2757</v>
      </c>
      <c r="C26" s="38" t="s">
        <v>317</v>
      </c>
      <c r="D26" s="38" t="s">
        <v>316</v>
      </c>
      <c r="E26" s="38" t="s">
        <v>93</v>
      </c>
      <c r="F26" s="38" t="s">
        <v>141</v>
      </c>
      <c r="G26" s="38" t="s">
        <v>95</v>
      </c>
      <c r="H26" s="38">
        <v>30</v>
      </c>
      <c r="I26" s="12">
        <v>1</v>
      </c>
      <c r="J26" s="45">
        <v>1</v>
      </c>
      <c r="K26" s="12">
        <v>16</v>
      </c>
      <c r="L26" s="12">
        <v>2</v>
      </c>
      <c r="M26" s="38">
        <v>1</v>
      </c>
      <c r="N26" s="38">
        <v>1</v>
      </c>
      <c r="O26" s="38">
        <v>10</v>
      </c>
      <c r="P26" s="12">
        <v>1</v>
      </c>
      <c r="Q26" s="12">
        <v>13</v>
      </c>
      <c r="R26" s="46">
        <v>46</v>
      </c>
      <c r="S26" s="115">
        <v>0.16733333333333331</v>
      </c>
      <c r="T26" s="37">
        <v>30</v>
      </c>
      <c r="U26" s="133">
        <v>5.0199999999999996</v>
      </c>
      <c r="V26" s="120">
        <v>0.08</v>
      </c>
      <c r="W26" s="121">
        <v>5.4215999999999998</v>
      </c>
      <c r="X26" s="134">
        <v>5909990010714</v>
      </c>
      <c r="Y26" s="135" t="s">
        <v>8720</v>
      </c>
      <c r="Z26" s="37">
        <v>30</v>
      </c>
      <c r="AA26" s="140" t="s">
        <v>8742</v>
      </c>
    </row>
    <row r="27" spans="2:27" ht="29" x14ac:dyDescent="0.35">
      <c r="B27" s="38" t="s">
        <v>2781</v>
      </c>
      <c r="C27" s="38" t="s">
        <v>296</v>
      </c>
      <c r="D27" s="38" t="s">
        <v>294</v>
      </c>
      <c r="E27" s="38" t="s">
        <v>5</v>
      </c>
      <c r="F27" s="38" t="s">
        <v>295</v>
      </c>
      <c r="G27" s="38" t="s">
        <v>19</v>
      </c>
      <c r="H27" s="38">
        <v>1</v>
      </c>
      <c r="I27" s="12">
        <v>1405</v>
      </c>
      <c r="J27" s="45">
        <v>1</v>
      </c>
      <c r="K27" s="12">
        <v>0</v>
      </c>
      <c r="L27" s="38">
        <v>1</v>
      </c>
      <c r="M27" s="38">
        <v>1</v>
      </c>
      <c r="N27" s="38">
        <v>1</v>
      </c>
      <c r="O27" s="38">
        <v>1</v>
      </c>
      <c r="P27" s="12">
        <v>1</v>
      </c>
      <c r="Q27" s="12">
        <v>1</v>
      </c>
      <c r="R27" s="46">
        <v>1412</v>
      </c>
      <c r="S27" s="115">
        <v>1925.92</v>
      </c>
      <c r="T27" s="37">
        <v>1</v>
      </c>
      <c r="U27" s="133">
        <v>1925.92</v>
      </c>
      <c r="V27" s="120">
        <v>0.08</v>
      </c>
      <c r="W27" s="121">
        <v>2079.9936000000002</v>
      </c>
      <c r="X27" s="134">
        <v>5909990005673</v>
      </c>
      <c r="Y27" s="135" t="s">
        <v>8722</v>
      </c>
      <c r="Z27" s="37">
        <v>1</v>
      </c>
      <c r="AA27" s="140" t="s">
        <v>8743</v>
      </c>
    </row>
    <row r="28" spans="2:27" ht="43.5" x14ac:dyDescent="0.35">
      <c r="B28" s="38" t="s">
        <v>3105</v>
      </c>
      <c r="C28" s="12" t="s">
        <v>337</v>
      </c>
      <c r="D28" s="12" t="s">
        <v>3673</v>
      </c>
      <c r="E28" s="12" t="s">
        <v>101</v>
      </c>
      <c r="F28" s="12" t="s">
        <v>117</v>
      </c>
      <c r="G28" s="12" t="s">
        <v>95</v>
      </c>
      <c r="H28" s="12">
        <v>30</v>
      </c>
      <c r="I28" s="12">
        <v>285</v>
      </c>
      <c r="J28" s="45">
        <v>180</v>
      </c>
      <c r="K28" s="12">
        <v>240</v>
      </c>
      <c r="L28" s="12">
        <v>101</v>
      </c>
      <c r="M28" s="12">
        <v>168</v>
      </c>
      <c r="N28" s="38">
        <v>110</v>
      </c>
      <c r="O28" s="38">
        <v>90</v>
      </c>
      <c r="P28" s="12">
        <v>90</v>
      </c>
      <c r="Q28" s="12">
        <v>145</v>
      </c>
      <c r="R28" s="46">
        <v>1409</v>
      </c>
      <c r="S28" s="115">
        <v>5.3571428571428568E-2</v>
      </c>
      <c r="T28" s="37">
        <v>28</v>
      </c>
      <c r="U28" s="133">
        <v>1.5</v>
      </c>
      <c r="V28" s="120">
        <v>0.08</v>
      </c>
      <c r="W28" s="121">
        <v>1.62</v>
      </c>
      <c r="X28" s="134">
        <v>5909990478316</v>
      </c>
      <c r="Y28" s="135" t="s">
        <v>8723</v>
      </c>
      <c r="Z28" s="37">
        <v>28</v>
      </c>
      <c r="AA28" s="140" t="s">
        <v>8735</v>
      </c>
    </row>
    <row r="29" spans="2:27" ht="43.5" x14ac:dyDescent="0.35">
      <c r="B29" s="38" t="s">
        <v>3106</v>
      </c>
      <c r="C29" s="12" t="s">
        <v>337</v>
      </c>
      <c r="D29" s="12" t="s">
        <v>2045</v>
      </c>
      <c r="E29" s="12" t="s">
        <v>101</v>
      </c>
      <c r="F29" s="12" t="s">
        <v>1402</v>
      </c>
      <c r="G29" s="12" t="s">
        <v>95</v>
      </c>
      <c r="H29" s="12">
        <v>30</v>
      </c>
      <c r="I29" s="38">
        <v>200</v>
      </c>
      <c r="J29" s="45">
        <v>75</v>
      </c>
      <c r="K29" s="12">
        <v>10</v>
      </c>
      <c r="L29" s="38">
        <v>84</v>
      </c>
      <c r="M29" s="38">
        <v>58</v>
      </c>
      <c r="N29" s="38">
        <v>50</v>
      </c>
      <c r="O29" s="38">
        <v>75</v>
      </c>
      <c r="P29" s="12">
        <v>1</v>
      </c>
      <c r="Q29" s="38">
        <v>75</v>
      </c>
      <c r="R29" s="46">
        <v>628</v>
      </c>
      <c r="S29" s="115">
        <v>4.2857142857142858E-2</v>
      </c>
      <c r="T29" s="37">
        <v>28</v>
      </c>
      <c r="U29" s="133">
        <v>1.2</v>
      </c>
      <c r="V29" s="120">
        <v>0.08</v>
      </c>
      <c r="W29" s="121">
        <v>1.296</v>
      </c>
      <c r="X29" s="134">
        <v>5909990478217</v>
      </c>
      <c r="Y29" s="135" t="s">
        <v>8724</v>
      </c>
      <c r="Z29" s="37">
        <v>28</v>
      </c>
      <c r="AA29" s="140" t="s">
        <v>8735</v>
      </c>
    </row>
    <row r="30" spans="2:27" ht="43.5" x14ac:dyDescent="0.35">
      <c r="B30" s="38" t="s">
        <v>3107</v>
      </c>
      <c r="C30" s="12" t="s">
        <v>337</v>
      </c>
      <c r="D30" s="12" t="s">
        <v>2045</v>
      </c>
      <c r="E30" s="12" t="s">
        <v>101</v>
      </c>
      <c r="F30" s="12" t="s">
        <v>57</v>
      </c>
      <c r="G30" s="12" t="s">
        <v>95</v>
      </c>
      <c r="H30" s="12">
        <v>30</v>
      </c>
      <c r="I30" s="38">
        <v>106</v>
      </c>
      <c r="J30" s="45">
        <v>135</v>
      </c>
      <c r="K30" s="12">
        <v>95</v>
      </c>
      <c r="L30" s="38">
        <v>71</v>
      </c>
      <c r="M30" s="38">
        <v>132</v>
      </c>
      <c r="N30" s="38">
        <v>45</v>
      </c>
      <c r="O30" s="38">
        <v>30</v>
      </c>
      <c r="P30" s="12">
        <v>55</v>
      </c>
      <c r="Q30" s="38">
        <v>80</v>
      </c>
      <c r="R30" s="46">
        <v>749</v>
      </c>
      <c r="S30" s="115">
        <v>7.1428571428571425E-2</v>
      </c>
      <c r="T30" s="37">
        <v>28</v>
      </c>
      <c r="U30" s="133">
        <v>2</v>
      </c>
      <c r="V30" s="120">
        <v>0.08</v>
      </c>
      <c r="W30" s="121">
        <v>2.16</v>
      </c>
      <c r="X30" s="134">
        <v>5909990916016</v>
      </c>
      <c r="Y30" s="135" t="s">
        <v>8725</v>
      </c>
      <c r="Z30" s="37">
        <v>28</v>
      </c>
      <c r="AA30" s="140" t="s">
        <v>8735</v>
      </c>
    </row>
    <row r="31" spans="2:27" ht="37.5" x14ac:dyDescent="0.35">
      <c r="B31" s="38" t="s">
        <v>3158</v>
      </c>
      <c r="C31" s="12" t="s">
        <v>2083</v>
      </c>
      <c r="D31" s="12" t="s">
        <v>2084</v>
      </c>
      <c r="E31" s="12" t="s">
        <v>273</v>
      </c>
      <c r="F31" s="12" t="s">
        <v>341</v>
      </c>
      <c r="G31" s="12" t="s">
        <v>2085</v>
      </c>
      <c r="H31" s="12">
        <v>180</v>
      </c>
      <c r="I31" s="12">
        <v>30</v>
      </c>
      <c r="J31" s="45">
        <v>1</v>
      </c>
      <c r="K31" s="12">
        <v>1</v>
      </c>
      <c r="L31" s="38">
        <v>1</v>
      </c>
      <c r="M31" s="38">
        <v>1</v>
      </c>
      <c r="N31" s="38">
        <v>1</v>
      </c>
      <c r="O31" s="38">
        <v>1</v>
      </c>
      <c r="P31" s="12">
        <v>1</v>
      </c>
      <c r="Q31" s="12">
        <v>1</v>
      </c>
      <c r="R31" s="46">
        <v>38</v>
      </c>
      <c r="S31" s="115">
        <v>3.5333333333333332</v>
      </c>
      <c r="T31" s="37">
        <v>180</v>
      </c>
      <c r="U31" s="133">
        <v>636</v>
      </c>
      <c r="V31" s="120">
        <v>0.08</v>
      </c>
      <c r="W31" s="121">
        <v>686.88</v>
      </c>
      <c r="X31" s="134">
        <v>5909990971411</v>
      </c>
      <c r="Y31" s="135" t="s">
        <v>8726</v>
      </c>
      <c r="Z31" s="37">
        <v>180</v>
      </c>
      <c r="AA31" s="117" t="s">
        <v>8743</v>
      </c>
    </row>
    <row r="32" spans="2:27" ht="37.5" x14ac:dyDescent="0.35">
      <c r="B32" s="38" t="s">
        <v>3207</v>
      </c>
      <c r="C32" s="12" t="s">
        <v>3688</v>
      </c>
      <c r="D32" s="12" t="s">
        <v>3689</v>
      </c>
      <c r="E32" s="12" t="s">
        <v>273</v>
      </c>
      <c r="F32" s="12" t="s">
        <v>3690</v>
      </c>
      <c r="G32" s="12" t="s">
        <v>169</v>
      </c>
      <c r="H32" s="12">
        <v>28</v>
      </c>
      <c r="I32" s="12">
        <v>1</v>
      </c>
      <c r="J32" s="45">
        <v>1</v>
      </c>
      <c r="K32" s="12">
        <v>1</v>
      </c>
      <c r="L32" s="38">
        <v>1</v>
      </c>
      <c r="M32" s="12">
        <v>16</v>
      </c>
      <c r="N32" s="38">
        <v>1</v>
      </c>
      <c r="O32" s="38">
        <v>1</v>
      </c>
      <c r="P32" s="12">
        <v>1</v>
      </c>
      <c r="Q32" s="12">
        <v>1</v>
      </c>
      <c r="R32" s="46">
        <v>24</v>
      </c>
      <c r="S32" s="141">
        <v>59.523928571428577</v>
      </c>
      <c r="T32" s="37">
        <v>28</v>
      </c>
      <c r="U32" s="133">
        <v>1666.67</v>
      </c>
      <c r="V32" s="120">
        <v>0.08</v>
      </c>
      <c r="W32" s="121">
        <v>1800.0036</v>
      </c>
      <c r="X32" s="134">
        <v>5909991088170</v>
      </c>
      <c r="Y32" s="135" t="s">
        <v>8744</v>
      </c>
      <c r="Z32" s="37">
        <v>28</v>
      </c>
      <c r="AA32" s="140" t="s">
        <v>8743</v>
      </c>
    </row>
    <row r="33" spans="2:27" ht="43.5" x14ac:dyDescent="0.35">
      <c r="B33" s="38" t="s">
        <v>3286</v>
      </c>
      <c r="C33" s="72" t="s">
        <v>320</v>
      </c>
      <c r="D33" s="38" t="s">
        <v>323</v>
      </c>
      <c r="E33" s="38" t="s">
        <v>273</v>
      </c>
      <c r="F33" s="38" t="s">
        <v>184</v>
      </c>
      <c r="G33" s="38" t="s">
        <v>95</v>
      </c>
      <c r="H33" s="38">
        <v>30</v>
      </c>
      <c r="I33" s="38">
        <v>41</v>
      </c>
      <c r="J33" s="45">
        <v>70</v>
      </c>
      <c r="K33" s="38">
        <v>75</v>
      </c>
      <c r="L33" s="38">
        <v>80</v>
      </c>
      <c r="M33" s="38">
        <v>51</v>
      </c>
      <c r="N33" s="38">
        <v>11</v>
      </c>
      <c r="O33" s="38">
        <v>15</v>
      </c>
      <c r="P33" s="38">
        <v>13</v>
      </c>
      <c r="Q33" s="38">
        <v>29</v>
      </c>
      <c r="R33" s="46">
        <v>385</v>
      </c>
      <c r="S33" s="141">
        <v>0.27766666666666667</v>
      </c>
      <c r="T33" s="30">
        <v>30</v>
      </c>
      <c r="U33" s="133">
        <v>8.33</v>
      </c>
      <c r="V33" s="120">
        <v>0.08</v>
      </c>
      <c r="W33" s="121">
        <v>8.9963999999999995</v>
      </c>
      <c r="X33" s="134">
        <v>5909990694327</v>
      </c>
      <c r="Y33" s="135" t="s">
        <v>8727</v>
      </c>
      <c r="Z33" s="30">
        <v>30</v>
      </c>
      <c r="AA33" s="140" t="s">
        <v>8742</v>
      </c>
    </row>
    <row r="34" spans="2:27" ht="50" x14ac:dyDescent="0.35">
      <c r="B34" s="38" t="s">
        <v>3287</v>
      </c>
      <c r="C34" s="72" t="s">
        <v>320</v>
      </c>
      <c r="D34" s="38" t="s">
        <v>319</v>
      </c>
      <c r="E34" s="38" t="s">
        <v>321</v>
      </c>
      <c r="F34" s="38" t="s">
        <v>97</v>
      </c>
      <c r="G34" s="38" t="s">
        <v>322</v>
      </c>
      <c r="H34" s="38">
        <v>30</v>
      </c>
      <c r="I34" s="38">
        <v>1</v>
      </c>
      <c r="J34" s="45">
        <v>1</v>
      </c>
      <c r="K34" s="38">
        <v>49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4</v>
      </c>
      <c r="R34" s="46">
        <v>60</v>
      </c>
      <c r="S34" s="141">
        <v>0.155</v>
      </c>
      <c r="T34" s="30">
        <v>30</v>
      </c>
      <c r="U34" s="133">
        <v>4.6500000000000004</v>
      </c>
      <c r="V34" s="120">
        <v>0.08</v>
      </c>
      <c r="W34" s="121">
        <v>5.0220000000000002</v>
      </c>
      <c r="X34" s="134">
        <v>5909990425693</v>
      </c>
      <c r="Y34" s="135" t="s">
        <v>8728</v>
      </c>
      <c r="Z34" s="30">
        <v>30</v>
      </c>
      <c r="AA34" s="140" t="s">
        <v>8742</v>
      </c>
    </row>
    <row r="35" spans="2:27" ht="50" x14ac:dyDescent="0.35">
      <c r="B35" s="38" t="s">
        <v>3288</v>
      </c>
      <c r="C35" s="72" t="s">
        <v>320</v>
      </c>
      <c r="D35" s="38" t="s">
        <v>327</v>
      </c>
      <c r="E35" s="38" t="s">
        <v>321</v>
      </c>
      <c r="F35" s="38" t="s">
        <v>41</v>
      </c>
      <c r="G35" s="38" t="s">
        <v>328</v>
      </c>
      <c r="H35" s="38">
        <v>30</v>
      </c>
      <c r="I35" s="38">
        <v>1</v>
      </c>
      <c r="J35" s="45">
        <v>1</v>
      </c>
      <c r="K35" s="38">
        <v>1</v>
      </c>
      <c r="L35" s="38">
        <v>2</v>
      </c>
      <c r="M35" s="38">
        <v>2</v>
      </c>
      <c r="N35" s="38">
        <v>5</v>
      </c>
      <c r="O35" s="38">
        <v>40</v>
      </c>
      <c r="P35" s="38">
        <v>1</v>
      </c>
      <c r="Q35" s="38">
        <v>12</v>
      </c>
      <c r="R35" s="46">
        <v>65</v>
      </c>
      <c r="S35" s="141">
        <v>0.54599999999999993</v>
      </c>
      <c r="T35" s="30">
        <v>30</v>
      </c>
      <c r="U35" s="133">
        <v>16.38</v>
      </c>
      <c r="V35" s="120">
        <v>0.08</v>
      </c>
      <c r="W35" s="121">
        <v>17.6904</v>
      </c>
      <c r="X35" s="134">
        <v>5909990425730</v>
      </c>
      <c r="Y35" s="135" t="s">
        <v>8729</v>
      </c>
      <c r="Z35" s="30">
        <v>30</v>
      </c>
      <c r="AA35" s="140" t="s">
        <v>8742</v>
      </c>
    </row>
    <row r="36" spans="2:27" ht="50" x14ac:dyDescent="0.35">
      <c r="B36" s="38" t="s">
        <v>3289</v>
      </c>
      <c r="C36" s="72" t="s">
        <v>320</v>
      </c>
      <c r="D36" s="38" t="s">
        <v>329</v>
      </c>
      <c r="E36" s="38" t="s">
        <v>321</v>
      </c>
      <c r="F36" s="38" t="s">
        <v>330</v>
      </c>
      <c r="G36" s="38" t="s">
        <v>331</v>
      </c>
      <c r="H36" s="38">
        <v>30</v>
      </c>
      <c r="I36" s="38">
        <v>1</v>
      </c>
      <c r="J36" s="45">
        <v>1</v>
      </c>
      <c r="K36" s="38">
        <v>1</v>
      </c>
      <c r="L36" s="38">
        <v>1</v>
      </c>
      <c r="M36" s="38">
        <v>2</v>
      </c>
      <c r="N36" s="38">
        <v>1</v>
      </c>
      <c r="O36" s="38">
        <v>1</v>
      </c>
      <c r="P36" s="38">
        <v>1</v>
      </c>
      <c r="Q36" s="38">
        <v>4</v>
      </c>
      <c r="R36" s="46">
        <v>13</v>
      </c>
      <c r="S36" s="141">
        <v>0.81900000000000006</v>
      </c>
      <c r="T36" s="30">
        <v>30</v>
      </c>
      <c r="U36" s="133">
        <v>24.57</v>
      </c>
      <c r="V36" s="120">
        <v>0.08</v>
      </c>
      <c r="W36" s="121">
        <v>26.535599999999999</v>
      </c>
      <c r="X36" s="134">
        <v>5909990425747</v>
      </c>
      <c r="Y36" s="135" t="s">
        <v>8730</v>
      </c>
      <c r="Z36" s="30">
        <v>30</v>
      </c>
      <c r="AA36" s="140" t="s">
        <v>8742</v>
      </c>
    </row>
    <row r="37" spans="2:27" ht="43.5" x14ac:dyDescent="0.35">
      <c r="B37" s="38" t="s">
        <v>3292</v>
      </c>
      <c r="C37" s="38" t="s">
        <v>320</v>
      </c>
      <c r="D37" s="38" t="s">
        <v>326</v>
      </c>
      <c r="E37" s="38" t="s">
        <v>93</v>
      </c>
      <c r="F37" s="38" t="s">
        <v>41</v>
      </c>
      <c r="G37" s="38" t="s">
        <v>95</v>
      </c>
      <c r="H37" s="38">
        <v>30</v>
      </c>
      <c r="I37" s="12">
        <v>48</v>
      </c>
      <c r="J37" s="45">
        <v>96</v>
      </c>
      <c r="K37" s="12">
        <v>85</v>
      </c>
      <c r="L37" s="12">
        <v>53</v>
      </c>
      <c r="M37" s="12">
        <v>73</v>
      </c>
      <c r="N37" s="38">
        <v>1</v>
      </c>
      <c r="O37" s="38">
        <v>1</v>
      </c>
      <c r="P37" s="12">
        <v>45</v>
      </c>
      <c r="Q37" s="12">
        <v>46</v>
      </c>
      <c r="R37" s="46">
        <v>448</v>
      </c>
      <c r="S37" s="141">
        <v>0.41666666666666669</v>
      </c>
      <c r="T37" s="30">
        <v>30</v>
      </c>
      <c r="U37" s="133">
        <v>12.5</v>
      </c>
      <c r="V37" s="120">
        <v>0.08</v>
      </c>
      <c r="W37" s="121">
        <v>13.5</v>
      </c>
      <c r="X37" s="134">
        <v>5909990694426</v>
      </c>
      <c r="Y37" s="135" t="s">
        <v>8746</v>
      </c>
      <c r="Z37" s="30">
        <v>30</v>
      </c>
      <c r="AA37" s="140" t="s">
        <v>8742</v>
      </c>
    </row>
    <row r="38" spans="2:27" ht="43.5" x14ac:dyDescent="0.35">
      <c r="B38" s="38" t="s">
        <v>3293</v>
      </c>
      <c r="C38" s="38" t="s">
        <v>320</v>
      </c>
      <c r="D38" s="38" t="s">
        <v>332</v>
      </c>
      <c r="E38" s="38" t="s">
        <v>321</v>
      </c>
      <c r="F38" s="38" t="s">
        <v>42</v>
      </c>
      <c r="G38" s="38" t="s">
        <v>333</v>
      </c>
      <c r="H38" s="38">
        <v>30</v>
      </c>
      <c r="I38" s="38">
        <v>1</v>
      </c>
      <c r="J38" s="45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6</v>
      </c>
      <c r="R38" s="46">
        <v>14</v>
      </c>
      <c r="S38" s="141">
        <v>1.0919999999999999</v>
      </c>
      <c r="T38" s="30">
        <v>30</v>
      </c>
      <c r="U38" s="133">
        <v>32.76</v>
      </c>
      <c r="V38" s="120">
        <v>0.08</v>
      </c>
      <c r="W38" s="121">
        <v>35.380800000000001</v>
      </c>
      <c r="X38" s="134">
        <v>5909990425754</v>
      </c>
      <c r="Y38" s="135" t="s">
        <v>8747</v>
      </c>
      <c r="Z38" s="30">
        <v>30</v>
      </c>
      <c r="AA38" s="140" t="s">
        <v>8742</v>
      </c>
    </row>
    <row r="40" spans="2:27" ht="43.5" x14ac:dyDescent="0.35">
      <c r="B40" s="38" t="s">
        <v>2198</v>
      </c>
      <c r="C40" s="38" t="s">
        <v>283</v>
      </c>
      <c r="D40" s="38" t="s">
        <v>282</v>
      </c>
      <c r="E40" s="38" t="s">
        <v>101</v>
      </c>
      <c r="F40" s="38" t="s">
        <v>183</v>
      </c>
      <c r="G40" s="38" t="s">
        <v>95</v>
      </c>
      <c r="H40" s="38">
        <v>30</v>
      </c>
      <c r="I40" s="12">
        <v>1</v>
      </c>
      <c r="J40" s="45">
        <v>1</v>
      </c>
      <c r="K40" s="12">
        <v>1</v>
      </c>
      <c r="L40" s="38">
        <v>1</v>
      </c>
      <c r="M40" s="12">
        <v>6</v>
      </c>
      <c r="N40" s="38">
        <v>1</v>
      </c>
      <c r="O40" s="38">
        <v>1</v>
      </c>
      <c r="P40" s="12">
        <v>1</v>
      </c>
      <c r="Q40" s="12">
        <v>75</v>
      </c>
      <c r="R40" s="46">
        <v>88</v>
      </c>
      <c r="S40" s="115">
        <v>0.61733333333333329</v>
      </c>
      <c r="T40" s="30">
        <v>30</v>
      </c>
      <c r="U40" s="133">
        <v>18.52</v>
      </c>
      <c r="V40" s="120">
        <v>0.08</v>
      </c>
      <c r="W40" s="121">
        <v>20.0016</v>
      </c>
      <c r="X40" s="134">
        <v>5909990840915</v>
      </c>
      <c r="Y40" s="135" t="s">
        <v>8706</v>
      </c>
      <c r="Z40" s="30">
        <v>30</v>
      </c>
      <c r="AA40" s="117" t="s">
        <v>8731</v>
      </c>
    </row>
    <row r="41" spans="2:27" ht="37.5" x14ac:dyDescent="0.35">
      <c r="B41" s="38" t="s">
        <v>2428</v>
      </c>
      <c r="C41" s="38" t="s">
        <v>346</v>
      </c>
      <c r="D41" s="38" t="s">
        <v>345</v>
      </c>
      <c r="E41" s="38" t="s">
        <v>93</v>
      </c>
      <c r="F41" s="38" t="s">
        <v>548</v>
      </c>
      <c r="G41" s="38" t="s">
        <v>169</v>
      </c>
      <c r="H41" s="38">
        <v>28</v>
      </c>
      <c r="I41" s="38">
        <v>68</v>
      </c>
      <c r="J41" s="45">
        <v>164</v>
      </c>
      <c r="K41" s="38">
        <v>15</v>
      </c>
      <c r="L41" s="38">
        <v>40</v>
      </c>
      <c r="M41" s="38">
        <v>78</v>
      </c>
      <c r="N41" s="38">
        <v>21</v>
      </c>
      <c r="O41" s="38">
        <v>35</v>
      </c>
      <c r="P41" s="38">
        <v>29</v>
      </c>
      <c r="Q41" s="38">
        <v>20</v>
      </c>
      <c r="R41" s="46">
        <v>470</v>
      </c>
      <c r="S41" s="115">
        <v>0.19857142857142857</v>
      </c>
      <c r="T41" s="30">
        <v>28</v>
      </c>
      <c r="U41" s="133">
        <v>5.56</v>
      </c>
      <c r="V41" s="120">
        <v>0.08</v>
      </c>
      <c r="W41" s="121">
        <v>6.0047999999999995</v>
      </c>
      <c r="X41" s="134">
        <v>5909990404117</v>
      </c>
      <c r="Y41" s="135" t="s">
        <v>8707</v>
      </c>
      <c r="Z41" s="30">
        <v>28</v>
      </c>
      <c r="AA41" s="117" t="s">
        <v>8732</v>
      </c>
    </row>
    <row r="42" spans="2:27" ht="43.5" x14ac:dyDescent="0.35">
      <c r="B42" s="38" t="s">
        <v>2758</v>
      </c>
      <c r="C42" s="38" t="s">
        <v>317</v>
      </c>
      <c r="D42" s="38" t="s">
        <v>318</v>
      </c>
      <c r="E42" s="38" t="s">
        <v>93</v>
      </c>
      <c r="F42" s="38" t="s">
        <v>223</v>
      </c>
      <c r="G42" s="38" t="s">
        <v>95</v>
      </c>
      <c r="H42" s="38">
        <v>30</v>
      </c>
      <c r="I42" s="38">
        <v>1</v>
      </c>
      <c r="J42" s="45">
        <v>3</v>
      </c>
      <c r="K42" s="38">
        <v>34</v>
      </c>
      <c r="L42" s="38">
        <v>1</v>
      </c>
      <c r="M42" s="38">
        <v>1</v>
      </c>
      <c r="N42" s="38">
        <v>4</v>
      </c>
      <c r="O42" s="38">
        <v>1</v>
      </c>
      <c r="P42" s="12">
        <v>1</v>
      </c>
      <c r="Q42" s="38">
        <v>14</v>
      </c>
      <c r="R42" s="46">
        <v>60</v>
      </c>
      <c r="S42" s="115">
        <v>0.32100000000000001</v>
      </c>
      <c r="T42" s="37">
        <v>30</v>
      </c>
      <c r="U42" s="133">
        <v>9.6300000000000008</v>
      </c>
      <c r="V42" s="120">
        <v>0.08</v>
      </c>
      <c r="W42" s="121">
        <v>10.400400000000001</v>
      </c>
      <c r="X42" s="134">
        <v>5909991011727</v>
      </c>
      <c r="Y42" s="135" t="s">
        <v>8721</v>
      </c>
      <c r="Z42" s="37">
        <v>30</v>
      </c>
      <c r="AA42" s="140" t="s">
        <v>8742</v>
      </c>
    </row>
    <row r="43" spans="2:27" ht="43.5" x14ac:dyDescent="0.35">
      <c r="B43" s="38" t="s">
        <v>3291</v>
      </c>
      <c r="C43" s="72" t="s">
        <v>320</v>
      </c>
      <c r="D43" s="38" t="s">
        <v>324</v>
      </c>
      <c r="E43" s="38" t="s">
        <v>5</v>
      </c>
      <c r="F43" s="38" t="s">
        <v>144</v>
      </c>
      <c r="G43" s="38" t="s">
        <v>325</v>
      </c>
      <c r="H43" s="38">
        <v>4</v>
      </c>
      <c r="I43" s="38">
        <v>65</v>
      </c>
      <c r="J43" s="45">
        <v>3</v>
      </c>
      <c r="K43" s="38">
        <v>1</v>
      </c>
      <c r="L43" s="38">
        <v>1</v>
      </c>
      <c r="M43" s="38">
        <v>131</v>
      </c>
      <c r="N43" s="38">
        <v>1</v>
      </c>
      <c r="O43" s="38">
        <v>1</v>
      </c>
      <c r="P43" s="38">
        <v>1</v>
      </c>
      <c r="Q43" s="38">
        <v>10</v>
      </c>
      <c r="R43" s="46">
        <v>214</v>
      </c>
      <c r="S43" s="141">
        <v>35</v>
      </c>
      <c r="T43" s="30">
        <v>1</v>
      </c>
      <c r="U43" s="133">
        <v>35</v>
      </c>
      <c r="V43" s="120">
        <v>0.08</v>
      </c>
      <c r="W43" s="121">
        <v>37.799999999999997</v>
      </c>
      <c r="X43" s="134">
        <v>5909991386337</v>
      </c>
      <c r="Y43" s="135" t="s">
        <v>8745</v>
      </c>
      <c r="Z43" s="30">
        <v>1</v>
      </c>
      <c r="AA43" s="117" t="s">
        <v>8703</v>
      </c>
    </row>
  </sheetData>
  <protectedRanges>
    <protectedRange algorithmName="SHA-512" hashValue="gAB5JYQ+45j8j0X5SqK7WVmrdUtZ53pi5P8u5D/Zhq/wZ6sv2afI83MQ4eqZhi5XK6ezUq9TzRSOulUsVIErng==" saltValue="Fs1JXhhBAGgA+gV5LEbZDw==" spinCount="100000" sqref="U3" name="Rozstęp5_1_1"/>
    <protectedRange algorithmName="SHA-512" hashValue="gAB5JYQ+45j8j0X5SqK7WVmrdUtZ53pi5P8u5D/Zhq/wZ6sv2afI83MQ4eqZhi5XK6ezUq9TzRSOulUsVIErng==" saltValue="Fs1JXhhBAGgA+gV5LEbZDw==" spinCount="100000" sqref="U4:U5" name="Rozstęp5_18_6"/>
    <protectedRange algorithmName="SHA-512" hashValue="gAB5JYQ+45j8j0X5SqK7WVmrdUtZ53pi5P8u5D/Zhq/wZ6sv2afI83MQ4eqZhi5XK6ezUq9TzRSOulUsVIErng==" saltValue="Fs1JXhhBAGgA+gV5LEbZDw==" spinCount="100000" sqref="U6:U9" name="Rozstęp5_5_1_1"/>
    <protectedRange algorithmName="SHA-512" hashValue="gAB5JYQ+45j8j0X5SqK7WVmrdUtZ53pi5P8u5D/Zhq/wZ6sv2afI83MQ4eqZhi5XK6ezUq9TzRSOulUsVIErng==" saltValue="Fs1JXhhBAGgA+gV5LEbZDw==" spinCount="100000" sqref="U16" name="Rozstęp5_7_3_1"/>
    <protectedRange algorithmName="SHA-512" hashValue="gAB5JYQ+45j8j0X5SqK7WVmrdUtZ53pi5P8u5D/Zhq/wZ6sv2afI83MQ4eqZhi5XK6ezUq9TzRSOulUsVIErng==" saltValue="Fs1JXhhBAGgA+gV5LEbZDw==" spinCount="100000" sqref="U17:U19" name="Rozstęp5_8_3_1"/>
    <protectedRange algorithmName="SHA-512" hashValue="gAB5JYQ+45j8j0X5SqK7WVmrdUtZ53pi5P8u5D/Zhq/wZ6sv2afI83MQ4eqZhi5XK6ezUq9TzRSOulUsVIErng==" saltValue="Fs1JXhhBAGgA+gV5LEbZDw==" spinCount="100000" sqref="U20:U22" name="Rozstęp5_9_2_1"/>
    <protectedRange algorithmName="SHA-512" hashValue="gAB5JYQ+45j8j0X5SqK7WVmrdUtZ53pi5P8u5D/Zhq/wZ6sv2afI83MQ4eqZhi5XK6ezUq9TzRSOulUsVIErng==" saltValue="Fs1JXhhBAGgA+gV5LEbZDw==" spinCount="100000" sqref="U23" name="Rozstęp5_9_3_1"/>
    <protectedRange algorithmName="SHA-512" hashValue="gAB5JYQ+45j8j0X5SqK7WVmrdUtZ53pi5P8u5D/Zhq/wZ6sv2afI83MQ4eqZhi5XK6ezUq9TzRSOulUsVIErng==" saltValue="Fs1JXhhBAGgA+gV5LEbZDw==" spinCount="100000" sqref="U24" name="Rozstęp5_10_2_1"/>
    <protectedRange algorithmName="SHA-512" hashValue="gAB5JYQ+45j8j0X5SqK7WVmrdUtZ53pi5P8u5D/Zhq/wZ6sv2afI83MQ4eqZhi5XK6ezUq9TzRSOulUsVIErng==" saltValue="Fs1JXhhBAGgA+gV5LEbZDw==" spinCount="100000" sqref="U25" name="Rozstęp5_11_4_1"/>
    <protectedRange algorithmName="SHA-512" hashValue="gAB5JYQ+45j8j0X5SqK7WVmrdUtZ53pi5P8u5D/Zhq/wZ6sv2afI83MQ4eqZhi5XK6ezUq9TzRSOulUsVIErng==" saltValue="Fs1JXhhBAGgA+gV5LEbZDw==" spinCount="100000" sqref="U26" name="Rozstęp5_12_2_1"/>
    <protectedRange algorithmName="SHA-512" hashValue="gAB5JYQ+45j8j0X5SqK7WVmrdUtZ53pi5P8u5D/Zhq/wZ6sv2afI83MQ4eqZhi5XK6ezUq9TzRSOulUsVIErng==" saltValue="Fs1JXhhBAGgA+gV5LEbZDw==" spinCount="100000" sqref="U27" name="Rozstęp5_12_3_1"/>
    <protectedRange algorithmName="SHA-512" hashValue="gAB5JYQ+45j8j0X5SqK7WVmrdUtZ53pi5P8u5D/Zhq/wZ6sv2afI83MQ4eqZhi5XK6ezUq9TzRSOulUsVIErng==" saltValue="Fs1JXhhBAGgA+gV5LEbZDw==" spinCount="100000" sqref="U28" name="Rozstęp5_14_2_1"/>
    <protectedRange algorithmName="SHA-512" hashValue="gAB5JYQ+45j8j0X5SqK7WVmrdUtZ53pi5P8u5D/Zhq/wZ6sv2afI83MQ4eqZhi5XK6ezUq9TzRSOulUsVIErng==" saltValue="Fs1JXhhBAGgA+gV5LEbZDw==" spinCount="100000" sqref="U29" name="Rozstęp5_15_2_1"/>
    <protectedRange algorithmName="SHA-512" hashValue="gAB5JYQ+45j8j0X5SqK7WVmrdUtZ53pi5P8u5D/Zhq/wZ6sv2afI83MQ4eqZhi5XK6ezUq9TzRSOulUsVIErng==" saltValue="Fs1JXhhBAGgA+gV5LEbZDw==" spinCount="100000" sqref="U30" name="Rozstęp5_16_2_1"/>
    <protectedRange algorithmName="SHA-512" hashValue="gAB5JYQ+45j8j0X5SqK7WVmrdUtZ53pi5P8u5D/Zhq/wZ6sv2afI83MQ4eqZhi5XK6ezUq9TzRSOulUsVIErng==" saltValue="Fs1JXhhBAGgA+gV5LEbZDw==" spinCount="100000" sqref="U31" name="Rozstęp5_17_2_1"/>
    <protectedRange algorithmName="SHA-512" hashValue="gAB5JYQ+45j8j0X5SqK7WVmrdUtZ53pi5P8u5D/Zhq/wZ6sv2afI83MQ4eqZhi5XK6ezUq9TzRSOulUsVIErng==" saltValue="Fs1JXhhBAGgA+gV5LEbZDw==" spinCount="100000" sqref="U32" name="Rozstęp5_18_2_1"/>
    <protectedRange algorithmName="SHA-512" hashValue="gAB5JYQ+45j8j0X5SqK7WVmrdUtZ53pi5P8u5D/Zhq/wZ6sv2afI83MQ4eqZhi5XK6ezUq9TzRSOulUsVIErng==" saltValue="Fs1JXhhBAGgA+gV5LEbZDw==" spinCount="100000" sqref="U33:U36" name="Rozstęp5_18_3_1"/>
    <protectedRange algorithmName="SHA-512" hashValue="gAB5JYQ+45j8j0X5SqK7WVmrdUtZ53pi5P8u5D/Zhq/wZ6sv2afI83MQ4eqZhi5XK6ezUq9TzRSOulUsVIErng==" saltValue="Fs1JXhhBAGgA+gV5LEbZDw==" spinCount="100000" sqref="U37" name="Rozstęp5_18_5_1"/>
    <protectedRange algorithmName="SHA-512" hashValue="gAB5JYQ+45j8j0X5SqK7WVmrdUtZ53pi5P8u5D/Zhq/wZ6sv2afI83MQ4eqZhi5XK6ezUq9TzRSOulUsVIErng==" saltValue="Fs1JXhhBAGgA+gV5LEbZDw==" spinCount="100000" sqref="U38" name="Rozstęp5_19_2_1"/>
    <protectedRange algorithmName="SHA-512" hashValue="tA7XcYfhynpCyk2X+n4ONZDS7IGaLiideBcr2v0g/8DQL0lw1k6gGWjMCwkc4+ERDuOfCdAEUNqoZfzhumvyAw==" saltValue="MQvuaon9IU/NHItD5uelAg==" spinCount="100000" sqref="U38" name="Rozstęp5_11_1_2_1"/>
    <protectedRange algorithmName="SHA-512" hashValue="gAB5JYQ+45j8j0X5SqK7WVmrdUtZ53pi5P8u5D/Zhq/wZ6sv2afI83MQ4eqZhi5XK6ezUq9TzRSOulUsVIErng==" saltValue="Fs1JXhhBAGgA+gV5LEbZDw==" spinCount="100000" sqref="U40" name="Rozstęp5_19_3"/>
    <protectedRange algorithmName="SHA-512" hashValue="tA7XcYfhynpCyk2X+n4ONZDS7IGaLiideBcr2v0g/8DQL0lw1k6gGWjMCwkc4+ERDuOfCdAEUNqoZfzhumvyAw==" saltValue="MQvuaon9IU/NHItD5uelAg==" spinCount="100000" sqref="U40" name="Rozstęp5_11_1_3"/>
    <protectedRange algorithmName="SHA-512" hashValue="gAB5JYQ+45j8j0X5SqK7WVmrdUtZ53pi5P8u5D/Zhq/wZ6sv2afI83MQ4eqZhi5XK6ezUq9TzRSOulUsVIErng==" saltValue="Fs1JXhhBAGgA+gV5LEbZDw==" spinCount="100000" sqref="U41" name="Rozstęp5_4_1_1"/>
    <protectedRange algorithmName="SHA-512" hashValue="gAB5JYQ+45j8j0X5SqK7WVmrdUtZ53pi5P8u5D/Zhq/wZ6sv2afI83MQ4eqZhi5XK6ezUq9TzRSOulUsVIErng==" saltValue="Fs1JXhhBAGgA+gV5LEbZDw==" spinCount="100000" sqref="U42" name="Rozstęp5_12_2_1_1"/>
    <protectedRange algorithmName="SHA-512" hashValue="gAB5JYQ+45j8j0X5SqK7WVmrdUtZ53pi5P8u5D/Zhq/wZ6sv2afI83MQ4eqZhi5XK6ezUq9TzRSOulUsVIErng==" saltValue="Fs1JXhhBAGgA+gV5LEbZDw==" spinCount="100000" sqref="U43" name="Rozstęp5_18_4_1"/>
  </protectedRange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AA26"/>
  <sheetViews>
    <sheetView zoomScale="75" zoomScaleNormal="75" workbookViewId="0">
      <selection activeCell="S26" sqref="S3:S26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2201</v>
      </c>
      <c r="C3" s="38" t="s">
        <v>251</v>
      </c>
      <c r="D3" s="38" t="s">
        <v>250</v>
      </c>
      <c r="E3" s="38" t="s">
        <v>101</v>
      </c>
      <c r="F3" s="38" t="s">
        <v>1796</v>
      </c>
      <c r="G3" s="38" t="s">
        <v>95</v>
      </c>
      <c r="H3" s="38">
        <v>30</v>
      </c>
      <c r="I3" s="38">
        <v>1</v>
      </c>
      <c r="J3" s="45">
        <v>1</v>
      </c>
      <c r="K3" s="38">
        <v>1</v>
      </c>
      <c r="L3" s="38">
        <v>1</v>
      </c>
      <c r="M3" s="38">
        <v>1</v>
      </c>
      <c r="N3" s="38">
        <v>1</v>
      </c>
      <c r="O3" s="38">
        <v>1</v>
      </c>
      <c r="P3" s="38">
        <v>1</v>
      </c>
      <c r="Q3" s="38">
        <v>10</v>
      </c>
      <c r="R3" s="46">
        <v>18</v>
      </c>
      <c r="S3" s="48">
        <v>0.1111111111111111</v>
      </c>
      <c r="T3" s="17">
        <v>90</v>
      </c>
      <c r="U3" s="18">
        <v>10</v>
      </c>
      <c r="V3" s="19">
        <v>0.08</v>
      </c>
      <c r="W3" s="18">
        <v>10.8</v>
      </c>
      <c r="X3" s="24" t="s">
        <v>8582</v>
      </c>
      <c r="Y3" s="17" t="s">
        <v>8583</v>
      </c>
      <c r="Z3" s="17">
        <v>1</v>
      </c>
      <c r="AA3" s="17" t="s">
        <v>8584</v>
      </c>
    </row>
    <row r="4" spans="2:27" ht="37.5" x14ac:dyDescent="0.35">
      <c r="B4" s="38" t="s">
        <v>2202</v>
      </c>
      <c r="C4" s="38" t="s">
        <v>251</v>
      </c>
      <c r="D4" s="38" t="s">
        <v>250</v>
      </c>
      <c r="E4" s="38" t="s">
        <v>101</v>
      </c>
      <c r="F4" s="38" t="s">
        <v>1797</v>
      </c>
      <c r="G4" s="38" t="s">
        <v>95</v>
      </c>
      <c r="H4" s="38">
        <v>30</v>
      </c>
      <c r="I4" s="38">
        <v>1</v>
      </c>
      <c r="J4" s="45">
        <v>1</v>
      </c>
      <c r="K4" s="38">
        <v>1</v>
      </c>
      <c r="L4" s="38">
        <v>2</v>
      </c>
      <c r="M4" s="38">
        <v>1</v>
      </c>
      <c r="N4" s="38">
        <v>1</v>
      </c>
      <c r="O4" s="38">
        <v>1</v>
      </c>
      <c r="P4" s="38">
        <v>1</v>
      </c>
      <c r="Q4" s="38">
        <v>5</v>
      </c>
      <c r="R4" s="46">
        <v>14</v>
      </c>
      <c r="S4" s="48">
        <v>0.1111111111111111</v>
      </c>
      <c r="T4" s="17">
        <v>90</v>
      </c>
      <c r="U4" s="18">
        <v>10</v>
      </c>
      <c r="V4" s="19">
        <v>0.08</v>
      </c>
      <c r="W4" s="18">
        <v>10.8</v>
      </c>
      <c r="X4" s="24" t="s">
        <v>8585</v>
      </c>
      <c r="Y4" s="17" t="s">
        <v>8583</v>
      </c>
      <c r="Z4" s="17">
        <v>1</v>
      </c>
      <c r="AA4" s="17" t="s">
        <v>8584</v>
      </c>
    </row>
    <row r="5" spans="2:27" ht="37.5" x14ac:dyDescent="0.35">
      <c r="B5" s="38" t="s">
        <v>2203</v>
      </c>
      <c r="C5" s="38" t="s">
        <v>247</v>
      </c>
      <c r="D5" s="38" t="s">
        <v>246</v>
      </c>
      <c r="E5" s="38" t="s">
        <v>101</v>
      </c>
      <c r="F5" s="38" t="s">
        <v>248</v>
      </c>
      <c r="G5" s="38" t="s">
        <v>224</v>
      </c>
      <c r="H5" s="38">
        <v>90</v>
      </c>
      <c r="I5" s="38">
        <v>4</v>
      </c>
      <c r="J5" s="45">
        <v>1</v>
      </c>
      <c r="K5" s="38">
        <v>1</v>
      </c>
      <c r="L5" s="38">
        <v>1</v>
      </c>
      <c r="M5" s="38">
        <v>1</v>
      </c>
      <c r="N5" s="38">
        <v>1</v>
      </c>
      <c r="O5" s="38">
        <v>1</v>
      </c>
      <c r="P5" s="38">
        <v>2</v>
      </c>
      <c r="Q5" s="38">
        <v>5</v>
      </c>
      <c r="R5" s="46">
        <v>17</v>
      </c>
      <c r="S5" s="48">
        <v>0.13333333333333333</v>
      </c>
      <c r="T5" s="17">
        <v>90</v>
      </c>
      <c r="U5" s="18">
        <v>12</v>
      </c>
      <c r="V5" s="19">
        <v>0.08</v>
      </c>
      <c r="W5" s="18">
        <v>12.96</v>
      </c>
      <c r="X5" s="24" t="s">
        <v>8586</v>
      </c>
      <c r="Y5" s="17" t="s">
        <v>8587</v>
      </c>
      <c r="Z5" s="17">
        <v>1</v>
      </c>
      <c r="AA5" s="17" t="s">
        <v>8584</v>
      </c>
    </row>
    <row r="6" spans="2:27" ht="37.5" x14ac:dyDescent="0.35">
      <c r="B6" s="38" t="s">
        <v>2204</v>
      </c>
      <c r="C6" s="38" t="s">
        <v>247</v>
      </c>
      <c r="D6" s="38" t="s">
        <v>246</v>
      </c>
      <c r="E6" s="38" t="s">
        <v>101</v>
      </c>
      <c r="F6" s="38" t="s">
        <v>249</v>
      </c>
      <c r="G6" s="38" t="s">
        <v>224</v>
      </c>
      <c r="H6" s="38">
        <v>90</v>
      </c>
      <c r="I6" s="38">
        <v>1</v>
      </c>
      <c r="J6" s="45">
        <v>1</v>
      </c>
      <c r="K6" s="38">
        <v>1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1</v>
      </c>
      <c r="R6" s="46">
        <v>9</v>
      </c>
      <c r="S6" s="48">
        <v>0.13333333333333333</v>
      </c>
      <c r="T6" s="10">
        <v>90</v>
      </c>
      <c r="U6" s="70">
        <v>12</v>
      </c>
      <c r="V6" s="67">
        <v>0.08</v>
      </c>
      <c r="W6" s="18">
        <v>12.96</v>
      </c>
      <c r="X6" s="55" t="s">
        <v>8588</v>
      </c>
      <c r="Y6" s="10" t="s">
        <v>8587</v>
      </c>
      <c r="Z6" s="10">
        <v>1</v>
      </c>
      <c r="AA6" s="10" t="s">
        <v>8584</v>
      </c>
    </row>
    <row r="7" spans="2:27" ht="37.5" x14ac:dyDescent="0.35">
      <c r="B7" s="38" t="s">
        <v>2207</v>
      </c>
      <c r="C7" s="38" t="s">
        <v>235</v>
      </c>
      <c r="D7" s="38" t="s">
        <v>233</v>
      </c>
      <c r="E7" s="38" t="s">
        <v>101</v>
      </c>
      <c r="F7" s="38" t="s">
        <v>234</v>
      </c>
      <c r="G7" s="38" t="s">
        <v>224</v>
      </c>
      <c r="H7" s="38">
        <v>90</v>
      </c>
      <c r="I7" s="38">
        <v>2</v>
      </c>
      <c r="J7" s="45">
        <v>2</v>
      </c>
      <c r="K7" s="38">
        <v>4</v>
      </c>
      <c r="L7" s="38">
        <v>18</v>
      </c>
      <c r="M7" s="38">
        <v>4</v>
      </c>
      <c r="N7" s="38">
        <v>6</v>
      </c>
      <c r="O7" s="38">
        <v>7</v>
      </c>
      <c r="P7" s="38">
        <v>1</v>
      </c>
      <c r="Q7" s="38">
        <v>20</v>
      </c>
      <c r="R7" s="46">
        <v>64</v>
      </c>
      <c r="S7" s="48">
        <v>0.1</v>
      </c>
      <c r="T7" s="10">
        <v>90</v>
      </c>
      <c r="U7" s="70">
        <v>9</v>
      </c>
      <c r="V7" s="67">
        <v>0.08</v>
      </c>
      <c r="W7" s="18">
        <v>9.7200000000000006</v>
      </c>
      <c r="X7" s="55" t="s">
        <v>8589</v>
      </c>
      <c r="Y7" s="10" t="s">
        <v>8590</v>
      </c>
      <c r="Z7" s="10">
        <v>1</v>
      </c>
      <c r="AA7" s="10" t="s">
        <v>8584</v>
      </c>
    </row>
    <row r="8" spans="2:27" ht="37.5" x14ac:dyDescent="0.35">
      <c r="B8" s="38" t="s">
        <v>2208</v>
      </c>
      <c r="C8" s="38" t="s">
        <v>235</v>
      </c>
      <c r="D8" s="38" t="s">
        <v>233</v>
      </c>
      <c r="E8" s="38" t="s">
        <v>101</v>
      </c>
      <c r="F8" s="38" t="s">
        <v>1795</v>
      </c>
      <c r="G8" s="38" t="s">
        <v>224</v>
      </c>
      <c r="H8" s="38">
        <v>90</v>
      </c>
      <c r="I8" s="38">
        <v>1</v>
      </c>
      <c r="J8" s="45">
        <v>2</v>
      </c>
      <c r="K8" s="38">
        <v>1</v>
      </c>
      <c r="L8" s="38">
        <v>1</v>
      </c>
      <c r="M8" s="38">
        <v>2</v>
      </c>
      <c r="N8" s="38">
        <v>1</v>
      </c>
      <c r="O8" s="38">
        <v>4</v>
      </c>
      <c r="P8" s="38">
        <v>1</v>
      </c>
      <c r="Q8" s="38">
        <v>5</v>
      </c>
      <c r="R8" s="46">
        <v>18</v>
      </c>
      <c r="S8" s="48">
        <v>0.2</v>
      </c>
      <c r="T8" s="10">
        <v>90</v>
      </c>
      <c r="U8" s="70">
        <v>18</v>
      </c>
      <c r="V8" s="67">
        <v>0.08</v>
      </c>
      <c r="W8" s="18">
        <v>19.440000000000001</v>
      </c>
      <c r="X8" s="55" t="s">
        <v>8591</v>
      </c>
      <c r="Y8" s="10" t="s">
        <v>8590</v>
      </c>
      <c r="Z8" s="10">
        <v>1</v>
      </c>
      <c r="AA8" s="10" t="s">
        <v>8584</v>
      </c>
    </row>
    <row r="9" spans="2:27" ht="37.5" x14ac:dyDescent="0.35">
      <c r="B9" s="38" t="s">
        <v>2209</v>
      </c>
      <c r="C9" s="38" t="s">
        <v>235</v>
      </c>
      <c r="D9" s="38" t="s">
        <v>233</v>
      </c>
      <c r="E9" s="38" t="s">
        <v>101</v>
      </c>
      <c r="F9" s="38" t="s">
        <v>664</v>
      </c>
      <c r="G9" s="38" t="s">
        <v>224</v>
      </c>
      <c r="H9" s="38">
        <v>90</v>
      </c>
      <c r="I9" s="12">
        <v>1</v>
      </c>
      <c r="J9" s="45">
        <v>2</v>
      </c>
      <c r="K9" s="12">
        <v>1</v>
      </c>
      <c r="L9" s="38">
        <v>1</v>
      </c>
      <c r="M9" s="12">
        <v>2</v>
      </c>
      <c r="N9" s="38">
        <v>1</v>
      </c>
      <c r="O9" s="38">
        <v>7</v>
      </c>
      <c r="P9" s="38">
        <v>1</v>
      </c>
      <c r="Q9" s="12">
        <v>1</v>
      </c>
      <c r="R9" s="46">
        <v>17</v>
      </c>
      <c r="S9" s="48">
        <v>0.1</v>
      </c>
      <c r="T9" s="10">
        <v>90</v>
      </c>
      <c r="U9" s="70">
        <v>9</v>
      </c>
      <c r="V9" s="67">
        <v>0.08</v>
      </c>
      <c r="W9" s="18">
        <v>9.7200000000000006</v>
      </c>
      <c r="X9" s="55" t="s">
        <v>8592</v>
      </c>
      <c r="Y9" s="10" t="s">
        <v>8590</v>
      </c>
      <c r="Z9" s="10">
        <v>1</v>
      </c>
      <c r="AA9" s="10" t="s">
        <v>8584</v>
      </c>
    </row>
    <row r="10" spans="2:27" ht="37.5" x14ac:dyDescent="0.35">
      <c r="B10" s="38" t="s">
        <v>2296</v>
      </c>
      <c r="C10" s="57" t="s">
        <v>3514</v>
      </c>
      <c r="D10" s="12" t="s">
        <v>3515</v>
      </c>
      <c r="E10" s="12" t="s">
        <v>3516</v>
      </c>
      <c r="F10" s="12" t="s">
        <v>3517</v>
      </c>
      <c r="G10" s="12" t="s">
        <v>95</v>
      </c>
      <c r="H10" s="12">
        <v>30</v>
      </c>
      <c r="I10" s="12">
        <v>1</v>
      </c>
      <c r="J10" s="45">
        <v>1</v>
      </c>
      <c r="K10" s="12">
        <v>1</v>
      </c>
      <c r="L10" s="38">
        <v>1</v>
      </c>
      <c r="M10" s="38">
        <v>1</v>
      </c>
      <c r="N10" s="38">
        <v>1</v>
      </c>
      <c r="O10" s="38">
        <v>1</v>
      </c>
      <c r="P10" s="12">
        <v>1</v>
      </c>
      <c r="Q10" s="12">
        <v>1</v>
      </c>
      <c r="R10" s="46">
        <v>9</v>
      </c>
      <c r="S10" s="48">
        <v>0.2</v>
      </c>
      <c r="T10" s="17">
        <v>90</v>
      </c>
      <c r="U10" s="18">
        <v>18</v>
      </c>
      <c r="V10" s="19">
        <v>0.08</v>
      </c>
      <c r="W10" s="18">
        <v>19.440000000000001</v>
      </c>
      <c r="X10" s="24" t="s">
        <v>8593</v>
      </c>
      <c r="Y10" s="17" t="s">
        <v>8594</v>
      </c>
      <c r="Z10" s="17">
        <v>1</v>
      </c>
      <c r="AA10" s="17" t="s">
        <v>8584</v>
      </c>
    </row>
    <row r="11" spans="2:27" ht="37.5" x14ac:dyDescent="0.35">
      <c r="B11" s="38" t="s">
        <v>2297</v>
      </c>
      <c r="C11" s="57" t="s">
        <v>3514</v>
      </c>
      <c r="D11" s="12" t="s">
        <v>3515</v>
      </c>
      <c r="E11" s="12" t="s">
        <v>3516</v>
      </c>
      <c r="F11" s="12" t="s">
        <v>3518</v>
      </c>
      <c r="G11" s="12" t="s">
        <v>95</v>
      </c>
      <c r="H11" s="12">
        <v>30</v>
      </c>
      <c r="I11" s="12">
        <v>1</v>
      </c>
      <c r="J11" s="45">
        <v>1</v>
      </c>
      <c r="K11" s="12">
        <v>1</v>
      </c>
      <c r="L11" s="38">
        <v>1</v>
      </c>
      <c r="M11" s="38">
        <v>1</v>
      </c>
      <c r="N11" s="38">
        <v>1</v>
      </c>
      <c r="O11" s="38">
        <v>1</v>
      </c>
      <c r="P11" s="12">
        <v>1</v>
      </c>
      <c r="Q11" s="12">
        <v>1</v>
      </c>
      <c r="R11" s="46">
        <v>9</v>
      </c>
      <c r="S11" s="48">
        <v>0.1</v>
      </c>
      <c r="T11" s="17">
        <v>90</v>
      </c>
      <c r="U11" s="18">
        <v>9</v>
      </c>
      <c r="V11" s="19">
        <v>0.08</v>
      </c>
      <c r="W11" s="18">
        <v>9.7200000000000006</v>
      </c>
      <c r="X11" s="24" t="s">
        <v>8595</v>
      </c>
      <c r="Y11" s="17" t="s">
        <v>8594</v>
      </c>
      <c r="Z11" s="17">
        <v>1</v>
      </c>
      <c r="AA11" s="17" t="s">
        <v>8584</v>
      </c>
    </row>
    <row r="12" spans="2:27" ht="37.5" x14ac:dyDescent="0.35">
      <c r="B12" s="38" t="s">
        <v>2654</v>
      </c>
      <c r="C12" s="38" t="s">
        <v>225</v>
      </c>
      <c r="D12" s="38" t="s">
        <v>221</v>
      </c>
      <c r="E12" s="38" t="s">
        <v>101</v>
      </c>
      <c r="F12" s="38" t="s">
        <v>222</v>
      </c>
      <c r="G12" s="38" t="s">
        <v>224</v>
      </c>
      <c r="H12" s="38">
        <v>90</v>
      </c>
      <c r="I12" s="12">
        <v>1</v>
      </c>
      <c r="J12" s="45">
        <v>7</v>
      </c>
      <c r="K12" s="12">
        <v>1</v>
      </c>
      <c r="L12" s="38">
        <v>1</v>
      </c>
      <c r="M12" s="12">
        <v>5</v>
      </c>
      <c r="N12" s="38">
        <v>1</v>
      </c>
      <c r="O12" s="38">
        <v>15</v>
      </c>
      <c r="P12" s="12">
        <v>4</v>
      </c>
      <c r="Q12" s="12">
        <v>2</v>
      </c>
      <c r="R12" s="46">
        <v>37</v>
      </c>
      <c r="S12" s="48">
        <v>3.1666666666666669E-2</v>
      </c>
      <c r="T12" s="17">
        <v>90</v>
      </c>
      <c r="U12" s="18">
        <v>2.85</v>
      </c>
      <c r="V12" s="19">
        <v>0.08</v>
      </c>
      <c r="W12" s="18">
        <v>3.0780000000000003</v>
      </c>
      <c r="X12" s="24" t="s">
        <v>8596</v>
      </c>
      <c r="Y12" s="17" t="s">
        <v>8597</v>
      </c>
      <c r="Z12" s="17">
        <v>1</v>
      </c>
      <c r="AA12" s="17" t="s">
        <v>8598</v>
      </c>
    </row>
    <row r="13" spans="2:27" ht="37.5" x14ac:dyDescent="0.35">
      <c r="B13" s="38" t="s">
        <v>2655</v>
      </c>
      <c r="C13" s="38" t="s">
        <v>225</v>
      </c>
      <c r="D13" s="38" t="s">
        <v>221</v>
      </c>
      <c r="E13" s="38" t="s">
        <v>101</v>
      </c>
      <c r="F13" s="38" t="s">
        <v>223</v>
      </c>
      <c r="G13" s="38" t="s">
        <v>114</v>
      </c>
      <c r="H13" s="38">
        <v>60</v>
      </c>
      <c r="I13" s="12">
        <v>8</v>
      </c>
      <c r="J13" s="45">
        <v>5</v>
      </c>
      <c r="K13" s="12">
        <v>22</v>
      </c>
      <c r="L13" s="12">
        <v>5</v>
      </c>
      <c r="M13" s="12">
        <v>23</v>
      </c>
      <c r="N13" s="38">
        <v>3</v>
      </c>
      <c r="O13" s="38">
        <v>15</v>
      </c>
      <c r="P13" s="12">
        <v>7</v>
      </c>
      <c r="Q13" s="12">
        <v>19</v>
      </c>
      <c r="R13" s="46">
        <v>107</v>
      </c>
      <c r="S13" s="48">
        <v>6.6666666666666666E-2</v>
      </c>
      <c r="T13" s="17">
        <v>90</v>
      </c>
      <c r="U13" s="18">
        <v>6</v>
      </c>
      <c r="V13" s="19">
        <v>0.08</v>
      </c>
      <c r="W13" s="18">
        <v>6.48</v>
      </c>
      <c r="X13" s="24" t="s">
        <v>8599</v>
      </c>
      <c r="Y13" s="17" t="s">
        <v>8597</v>
      </c>
      <c r="Z13" s="17">
        <v>1</v>
      </c>
      <c r="AA13" s="17" t="s">
        <v>8598</v>
      </c>
    </row>
    <row r="14" spans="2:27" ht="37.5" x14ac:dyDescent="0.35">
      <c r="B14" s="38" t="s">
        <v>2715</v>
      </c>
      <c r="C14" s="38" t="s">
        <v>229</v>
      </c>
      <c r="D14" s="38" t="s">
        <v>228</v>
      </c>
      <c r="E14" s="38" t="s">
        <v>93</v>
      </c>
      <c r="F14" s="38" t="s">
        <v>230</v>
      </c>
      <c r="G14" s="38" t="s">
        <v>224</v>
      </c>
      <c r="H14" s="38">
        <v>90</v>
      </c>
      <c r="I14" s="38">
        <v>22</v>
      </c>
      <c r="J14" s="45">
        <v>2</v>
      </c>
      <c r="K14" s="38">
        <v>47</v>
      </c>
      <c r="L14" s="38">
        <v>11</v>
      </c>
      <c r="M14" s="38">
        <v>14</v>
      </c>
      <c r="N14" s="38">
        <v>50</v>
      </c>
      <c r="O14" s="38">
        <v>31</v>
      </c>
      <c r="P14" s="38">
        <v>11</v>
      </c>
      <c r="Q14" s="38">
        <v>40</v>
      </c>
      <c r="R14" s="46">
        <v>228</v>
      </c>
      <c r="S14" s="48">
        <v>2.0833333333333332E-2</v>
      </c>
      <c r="T14" s="17">
        <v>108</v>
      </c>
      <c r="U14" s="18">
        <v>2.25</v>
      </c>
      <c r="V14" s="19">
        <v>0.08</v>
      </c>
      <c r="W14" s="18">
        <v>2.4300000000000002</v>
      </c>
      <c r="X14" s="24" t="s">
        <v>8600</v>
      </c>
      <c r="Y14" s="17" t="s">
        <v>8601</v>
      </c>
      <c r="Z14" s="17">
        <v>1</v>
      </c>
      <c r="AA14" s="17" t="s">
        <v>8584</v>
      </c>
    </row>
    <row r="15" spans="2:27" ht="37.5" x14ac:dyDescent="0.35">
      <c r="B15" s="38" t="s">
        <v>2716</v>
      </c>
      <c r="C15" s="38" t="s">
        <v>238</v>
      </c>
      <c r="D15" s="38" t="s">
        <v>237</v>
      </c>
      <c r="E15" s="38" t="s">
        <v>93</v>
      </c>
      <c r="F15" s="38" t="s">
        <v>239</v>
      </c>
      <c r="G15" s="38" t="s">
        <v>224</v>
      </c>
      <c r="H15" s="38">
        <v>90</v>
      </c>
      <c r="I15" s="38">
        <v>1</v>
      </c>
      <c r="J15" s="45">
        <v>1</v>
      </c>
      <c r="K15" s="38">
        <v>2</v>
      </c>
      <c r="L15" s="38">
        <v>1</v>
      </c>
      <c r="M15" s="38">
        <v>1</v>
      </c>
      <c r="N15" s="38">
        <v>4</v>
      </c>
      <c r="O15" s="38">
        <v>1</v>
      </c>
      <c r="P15" s="38">
        <v>1</v>
      </c>
      <c r="Q15" s="38">
        <v>28</v>
      </c>
      <c r="R15" s="46">
        <v>40</v>
      </c>
      <c r="S15" s="48">
        <v>0.1</v>
      </c>
      <c r="T15" s="17">
        <v>90</v>
      </c>
      <c r="U15" s="18">
        <v>9</v>
      </c>
      <c r="V15" s="19">
        <v>0.08</v>
      </c>
      <c r="W15" s="18">
        <v>9.7200000000000006</v>
      </c>
      <c r="X15" s="24" t="s">
        <v>8602</v>
      </c>
      <c r="Y15" s="17" t="s">
        <v>8603</v>
      </c>
      <c r="Z15" s="17">
        <v>1</v>
      </c>
      <c r="AA15" s="17" t="s">
        <v>8584</v>
      </c>
    </row>
    <row r="16" spans="2:27" ht="37.5" x14ac:dyDescent="0.35">
      <c r="B16" s="38" t="s">
        <v>2760</v>
      </c>
      <c r="C16" s="38" t="s">
        <v>226</v>
      </c>
      <c r="D16" s="38" t="s">
        <v>226</v>
      </c>
      <c r="E16" s="38" t="s">
        <v>93</v>
      </c>
      <c r="F16" s="38" t="s">
        <v>117</v>
      </c>
      <c r="G16" s="38" t="s">
        <v>227</v>
      </c>
      <c r="H16" s="38">
        <v>112</v>
      </c>
      <c r="I16" s="38">
        <v>2</v>
      </c>
      <c r="J16" s="45">
        <v>10</v>
      </c>
      <c r="K16" s="38">
        <v>1</v>
      </c>
      <c r="L16" s="38">
        <v>1</v>
      </c>
      <c r="M16" s="38">
        <v>7</v>
      </c>
      <c r="N16" s="38">
        <v>1</v>
      </c>
      <c r="O16" s="38">
        <v>1</v>
      </c>
      <c r="P16" s="38">
        <v>10</v>
      </c>
      <c r="Q16" s="38">
        <v>1</v>
      </c>
      <c r="R16" s="46">
        <v>34</v>
      </c>
      <c r="S16" s="48">
        <v>0.35714285714285715</v>
      </c>
      <c r="T16" s="17">
        <v>112</v>
      </c>
      <c r="U16" s="18">
        <v>40</v>
      </c>
      <c r="V16" s="19">
        <v>0.08</v>
      </c>
      <c r="W16" s="18">
        <v>43.2</v>
      </c>
      <c r="X16" s="24" t="s">
        <v>8604</v>
      </c>
      <c r="Y16" s="17" t="s">
        <v>8605</v>
      </c>
      <c r="Z16" s="17">
        <v>1</v>
      </c>
      <c r="AA16" s="17" t="s">
        <v>8584</v>
      </c>
    </row>
    <row r="17" spans="2:27" ht="37.5" x14ac:dyDescent="0.35">
      <c r="B17" s="38" t="s">
        <v>3015</v>
      </c>
      <c r="C17" s="38" t="s">
        <v>232</v>
      </c>
      <c r="D17" s="38" t="s">
        <v>231</v>
      </c>
      <c r="E17" s="38" t="s">
        <v>93</v>
      </c>
      <c r="F17" s="38" t="s">
        <v>57</v>
      </c>
      <c r="G17" s="38" t="s">
        <v>224</v>
      </c>
      <c r="H17" s="38">
        <v>90</v>
      </c>
      <c r="I17" s="38">
        <v>9</v>
      </c>
      <c r="J17" s="45">
        <v>2</v>
      </c>
      <c r="K17" s="38">
        <v>15</v>
      </c>
      <c r="L17" s="38">
        <v>3</v>
      </c>
      <c r="M17" s="38">
        <v>16</v>
      </c>
      <c r="N17" s="38">
        <v>1</v>
      </c>
      <c r="O17" s="38">
        <v>4</v>
      </c>
      <c r="P17" s="38">
        <v>1</v>
      </c>
      <c r="Q17" s="38">
        <v>6</v>
      </c>
      <c r="R17" s="46">
        <v>57</v>
      </c>
      <c r="S17" s="48">
        <v>0.08</v>
      </c>
      <c r="T17" s="17">
        <v>90</v>
      </c>
      <c r="U17" s="18">
        <v>7.2</v>
      </c>
      <c r="V17" s="19">
        <v>0.08</v>
      </c>
      <c r="W17" s="18">
        <v>7.7759999999999998</v>
      </c>
      <c r="X17" s="24" t="s">
        <v>8606</v>
      </c>
      <c r="Y17" s="17" t="s">
        <v>8607</v>
      </c>
      <c r="Z17" s="17">
        <v>1</v>
      </c>
      <c r="AA17" s="17" t="s">
        <v>8608</v>
      </c>
    </row>
    <row r="18" spans="2:27" ht="37.5" x14ac:dyDescent="0.35">
      <c r="B18" s="38" t="s">
        <v>3016</v>
      </c>
      <c r="C18" s="38" t="s">
        <v>232</v>
      </c>
      <c r="D18" s="38" t="s">
        <v>231</v>
      </c>
      <c r="E18" s="38" t="s">
        <v>93</v>
      </c>
      <c r="F18" s="38" t="s">
        <v>117</v>
      </c>
      <c r="G18" s="38" t="s">
        <v>224</v>
      </c>
      <c r="H18" s="38">
        <v>90</v>
      </c>
      <c r="I18" s="38">
        <v>15</v>
      </c>
      <c r="J18" s="45">
        <v>6</v>
      </c>
      <c r="K18" s="38">
        <v>31</v>
      </c>
      <c r="L18" s="38">
        <v>17</v>
      </c>
      <c r="M18" s="38">
        <v>23</v>
      </c>
      <c r="N18" s="38">
        <v>1</v>
      </c>
      <c r="O18" s="38">
        <v>35</v>
      </c>
      <c r="P18" s="38">
        <v>9</v>
      </c>
      <c r="Q18" s="38">
        <v>32</v>
      </c>
      <c r="R18" s="46">
        <v>169</v>
      </c>
      <c r="S18" s="48">
        <v>5.6666666666666664E-2</v>
      </c>
      <c r="T18" s="17">
        <v>90</v>
      </c>
      <c r="U18" s="18">
        <v>5.0999999999999996</v>
      </c>
      <c r="V18" s="19">
        <v>0.08</v>
      </c>
      <c r="W18" s="18">
        <v>5.508</v>
      </c>
      <c r="X18" s="24" t="s">
        <v>8609</v>
      </c>
      <c r="Y18" s="17" t="s">
        <v>8610</v>
      </c>
      <c r="Z18" s="17">
        <v>1</v>
      </c>
      <c r="AA18" s="17" t="s">
        <v>8608</v>
      </c>
    </row>
    <row r="19" spans="2:27" ht="37.5" x14ac:dyDescent="0.35">
      <c r="B19" s="38" t="s">
        <v>3232</v>
      </c>
      <c r="C19" s="38" t="s">
        <v>242</v>
      </c>
      <c r="D19" s="38" t="s">
        <v>240</v>
      </c>
      <c r="E19" s="38" t="s">
        <v>93</v>
      </c>
      <c r="F19" s="38" t="s">
        <v>241</v>
      </c>
      <c r="G19" s="38" t="s">
        <v>224</v>
      </c>
      <c r="H19" s="38">
        <v>90</v>
      </c>
      <c r="I19" s="38">
        <v>10</v>
      </c>
      <c r="J19" s="45">
        <v>1</v>
      </c>
      <c r="K19" s="38">
        <v>1</v>
      </c>
      <c r="L19" s="38">
        <v>2</v>
      </c>
      <c r="M19" s="38">
        <v>3</v>
      </c>
      <c r="N19" s="38">
        <v>10</v>
      </c>
      <c r="O19" s="38">
        <v>2</v>
      </c>
      <c r="P19" s="38">
        <v>1</v>
      </c>
      <c r="Q19" s="38">
        <v>4</v>
      </c>
      <c r="R19" s="46">
        <v>34</v>
      </c>
      <c r="S19" s="48">
        <v>7.2222222222222215E-2</v>
      </c>
      <c r="T19" s="10">
        <v>108</v>
      </c>
      <c r="U19" s="70">
        <v>7.8</v>
      </c>
      <c r="V19" s="67">
        <v>0.08</v>
      </c>
      <c r="W19" s="18">
        <v>8.4239999999999995</v>
      </c>
      <c r="X19" s="55" t="s">
        <v>8611</v>
      </c>
      <c r="Y19" s="10" t="s">
        <v>8612</v>
      </c>
      <c r="Z19" s="10">
        <v>1</v>
      </c>
      <c r="AA19" s="10" t="s">
        <v>8584</v>
      </c>
    </row>
    <row r="20" spans="2:27" ht="37.5" x14ac:dyDescent="0.35">
      <c r="B20" s="38" t="s">
        <v>3274</v>
      </c>
      <c r="C20" s="38" t="s">
        <v>244</v>
      </c>
      <c r="D20" s="38" t="s">
        <v>243</v>
      </c>
      <c r="E20" s="38" t="s">
        <v>101</v>
      </c>
      <c r="F20" s="38" t="s">
        <v>245</v>
      </c>
      <c r="G20" s="38" t="s">
        <v>224</v>
      </c>
      <c r="H20" s="38">
        <v>90</v>
      </c>
      <c r="I20" s="38">
        <v>15</v>
      </c>
      <c r="J20" s="45">
        <v>16</v>
      </c>
      <c r="K20" s="38">
        <v>15</v>
      </c>
      <c r="L20" s="38">
        <v>18</v>
      </c>
      <c r="M20" s="38">
        <v>4</v>
      </c>
      <c r="N20" s="38">
        <v>20</v>
      </c>
      <c r="O20" s="38">
        <v>20</v>
      </c>
      <c r="P20" s="38">
        <v>1</v>
      </c>
      <c r="Q20" s="38">
        <v>14</v>
      </c>
      <c r="R20" s="46">
        <v>123</v>
      </c>
      <c r="S20" s="48">
        <v>0.1111111111111111</v>
      </c>
      <c r="T20" s="10">
        <v>90</v>
      </c>
      <c r="U20" s="70">
        <v>10</v>
      </c>
      <c r="V20" s="67">
        <v>0.08</v>
      </c>
      <c r="W20" s="18">
        <v>10.8</v>
      </c>
      <c r="X20" s="55" t="s">
        <v>8613</v>
      </c>
      <c r="Y20" s="10" t="s">
        <v>8614</v>
      </c>
      <c r="Z20" s="10">
        <v>1</v>
      </c>
      <c r="AA20" s="10" t="s">
        <v>8584</v>
      </c>
    </row>
    <row r="21" spans="2:27" ht="37.5" x14ac:dyDescent="0.35">
      <c r="B21" s="38" t="s">
        <v>3419</v>
      </c>
      <c r="C21" s="12"/>
      <c r="D21" s="12" t="s">
        <v>3759</v>
      </c>
      <c r="E21" s="12" t="s">
        <v>273</v>
      </c>
      <c r="F21" s="12" t="s">
        <v>3760</v>
      </c>
      <c r="G21" s="12" t="s">
        <v>95</v>
      </c>
      <c r="H21" s="12">
        <v>30</v>
      </c>
      <c r="I21" s="12">
        <v>1</v>
      </c>
      <c r="J21" s="45">
        <v>1</v>
      </c>
      <c r="K21" s="12">
        <v>3</v>
      </c>
      <c r="L21" s="38">
        <v>1</v>
      </c>
      <c r="M21" s="38">
        <v>1</v>
      </c>
      <c r="N21" s="38">
        <v>1</v>
      </c>
      <c r="O21" s="38">
        <v>1</v>
      </c>
      <c r="P21" s="12">
        <v>2</v>
      </c>
      <c r="Q21" s="12">
        <v>1</v>
      </c>
      <c r="R21" s="46">
        <v>12</v>
      </c>
      <c r="S21" s="48">
        <v>0.13333333333333333</v>
      </c>
      <c r="T21" s="10">
        <v>90</v>
      </c>
      <c r="U21" s="70">
        <v>12</v>
      </c>
      <c r="V21" s="67">
        <v>0.08</v>
      </c>
      <c r="W21" s="18">
        <v>12.96</v>
      </c>
      <c r="X21" s="55" t="s">
        <v>8615</v>
      </c>
      <c r="Y21" s="10" t="s">
        <v>4195</v>
      </c>
      <c r="Z21" s="10">
        <v>1</v>
      </c>
      <c r="AA21" s="10" t="s">
        <v>8616</v>
      </c>
    </row>
    <row r="22" spans="2:27" x14ac:dyDescent="0.35">
      <c r="B22" s="38" t="s">
        <v>4161</v>
      </c>
      <c r="C22" s="10" t="s">
        <v>4162</v>
      </c>
      <c r="D22" s="10" t="s">
        <v>4163</v>
      </c>
      <c r="E22" s="10" t="s">
        <v>273</v>
      </c>
      <c r="F22" s="10" t="s">
        <v>4164</v>
      </c>
      <c r="G22" s="10" t="s">
        <v>224</v>
      </c>
      <c r="H22" s="10">
        <v>90</v>
      </c>
      <c r="I22" s="10">
        <v>1</v>
      </c>
      <c r="J22" s="12">
        <v>1</v>
      </c>
      <c r="K22" s="10">
        <v>2</v>
      </c>
      <c r="L22" s="38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46">
        <v>10</v>
      </c>
      <c r="S22" s="48">
        <v>0.1</v>
      </c>
      <c r="T22" s="10">
        <v>90</v>
      </c>
      <c r="U22" s="70">
        <v>9</v>
      </c>
      <c r="V22" s="67">
        <v>0.08</v>
      </c>
      <c r="W22" s="18">
        <v>9.7200000000000006</v>
      </c>
      <c r="X22" s="55" t="s">
        <v>8617</v>
      </c>
      <c r="Y22" s="10" t="s">
        <v>8618</v>
      </c>
      <c r="Z22" s="10">
        <v>1</v>
      </c>
      <c r="AA22" s="10" t="s">
        <v>8608</v>
      </c>
    </row>
    <row r="23" spans="2:27" x14ac:dyDescent="0.35">
      <c r="B23" s="38" t="s">
        <v>4193</v>
      </c>
      <c r="C23" s="108" t="s">
        <v>4194</v>
      </c>
      <c r="D23" s="108" t="s">
        <v>4195</v>
      </c>
      <c r="E23" s="108" t="s">
        <v>273</v>
      </c>
      <c r="F23" s="108" t="s">
        <v>4196</v>
      </c>
      <c r="G23" s="108" t="s">
        <v>224</v>
      </c>
      <c r="H23" s="108">
        <v>90</v>
      </c>
      <c r="I23" s="108">
        <v>1</v>
      </c>
      <c r="J23" s="12">
        <v>1</v>
      </c>
      <c r="K23" s="108">
        <v>1</v>
      </c>
      <c r="L23" s="38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46">
        <v>9</v>
      </c>
      <c r="S23" s="48">
        <v>0.13333333333333333</v>
      </c>
      <c r="T23" s="10">
        <v>90</v>
      </c>
      <c r="U23" s="70">
        <v>12</v>
      </c>
      <c r="V23" s="67">
        <v>0.08</v>
      </c>
      <c r="W23" s="18">
        <v>12.96</v>
      </c>
      <c r="X23" s="55" t="s">
        <v>8619</v>
      </c>
      <c r="Y23" s="10" t="s">
        <v>4195</v>
      </c>
      <c r="Z23" s="10">
        <v>1</v>
      </c>
      <c r="AA23" s="10" t="s">
        <v>8584</v>
      </c>
    </row>
    <row r="24" spans="2:27" x14ac:dyDescent="0.35">
      <c r="B24" s="38" t="s">
        <v>4197</v>
      </c>
      <c r="C24" s="108" t="s">
        <v>4194</v>
      </c>
      <c r="D24" s="108" t="s">
        <v>4195</v>
      </c>
      <c r="E24" s="108" t="s">
        <v>273</v>
      </c>
      <c r="F24" s="108" t="s">
        <v>4198</v>
      </c>
      <c r="G24" s="108" t="s">
        <v>224</v>
      </c>
      <c r="H24" s="108">
        <v>90</v>
      </c>
      <c r="I24" s="108">
        <v>1</v>
      </c>
      <c r="J24" s="12">
        <v>1</v>
      </c>
      <c r="K24" s="108">
        <v>1</v>
      </c>
      <c r="L24" s="38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46">
        <v>9</v>
      </c>
      <c r="S24" s="48">
        <v>0.22222222222222221</v>
      </c>
      <c r="T24" s="10">
        <v>90</v>
      </c>
      <c r="U24" s="70">
        <v>20</v>
      </c>
      <c r="V24" s="67">
        <v>0.08</v>
      </c>
      <c r="W24" s="18">
        <v>21.6</v>
      </c>
      <c r="X24" s="55" t="s">
        <v>8620</v>
      </c>
      <c r="Y24" s="10" t="s">
        <v>4195</v>
      </c>
      <c r="Z24" s="10">
        <v>1</v>
      </c>
      <c r="AA24" s="10" t="s">
        <v>8584</v>
      </c>
    </row>
    <row r="25" spans="2:27" x14ac:dyDescent="0.35">
      <c r="B25" s="38" t="s">
        <v>4199</v>
      </c>
      <c r="C25" s="108" t="s">
        <v>4194</v>
      </c>
      <c r="D25" s="108" t="s">
        <v>4195</v>
      </c>
      <c r="E25" s="108" t="s">
        <v>273</v>
      </c>
      <c r="F25" s="108" t="s">
        <v>4200</v>
      </c>
      <c r="G25" s="108" t="s">
        <v>224</v>
      </c>
      <c r="H25" s="108">
        <v>90</v>
      </c>
      <c r="I25" s="108">
        <v>1</v>
      </c>
      <c r="J25" s="12">
        <v>1</v>
      </c>
      <c r="K25" s="108">
        <v>1</v>
      </c>
      <c r="L25" s="38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46">
        <v>9</v>
      </c>
      <c r="S25" s="48">
        <v>0.22222222222222221</v>
      </c>
      <c r="T25" s="10">
        <v>90</v>
      </c>
      <c r="U25" s="70">
        <v>20</v>
      </c>
      <c r="V25" s="67">
        <v>0.08</v>
      </c>
      <c r="W25" s="18">
        <v>21.6</v>
      </c>
      <c r="X25" s="55" t="s">
        <v>8621</v>
      </c>
      <c r="Y25" s="10" t="s">
        <v>4195</v>
      </c>
      <c r="Z25" s="10">
        <v>1</v>
      </c>
      <c r="AA25" s="10" t="s">
        <v>8584</v>
      </c>
    </row>
    <row r="26" spans="2:27" x14ac:dyDescent="0.35">
      <c r="B26" s="38" t="s">
        <v>4201</v>
      </c>
      <c r="C26" s="108" t="s">
        <v>4194</v>
      </c>
      <c r="D26" s="108" t="s">
        <v>4195</v>
      </c>
      <c r="E26" s="108" t="s">
        <v>273</v>
      </c>
      <c r="F26" s="108" t="s">
        <v>4202</v>
      </c>
      <c r="G26" s="108" t="s">
        <v>224</v>
      </c>
      <c r="H26" s="108">
        <v>90</v>
      </c>
      <c r="I26" s="108">
        <v>1</v>
      </c>
      <c r="J26" s="12">
        <v>1</v>
      </c>
      <c r="K26" s="108">
        <v>1</v>
      </c>
      <c r="L26" s="38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46">
        <v>9</v>
      </c>
      <c r="S26" s="48">
        <v>0.22222222222222221</v>
      </c>
      <c r="T26" s="10">
        <v>90</v>
      </c>
      <c r="U26" s="70">
        <v>20</v>
      </c>
      <c r="V26" s="67">
        <v>0.08</v>
      </c>
      <c r="W26" s="18">
        <v>21.6</v>
      </c>
      <c r="X26" s="55" t="s">
        <v>8622</v>
      </c>
      <c r="Y26" s="10" t="s">
        <v>4195</v>
      </c>
      <c r="Z26" s="10">
        <v>1</v>
      </c>
      <c r="AA26" s="10" t="s">
        <v>8584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AA31"/>
  <sheetViews>
    <sheetView zoomScale="75" zoomScaleNormal="75" workbookViewId="0">
      <selection activeCell="R7" sqref="R7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50" x14ac:dyDescent="0.35">
      <c r="B3" s="38" t="s">
        <v>2595</v>
      </c>
      <c r="C3" s="38" t="s">
        <v>513</v>
      </c>
      <c r="D3" s="38" t="s">
        <v>513</v>
      </c>
      <c r="E3" s="38" t="s">
        <v>5</v>
      </c>
      <c r="F3" s="38" t="s">
        <v>843</v>
      </c>
      <c r="G3" s="38" t="s">
        <v>52</v>
      </c>
      <c r="H3" s="38">
        <v>50</v>
      </c>
      <c r="I3" s="12">
        <v>95</v>
      </c>
      <c r="J3" s="45">
        <v>60</v>
      </c>
      <c r="K3" s="12">
        <v>35</v>
      </c>
      <c r="L3" s="12">
        <v>30</v>
      </c>
      <c r="M3" s="12">
        <v>41</v>
      </c>
      <c r="N3" s="38">
        <v>45</v>
      </c>
      <c r="O3" s="38">
        <v>1</v>
      </c>
      <c r="P3" s="12">
        <v>1</v>
      </c>
      <c r="Q3" s="12">
        <v>66</v>
      </c>
      <c r="R3" s="46">
        <v>374</v>
      </c>
      <c r="S3" s="16">
        <v>0.91800000000000004</v>
      </c>
      <c r="T3" s="17">
        <v>50</v>
      </c>
      <c r="U3" s="18">
        <v>45.9</v>
      </c>
      <c r="V3" s="19">
        <v>0.08</v>
      </c>
      <c r="W3" s="18">
        <v>49.57</v>
      </c>
      <c r="X3" s="17" t="s">
        <v>8626</v>
      </c>
      <c r="Y3" s="20" t="s">
        <v>8627</v>
      </c>
      <c r="Z3" s="17">
        <v>50</v>
      </c>
      <c r="AA3" s="28" t="s">
        <v>8625</v>
      </c>
    </row>
    <row r="4" spans="2:27" ht="50" x14ac:dyDescent="0.35">
      <c r="B4" s="38" t="s">
        <v>2640</v>
      </c>
      <c r="C4" s="38" t="s">
        <v>63</v>
      </c>
      <c r="D4" s="38" t="s">
        <v>3574</v>
      </c>
      <c r="E4" s="38" t="s">
        <v>5</v>
      </c>
      <c r="F4" s="38" t="s">
        <v>64</v>
      </c>
      <c r="G4" s="38" t="s">
        <v>52</v>
      </c>
      <c r="H4" s="38">
        <v>50</v>
      </c>
      <c r="I4" s="38">
        <v>355</v>
      </c>
      <c r="J4" s="45">
        <v>165</v>
      </c>
      <c r="K4" s="38">
        <v>267</v>
      </c>
      <c r="L4" s="38">
        <v>66</v>
      </c>
      <c r="M4" s="38">
        <v>227</v>
      </c>
      <c r="N4" s="38">
        <v>125</v>
      </c>
      <c r="O4" s="38">
        <v>100</v>
      </c>
      <c r="P4" s="38">
        <v>83</v>
      </c>
      <c r="Q4" s="38">
        <v>480</v>
      </c>
      <c r="R4" s="46">
        <v>1868</v>
      </c>
      <c r="S4" s="16">
        <v>0.6</v>
      </c>
      <c r="T4" s="17">
        <v>50</v>
      </c>
      <c r="U4" s="18">
        <v>30</v>
      </c>
      <c r="V4" s="19">
        <v>0.08</v>
      </c>
      <c r="W4" s="18">
        <v>32.4</v>
      </c>
      <c r="X4" s="17" t="s">
        <v>8628</v>
      </c>
      <c r="Y4" s="20" t="s">
        <v>8629</v>
      </c>
      <c r="Z4" s="17">
        <v>50</v>
      </c>
      <c r="AA4" s="28" t="s">
        <v>8630</v>
      </c>
    </row>
    <row r="5" spans="2:27" ht="50" x14ac:dyDescent="0.35">
      <c r="B5" s="38" t="s">
        <v>2641</v>
      </c>
      <c r="C5" s="38" t="s">
        <v>63</v>
      </c>
      <c r="D5" s="38" t="s">
        <v>912</v>
      </c>
      <c r="E5" s="38" t="s">
        <v>5</v>
      </c>
      <c r="F5" s="38" t="s">
        <v>64</v>
      </c>
      <c r="G5" s="38" t="s">
        <v>33</v>
      </c>
      <c r="H5" s="38">
        <v>5</v>
      </c>
      <c r="I5" s="38">
        <v>60</v>
      </c>
      <c r="J5" s="45">
        <v>10</v>
      </c>
      <c r="K5" s="12">
        <v>40</v>
      </c>
      <c r="L5" s="38">
        <v>115</v>
      </c>
      <c r="M5" s="38">
        <v>4</v>
      </c>
      <c r="N5" s="38">
        <v>25</v>
      </c>
      <c r="O5" s="38">
        <v>50</v>
      </c>
      <c r="P5" s="12">
        <v>3</v>
      </c>
      <c r="Q5" s="38">
        <v>15</v>
      </c>
      <c r="R5" s="46">
        <v>322</v>
      </c>
      <c r="S5" s="16">
        <v>2.2000000000000002</v>
      </c>
      <c r="T5" s="17">
        <v>5</v>
      </c>
      <c r="U5" s="18">
        <v>11</v>
      </c>
      <c r="V5" s="19">
        <v>0.08</v>
      </c>
      <c r="W5" s="18">
        <v>11.88</v>
      </c>
      <c r="X5" s="17" t="s">
        <v>8631</v>
      </c>
      <c r="Y5" s="20" t="s">
        <v>8632</v>
      </c>
      <c r="Z5" s="17">
        <v>5</v>
      </c>
      <c r="AA5" s="28" t="s">
        <v>8630</v>
      </c>
    </row>
    <row r="6" spans="2:27" ht="50" x14ac:dyDescent="0.35">
      <c r="B6" s="38" t="s">
        <v>2676</v>
      </c>
      <c r="C6" s="38" t="s">
        <v>530</v>
      </c>
      <c r="D6" s="38" t="s">
        <v>530</v>
      </c>
      <c r="E6" s="38" t="s">
        <v>65</v>
      </c>
      <c r="F6" s="38" t="s">
        <v>2058</v>
      </c>
      <c r="G6" s="38" t="s">
        <v>59</v>
      </c>
      <c r="H6" s="38">
        <v>10</v>
      </c>
      <c r="I6" s="12">
        <v>13</v>
      </c>
      <c r="J6" s="45">
        <v>1</v>
      </c>
      <c r="K6" s="12">
        <v>1</v>
      </c>
      <c r="L6" s="38">
        <v>1</v>
      </c>
      <c r="M6" s="38">
        <v>1</v>
      </c>
      <c r="N6" s="38">
        <v>1</v>
      </c>
      <c r="O6" s="38">
        <v>1</v>
      </c>
      <c r="P6" s="12">
        <v>1</v>
      </c>
      <c r="Q6" s="12">
        <v>1</v>
      </c>
      <c r="R6" s="46">
        <v>21</v>
      </c>
      <c r="S6" s="16">
        <v>6.99</v>
      </c>
      <c r="T6" s="17">
        <v>10</v>
      </c>
      <c r="U6" s="18">
        <v>69.900000000000006</v>
      </c>
      <c r="V6" s="19">
        <v>0.08</v>
      </c>
      <c r="W6" s="18">
        <v>75.489999999999995</v>
      </c>
      <c r="X6" s="17" t="s">
        <v>8633</v>
      </c>
      <c r="Y6" s="20" t="s">
        <v>8634</v>
      </c>
      <c r="Z6" s="17">
        <v>10</v>
      </c>
      <c r="AA6" s="28" t="s">
        <v>8635</v>
      </c>
    </row>
    <row r="7" spans="2:27" ht="37.5" x14ac:dyDescent="0.35">
      <c r="B7" s="38" t="s">
        <v>2713</v>
      </c>
      <c r="C7" s="12" t="s">
        <v>1824</v>
      </c>
      <c r="D7" s="12" t="s">
        <v>1823</v>
      </c>
      <c r="E7" s="12" t="s">
        <v>3491</v>
      </c>
      <c r="F7" s="12" t="s">
        <v>3590</v>
      </c>
      <c r="G7" s="12" t="s">
        <v>826</v>
      </c>
      <c r="H7" s="12">
        <v>2</v>
      </c>
      <c r="I7" s="12">
        <v>1</v>
      </c>
      <c r="J7" s="45">
        <v>1</v>
      </c>
      <c r="K7" s="12">
        <v>1</v>
      </c>
      <c r="L7" s="38">
        <v>1</v>
      </c>
      <c r="M7" s="38">
        <v>1</v>
      </c>
      <c r="N7" s="38">
        <v>1</v>
      </c>
      <c r="O7" s="38">
        <v>1</v>
      </c>
      <c r="P7" s="12">
        <v>1</v>
      </c>
      <c r="Q7" s="12">
        <v>2</v>
      </c>
      <c r="R7" s="46">
        <v>10</v>
      </c>
      <c r="S7" s="16">
        <v>5375</v>
      </c>
      <c r="T7" s="17">
        <v>2</v>
      </c>
      <c r="U7" s="18">
        <v>10750</v>
      </c>
      <c r="V7" s="19">
        <v>0.08</v>
      </c>
      <c r="W7" s="18">
        <v>11610</v>
      </c>
      <c r="X7" s="17" t="s">
        <v>8636</v>
      </c>
      <c r="Y7" s="20" t="s">
        <v>8637</v>
      </c>
      <c r="Z7" s="17">
        <v>2</v>
      </c>
      <c r="AA7" s="28" t="s">
        <v>7434</v>
      </c>
    </row>
    <row r="8" spans="2:27" ht="50" x14ac:dyDescent="0.35">
      <c r="B8" s="38" t="s">
        <v>2829</v>
      </c>
      <c r="C8" s="38" t="s">
        <v>1310</v>
      </c>
      <c r="D8" s="38" t="s">
        <v>1311</v>
      </c>
      <c r="E8" s="38" t="s">
        <v>5</v>
      </c>
      <c r="F8" s="38" t="s">
        <v>1309</v>
      </c>
      <c r="G8" s="38" t="s">
        <v>59</v>
      </c>
      <c r="H8" s="38">
        <v>10</v>
      </c>
      <c r="I8" s="38">
        <v>271</v>
      </c>
      <c r="J8" s="45">
        <v>112</v>
      </c>
      <c r="K8" s="38">
        <v>50</v>
      </c>
      <c r="L8" s="38">
        <v>80</v>
      </c>
      <c r="M8" s="38">
        <v>42</v>
      </c>
      <c r="N8" s="38">
        <v>45</v>
      </c>
      <c r="O8" s="38">
        <v>60</v>
      </c>
      <c r="P8" s="38">
        <v>20</v>
      </c>
      <c r="Q8" s="38">
        <v>180</v>
      </c>
      <c r="R8" s="46">
        <v>860</v>
      </c>
      <c r="S8" s="16">
        <v>2.2999999999999998</v>
      </c>
      <c r="T8" s="17">
        <v>10</v>
      </c>
      <c r="U8" s="18">
        <v>23</v>
      </c>
      <c r="V8" s="19">
        <v>0.08</v>
      </c>
      <c r="W8" s="18">
        <v>24.84</v>
      </c>
      <c r="X8" s="17" t="s">
        <v>8638</v>
      </c>
      <c r="Y8" s="20" t="s">
        <v>8639</v>
      </c>
      <c r="Z8" s="17">
        <v>10</v>
      </c>
      <c r="AA8" s="28" t="s">
        <v>8625</v>
      </c>
    </row>
    <row r="9" spans="2:27" ht="50" x14ac:dyDescent="0.35">
      <c r="B9" s="38" t="s">
        <v>2879</v>
      </c>
      <c r="C9" s="38" t="s">
        <v>1234</v>
      </c>
      <c r="D9" s="38" t="s">
        <v>3624</v>
      </c>
      <c r="E9" s="38" t="s">
        <v>5</v>
      </c>
      <c r="F9" s="38" t="s">
        <v>201</v>
      </c>
      <c r="G9" s="38" t="s">
        <v>3625</v>
      </c>
      <c r="H9" s="38">
        <v>40</v>
      </c>
      <c r="I9" s="38">
        <v>144</v>
      </c>
      <c r="J9" s="45">
        <v>185</v>
      </c>
      <c r="K9" s="38">
        <v>36</v>
      </c>
      <c r="L9" s="38">
        <v>185</v>
      </c>
      <c r="M9" s="38">
        <v>40</v>
      </c>
      <c r="N9" s="38">
        <v>1700</v>
      </c>
      <c r="O9" s="38">
        <v>2000</v>
      </c>
      <c r="P9" s="38">
        <v>16</v>
      </c>
      <c r="Q9" s="38">
        <v>170</v>
      </c>
      <c r="R9" s="46">
        <v>4476</v>
      </c>
      <c r="S9" s="16">
        <v>2.0037500000000001</v>
      </c>
      <c r="T9" s="17">
        <v>40</v>
      </c>
      <c r="U9" s="18">
        <v>80.150000000000006</v>
      </c>
      <c r="V9" s="19">
        <v>0.08</v>
      </c>
      <c r="W9" s="18">
        <v>86.56</v>
      </c>
      <c r="X9" s="17" t="s">
        <v>8644</v>
      </c>
      <c r="Y9" s="20" t="s">
        <v>8645</v>
      </c>
      <c r="Z9" s="17">
        <v>40</v>
      </c>
      <c r="AA9" s="28" t="s">
        <v>8630</v>
      </c>
    </row>
    <row r="10" spans="2:27" ht="50" x14ac:dyDescent="0.35">
      <c r="B10" s="38" t="s">
        <v>2890</v>
      </c>
      <c r="C10" s="38" t="s">
        <v>582</v>
      </c>
      <c r="D10" s="38" t="s">
        <v>582</v>
      </c>
      <c r="E10" s="38" t="s">
        <v>5</v>
      </c>
      <c r="F10" s="38" t="s">
        <v>585</v>
      </c>
      <c r="G10" s="38" t="s">
        <v>33</v>
      </c>
      <c r="H10" s="38">
        <v>5</v>
      </c>
      <c r="I10" s="38">
        <v>6</v>
      </c>
      <c r="J10" s="45">
        <v>1</v>
      </c>
      <c r="K10" s="38">
        <v>12</v>
      </c>
      <c r="L10" s="38">
        <v>1</v>
      </c>
      <c r="M10" s="38">
        <v>1</v>
      </c>
      <c r="N10" s="38">
        <v>10</v>
      </c>
      <c r="O10" s="38">
        <v>1</v>
      </c>
      <c r="P10" s="38">
        <v>1</v>
      </c>
      <c r="Q10" s="38">
        <v>1</v>
      </c>
      <c r="R10" s="46">
        <v>34</v>
      </c>
      <c r="S10" s="16">
        <v>3.9</v>
      </c>
      <c r="T10" s="17">
        <v>10</v>
      </c>
      <c r="U10" s="18">
        <v>39</v>
      </c>
      <c r="V10" s="19">
        <v>0.08</v>
      </c>
      <c r="W10" s="18">
        <v>42.12</v>
      </c>
      <c r="X10" s="17" t="s">
        <v>8648</v>
      </c>
      <c r="Y10" s="20" t="s">
        <v>8649</v>
      </c>
      <c r="Z10" s="17">
        <v>10</v>
      </c>
      <c r="AA10" s="28" t="s">
        <v>8625</v>
      </c>
    </row>
    <row r="11" spans="2:27" ht="50" x14ac:dyDescent="0.35">
      <c r="B11" s="38" t="s">
        <v>2908</v>
      </c>
      <c r="C11" s="38" t="s">
        <v>590</v>
      </c>
      <c r="D11" s="38" t="s">
        <v>1903</v>
      </c>
      <c r="E11" s="38" t="s">
        <v>5</v>
      </c>
      <c r="F11" s="38" t="s">
        <v>1902</v>
      </c>
      <c r="G11" s="38" t="s">
        <v>59</v>
      </c>
      <c r="H11" s="38">
        <v>10</v>
      </c>
      <c r="I11" s="12">
        <v>23</v>
      </c>
      <c r="J11" s="45">
        <v>65</v>
      </c>
      <c r="K11" s="12">
        <v>47</v>
      </c>
      <c r="L11" s="12">
        <v>15</v>
      </c>
      <c r="M11" s="12">
        <v>210</v>
      </c>
      <c r="N11" s="38">
        <v>250</v>
      </c>
      <c r="O11" s="38">
        <v>1</v>
      </c>
      <c r="P11" s="12">
        <v>1</v>
      </c>
      <c r="Q11" s="12">
        <v>33</v>
      </c>
      <c r="R11" s="46">
        <v>645</v>
      </c>
      <c r="S11" s="16">
        <v>1.03</v>
      </c>
      <c r="T11" s="17">
        <v>10</v>
      </c>
      <c r="U11" s="18">
        <v>10.3</v>
      </c>
      <c r="V11" s="19">
        <v>0.08</v>
      </c>
      <c r="W11" s="18">
        <v>11.12</v>
      </c>
      <c r="X11" s="17" t="s">
        <v>8652</v>
      </c>
      <c r="Y11" s="20" t="s">
        <v>8653</v>
      </c>
      <c r="Z11" s="17">
        <v>10</v>
      </c>
      <c r="AA11" s="28" t="s">
        <v>8625</v>
      </c>
    </row>
    <row r="12" spans="2:27" ht="62.5" x14ac:dyDescent="0.35">
      <c r="B12" s="38" t="s">
        <v>2910</v>
      </c>
      <c r="C12" s="38" t="s">
        <v>590</v>
      </c>
      <c r="D12" s="38" t="s">
        <v>1489</v>
      </c>
      <c r="E12" s="38" t="s">
        <v>5</v>
      </c>
      <c r="F12" s="38" t="s">
        <v>3626</v>
      </c>
      <c r="G12" s="38" t="s">
        <v>59</v>
      </c>
      <c r="H12" s="38">
        <v>10</v>
      </c>
      <c r="I12" s="12">
        <v>363</v>
      </c>
      <c r="J12" s="45">
        <v>35</v>
      </c>
      <c r="K12" s="12">
        <v>42</v>
      </c>
      <c r="L12" s="12">
        <v>3</v>
      </c>
      <c r="M12" s="12">
        <v>2</v>
      </c>
      <c r="N12" s="38">
        <v>1</v>
      </c>
      <c r="O12" s="38">
        <v>1</v>
      </c>
      <c r="P12" s="12">
        <v>2</v>
      </c>
      <c r="Q12" s="12">
        <v>165</v>
      </c>
      <c r="R12" s="46">
        <v>614</v>
      </c>
      <c r="S12" s="16">
        <v>1.1200000000000001</v>
      </c>
      <c r="T12" s="17">
        <v>10</v>
      </c>
      <c r="U12" s="18">
        <v>11.2</v>
      </c>
      <c r="V12" s="19">
        <v>0.08</v>
      </c>
      <c r="W12" s="18">
        <v>12.1</v>
      </c>
      <c r="X12" s="17" t="s">
        <v>8654</v>
      </c>
      <c r="Y12" s="20" t="s">
        <v>8655</v>
      </c>
      <c r="Z12" s="17">
        <v>10</v>
      </c>
      <c r="AA12" s="28" t="s">
        <v>8625</v>
      </c>
    </row>
    <row r="13" spans="2:27" ht="50" x14ac:dyDescent="0.35">
      <c r="B13" s="38" t="s">
        <v>2942</v>
      </c>
      <c r="C13" s="38" t="s">
        <v>1246</v>
      </c>
      <c r="D13" s="38" t="s">
        <v>1245</v>
      </c>
      <c r="E13" s="38" t="s">
        <v>5</v>
      </c>
      <c r="F13" s="38" t="s">
        <v>510</v>
      </c>
      <c r="G13" s="38" t="s">
        <v>59</v>
      </c>
      <c r="H13" s="38">
        <v>10</v>
      </c>
      <c r="I13" s="38">
        <v>29</v>
      </c>
      <c r="J13" s="45">
        <v>28</v>
      </c>
      <c r="K13" s="38">
        <v>1</v>
      </c>
      <c r="L13" s="38">
        <v>22</v>
      </c>
      <c r="M13" s="38">
        <v>10</v>
      </c>
      <c r="N13" s="38">
        <v>1</v>
      </c>
      <c r="O13" s="38">
        <v>20</v>
      </c>
      <c r="P13" s="38">
        <v>1</v>
      </c>
      <c r="Q13" s="38">
        <v>65</v>
      </c>
      <c r="R13" s="46">
        <v>177</v>
      </c>
      <c r="S13" s="16">
        <v>5.6</v>
      </c>
      <c r="T13" s="17">
        <v>10</v>
      </c>
      <c r="U13" s="18">
        <v>56</v>
      </c>
      <c r="V13" s="19">
        <v>0.08</v>
      </c>
      <c r="W13" s="18">
        <v>60.48</v>
      </c>
      <c r="X13" s="17" t="s">
        <v>8656</v>
      </c>
      <c r="Y13" s="20" t="s">
        <v>8657</v>
      </c>
      <c r="Z13" s="17">
        <v>10</v>
      </c>
      <c r="AA13" s="28" t="s">
        <v>8658</v>
      </c>
    </row>
    <row r="14" spans="2:27" ht="37.5" x14ac:dyDescent="0.35">
      <c r="B14" s="38" t="s">
        <v>3179</v>
      </c>
      <c r="C14" s="12" t="s">
        <v>786</v>
      </c>
      <c r="D14" s="12" t="s">
        <v>3682</v>
      </c>
      <c r="E14" s="12" t="s">
        <v>65</v>
      </c>
      <c r="F14" s="12" t="s">
        <v>2096</v>
      </c>
      <c r="G14" s="12" t="s">
        <v>1294</v>
      </c>
      <c r="H14" s="12">
        <v>25</v>
      </c>
      <c r="I14" s="12">
        <v>3</v>
      </c>
      <c r="J14" s="45">
        <v>1</v>
      </c>
      <c r="K14" s="12">
        <v>1</v>
      </c>
      <c r="L14" s="38">
        <v>1</v>
      </c>
      <c r="M14" s="38">
        <v>1</v>
      </c>
      <c r="N14" s="38">
        <v>1</v>
      </c>
      <c r="O14" s="38">
        <v>1</v>
      </c>
      <c r="P14" s="12">
        <v>1</v>
      </c>
      <c r="Q14" s="12">
        <v>1</v>
      </c>
      <c r="R14" s="46">
        <v>11</v>
      </c>
      <c r="S14" s="16">
        <v>53.4</v>
      </c>
      <c r="T14" s="17">
        <v>25</v>
      </c>
      <c r="U14" s="18">
        <v>1335</v>
      </c>
      <c r="V14" s="19">
        <v>0.08</v>
      </c>
      <c r="W14" s="18">
        <v>1441.8</v>
      </c>
      <c r="X14" s="17" t="s">
        <v>8666</v>
      </c>
      <c r="Y14" s="20" t="s">
        <v>8667</v>
      </c>
      <c r="Z14" s="17">
        <v>25</v>
      </c>
      <c r="AA14" s="28" t="s">
        <v>8668</v>
      </c>
    </row>
    <row r="15" spans="2:27" ht="50" x14ac:dyDescent="0.35">
      <c r="B15" s="38" t="s">
        <v>3180</v>
      </c>
      <c r="C15" s="12" t="s">
        <v>786</v>
      </c>
      <c r="D15" s="12" t="s">
        <v>3683</v>
      </c>
      <c r="E15" s="12" t="s">
        <v>65</v>
      </c>
      <c r="F15" s="12" t="s">
        <v>2096</v>
      </c>
      <c r="G15" s="12" t="s">
        <v>79</v>
      </c>
      <c r="H15" s="12">
        <v>5</v>
      </c>
      <c r="I15" s="12">
        <v>3</v>
      </c>
      <c r="J15" s="45">
        <v>1</v>
      </c>
      <c r="K15" s="12">
        <v>1</v>
      </c>
      <c r="L15" s="38">
        <v>1</v>
      </c>
      <c r="M15" s="38">
        <v>1</v>
      </c>
      <c r="N15" s="38">
        <v>1</v>
      </c>
      <c r="O15" s="38">
        <v>1</v>
      </c>
      <c r="P15" s="12">
        <v>1</v>
      </c>
      <c r="Q15" s="12">
        <v>1</v>
      </c>
      <c r="R15" s="46">
        <v>11</v>
      </c>
      <c r="S15" s="16">
        <v>156.6</v>
      </c>
      <c r="T15" s="17">
        <v>5</v>
      </c>
      <c r="U15" s="18">
        <v>783</v>
      </c>
      <c r="V15" s="19">
        <v>0.08</v>
      </c>
      <c r="W15" s="18">
        <v>845.64</v>
      </c>
      <c r="X15" s="17" t="s">
        <v>8669</v>
      </c>
      <c r="Y15" s="20" t="s">
        <v>8670</v>
      </c>
      <c r="Z15" s="17">
        <v>5</v>
      </c>
      <c r="AA15" s="28" t="s">
        <v>8668</v>
      </c>
    </row>
    <row r="16" spans="2:27" ht="50" x14ac:dyDescent="0.35">
      <c r="B16" s="38" t="s">
        <v>3259</v>
      </c>
      <c r="C16" s="38" t="s">
        <v>620</v>
      </c>
      <c r="D16" s="38" t="s">
        <v>1694</v>
      </c>
      <c r="E16" s="38" t="s">
        <v>5</v>
      </c>
      <c r="F16" s="38" t="s">
        <v>592</v>
      </c>
      <c r="G16" s="38" t="s">
        <v>33</v>
      </c>
      <c r="H16" s="38">
        <v>5</v>
      </c>
      <c r="I16" s="38">
        <v>115</v>
      </c>
      <c r="J16" s="45">
        <v>165</v>
      </c>
      <c r="K16" s="38">
        <v>138</v>
      </c>
      <c r="L16" s="38">
        <v>150</v>
      </c>
      <c r="M16" s="38">
        <v>395</v>
      </c>
      <c r="N16" s="38">
        <v>50</v>
      </c>
      <c r="O16" s="38">
        <v>50</v>
      </c>
      <c r="P16" s="38">
        <v>28</v>
      </c>
      <c r="Q16" s="38">
        <v>40</v>
      </c>
      <c r="R16" s="46">
        <v>1131</v>
      </c>
      <c r="S16" s="16">
        <v>0.62</v>
      </c>
      <c r="T16" s="17">
        <v>10</v>
      </c>
      <c r="U16" s="18">
        <v>6.2</v>
      </c>
      <c r="V16" s="19">
        <v>0.08</v>
      </c>
      <c r="W16" s="18">
        <v>6.7</v>
      </c>
      <c r="X16" s="17" t="s">
        <v>8671</v>
      </c>
      <c r="Y16" s="20" t="s">
        <v>8672</v>
      </c>
      <c r="Z16" s="17">
        <v>10</v>
      </c>
      <c r="AA16" s="28" t="s">
        <v>8625</v>
      </c>
    </row>
    <row r="17" spans="2:27" ht="50" x14ac:dyDescent="0.35">
      <c r="B17" s="38" t="s">
        <v>3263</v>
      </c>
      <c r="C17" s="38" t="s">
        <v>620</v>
      </c>
      <c r="D17" s="38" t="s">
        <v>1694</v>
      </c>
      <c r="E17" s="38" t="s">
        <v>5</v>
      </c>
      <c r="F17" s="38" t="s">
        <v>775</v>
      </c>
      <c r="G17" s="38" t="s">
        <v>33</v>
      </c>
      <c r="H17" s="38">
        <v>5</v>
      </c>
      <c r="I17" s="12">
        <v>321</v>
      </c>
      <c r="J17" s="45">
        <v>165</v>
      </c>
      <c r="K17" s="12">
        <v>211</v>
      </c>
      <c r="L17" s="12">
        <v>108</v>
      </c>
      <c r="M17" s="12">
        <v>294</v>
      </c>
      <c r="N17" s="38">
        <v>7</v>
      </c>
      <c r="O17" s="38">
        <v>150</v>
      </c>
      <c r="P17" s="12">
        <v>75</v>
      </c>
      <c r="Q17" s="12">
        <v>825</v>
      </c>
      <c r="R17" s="46">
        <v>2156</v>
      </c>
      <c r="S17" s="16">
        <v>0.82</v>
      </c>
      <c r="T17" s="17">
        <v>10</v>
      </c>
      <c r="U17" s="18">
        <v>8.1999999999999993</v>
      </c>
      <c r="V17" s="19">
        <v>0.08</v>
      </c>
      <c r="W17" s="18">
        <v>8.86</v>
      </c>
      <c r="X17" s="17" t="s">
        <v>8673</v>
      </c>
      <c r="Y17" s="20" t="s">
        <v>8674</v>
      </c>
      <c r="Z17" s="17">
        <v>10</v>
      </c>
      <c r="AA17" s="28" t="s">
        <v>8625</v>
      </c>
    </row>
    <row r="18" spans="2:27" ht="50" x14ac:dyDescent="0.35">
      <c r="B18" s="38" t="s">
        <v>3436</v>
      </c>
      <c r="C18" s="12" t="s">
        <v>723</v>
      </c>
      <c r="D18" s="12" t="s">
        <v>1527</v>
      </c>
      <c r="E18" s="12" t="s">
        <v>5</v>
      </c>
      <c r="F18" s="12" t="s">
        <v>3783</v>
      </c>
      <c r="G18" s="12" t="s">
        <v>33</v>
      </c>
      <c r="H18" s="12">
        <v>5</v>
      </c>
      <c r="I18" s="12">
        <v>10</v>
      </c>
      <c r="J18" s="45">
        <v>1</v>
      </c>
      <c r="K18" s="12">
        <v>1</v>
      </c>
      <c r="L18" s="38">
        <v>1</v>
      </c>
      <c r="M18" s="38">
        <v>1</v>
      </c>
      <c r="N18" s="38">
        <v>1</v>
      </c>
      <c r="O18" s="38">
        <v>1</v>
      </c>
      <c r="P18" s="12">
        <v>1</v>
      </c>
      <c r="Q18" s="12">
        <v>1</v>
      </c>
      <c r="R18" s="46">
        <v>18</v>
      </c>
      <c r="S18" s="16">
        <v>3.88</v>
      </c>
      <c r="T18" s="17">
        <v>10</v>
      </c>
      <c r="U18" s="18">
        <v>38.799999999999997</v>
      </c>
      <c r="V18" s="19">
        <v>0.08</v>
      </c>
      <c r="W18" s="18">
        <v>41.9</v>
      </c>
      <c r="X18" s="17" t="s">
        <v>8677</v>
      </c>
      <c r="Y18" s="20" t="s">
        <v>8678</v>
      </c>
      <c r="Z18" s="17">
        <v>10</v>
      </c>
      <c r="AA18" s="28" t="s">
        <v>8625</v>
      </c>
    </row>
    <row r="19" spans="2:27" ht="62.5" x14ac:dyDescent="0.35">
      <c r="B19" s="38" t="s">
        <v>3454</v>
      </c>
      <c r="C19" s="12" t="s">
        <v>3811</v>
      </c>
      <c r="D19" s="12" t="s">
        <v>3812</v>
      </c>
      <c r="E19" s="12" t="s">
        <v>2101</v>
      </c>
      <c r="F19" s="12" t="s">
        <v>3813</v>
      </c>
      <c r="G19" s="12" t="s">
        <v>19</v>
      </c>
      <c r="H19" s="12">
        <v>1</v>
      </c>
      <c r="I19" s="12">
        <v>1</v>
      </c>
      <c r="J19" s="45">
        <v>1</v>
      </c>
      <c r="K19" s="12">
        <v>1</v>
      </c>
      <c r="L19" s="38">
        <v>1</v>
      </c>
      <c r="M19" s="38">
        <v>1</v>
      </c>
      <c r="N19" s="12">
        <v>1</v>
      </c>
      <c r="O19" s="38">
        <v>1</v>
      </c>
      <c r="P19" s="12">
        <v>1</v>
      </c>
      <c r="Q19" s="12">
        <v>2</v>
      </c>
      <c r="R19" s="46">
        <v>10</v>
      </c>
      <c r="S19" s="16">
        <v>77.69</v>
      </c>
      <c r="T19" s="17">
        <v>1</v>
      </c>
      <c r="U19" s="18">
        <v>77.69</v>
      </c>
      <c r="V19" s="19">
        <v>0.08</v>
      </c>
      <c r="W19" s="18">
        <v>83.91</v>
      </c>
      <c r="X19" s="17" t="s">
        <v>8679</v>
      </c>
      <c r="Y19" s="20" t="s">
        <v>8680</v>
      </c>
      <c r="Z19" s="17">
        <v>1</v>
      </c>
      <c r="AA19" s="28" t="s">
        <v>8681</v>
      </c>
    </row>
    <row r="20" spans="2:27" ht="139.5" x14ac:dyDescent="0.35">
      <c r="B20" s="38" t="s">
        <v>3470</v>
      </c>
      <c r="C20" s="12" t="s">
        <v>3840</v>
      </c>
      <c r="D20" s="12" t="s">
        <v>3841</v>
      </c>
      <c r="E20" s="12" t="s">
        <v>3842</v>
      </c>
      <c r="F20" s="12" t="s">
        <v>8701</v>
      </c>
      <c r="G20" s="12" t="s">
        <v>19</v>
      </c>
      <c r="H20" s="12">
        <v>1</v>
      </c>
      <c r="I20" s="12">
        <v>1</v>
      </c>
      <c r="J20" s="45">
        <v>1</v>
      </c>
      <c r="K20" s="12">
        <v>1</v>
      </c>
      <c r="L20" s="38">
        <v>1</v>
      </c>
      <c r="M20" s="12">
        <v>7</v>
      </c>
      <c r="N20" s="12">
        <v>1</v>
      </c>
      <c r="O20" s="38">
        <v>1</v>
      </c>
      <c r="P20" s="12">
        <v>1</v>
      </c>
      <c r="Q20" s="12">
        <v>1</v>
      </c>
      <c r="R20" s="46">
        <v>15</v>
      </c>
      <c r="S20" s="16">
        <v>28.6</v>
      </c>
      <c r="T20" s="17">
        <v>5</v>
      </c>
      <c r="U20" s="18">
        <v>143</v>
      </c>
      <c r="V20" s="19">
        <v>0.08</v>
      </c>
      <c r="W20" s="18">
        <v>154.44</v>
      </c>
      <c r="X20" s="17" t="s">
        <v>8682</v>
      </c>
      <c r="Y20" s="20" t="s">
        <v>8683</v>
      </c>
      <c r="Z20" s="17">
        <v>1</v>
      </c>
      <c r="AA20" s="28" t="s">
        <v>8684</v>
      </c>
    </row>
    <row r="21" spans="2:27" ht="50" x14ac:dyDescent="0.35">
      <c r="B21" s="38" t="s">
        <v>4112</v>
      </c>
      <c r="C21" s="10" t="s">
        <v>4113</v>
      </c>
      <c r="D21" s="10" t="s">
        <v>4114</v>
      </c>
      <c r="E21" s="10" t="s">
        <v>5</v>
      </c>
      <c r="F21" s="10" t="s">
        <v>4115</v>
      </c>
      <c r="G21" s="10" t="s">
        <v>1072</v>
      </c>
      <c r="H21" s="10">
        <v>25</v>
      </c>
      <c r="I21" s="10">
        <v>5</v>
      </c>
      <c r="J21" s="12">
        <v>1</v>
      </c>
      <c r="K21" s="10">
        <v>1</v>
      </c>
      <c r="L21" s="38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46">
        <v>13</v>
      </c>
      <c r="S21" s="16">
        <v>19</v>
      </c>
      <c r="T21" s="17">
        <v>25</v>
      </c>
      <c r="U21" s="18">
        <v>475</v>
      </c>
      <c r="V21" s="19">
        <v>0.08</v>
      </c>
      <c r="W21" s="18">
        <v>513</v>
      </c>
      <c r="X21" s="17" t="s">
        <v>8685</v>
      </c>
      <c r="Y21" s="20" t="s">
        <v>8686</v>
      </c>
      <c r="Z21" s="17">
        <v>25</v>
      </c>
      <c r="AA21" s="28" t="s">
        <v>8684</v>
      </c>
    </row>
    <row r="23" spans="2:27" ht="50" x14ac:dyDescent="0.35">
      <c r="B23" s="38" t="s">
        <v>2251</v>
      </c>
      <c r="C23" s="38" t="s">
        <v>92</v>
      </c>
      <c r="D23" s="38" t="s">
        <v>80</v>
      </c>
      <c r="E23" s="38" t="s">
        <v>5</v>
      </c>
      <c r="F23" s="38" t="s">
        <v>81</v>
      </c>
      <c r="G23" s="38" t="s">
        <v>33</v>
      </c>
      <c r="H23" s="38">
        <v>5</v>
      </c>
      <c r="I23" s="38">
        <v>1</v>
      </c>
      <c r="J23" s="45">
        <v>1</v>
      </c>
      <c r="K23" s="38">
        <v>1</v>
      </c>
      <c r="L23" s="38">
        <v>6</v>
      </c>
      <c r="M23" s="38">
        <v>1</v>
      </c>
      <c r="N23" s="38">
        <v>1</v>
      </c>
      <c r="O23" s="38">
        <v>1</v>
      </c>
      <c r="P23" s="12">
        <v>1</v>
      </c>
      <c r="Q23" s="38">
        <v>1</v>
      </c>
      <c r="R23" s="46">
        <v>14</v>
      </c>
      <c r="S23" s="16">
        <v>9.9600000000000009</v>
      </c>
      <c r="T23" s="17">
        <v>5</v>
      </c>
      <c r="U23" s="18">
        <v>49.8</v>
      </c>
      <c r="V23" s="19">
        <v>0.08</v>
      </c>
      <c r="W23" s="18">
        <v>53.78</v>
      </c>
      <c r="X23" s="17" t="s">
        <v>8623</v>
      </c>
      <c r="Y23" s="20" t="s">
        <v>8624</v>
      </c>
      <c r="Z23" s="17">
        <v>5</v>
      </c>
      <c r="AA23" s="28" t="s">
        <v>8625</v>
      </c>
    </row>
    <row r="24" spans="2:27" ht="50" x14ac:dyDescent="0.35">
      <c r="B24" s="38" t="s">
        <v>2846</v>
      </c>
      <c r="C24" s="38" t="s">
        <v>468</v>
      </c>
      <c r="D24" s="38" t="s">
        <v>3615</v>
      </c>
      <c r="E24" s="38" t="s">
        <v>5</v>
      </c>
      <c r="F24" s="38" t="s">
        <v>1485</v>
      </c>
      <c r="G24" s="38" t="s">
        <v>33</v>
      </c>
      <c r="H24" s="38">
        <v>5</v>
      </c>
      <c r="I24" s="38">
        <v>1724</v>
      </c>
      <c r="J24" s="45">
        <v>640</v>
      </c>
      <c r="K24" s="38">
        <v>298</v>
      </c>
      <c r="L24" s="38">
        <v>1</v>
      </c>
      <c r="M24" s="38">
        <v>600</v>
      </c>
      <c r="N24" s="38">
        <v>290</v>
      </c>
      <c r="O24" s="38">
        <v>200</v>
      </c>
      <c r="P24" s="38">
        <v>45</v>
      </c>
      <c r="Q24" s="38">
        <v>1100</v>
      </c>
      <c r="R24" s="46">
        <v>4898</v>
      </c>
      <c r="S24" s="16">
        <v>3.7</v>
      </c>
      <c r="T24" s="17">
        <v>10</v>
      </c>
      <c r="U24" s="18">
        <v>37</v>
      </c>
      <c r="V24" s="19">
        <v>0.08</v>
      </c>
      <c r="W24" s="18">
        <v>39.96</v>
      </c>
      <c r="X24" s="17" t="s">
        <v>8640</v>
      </c>
      <c r="Y24" s="20" t="s">
        <v>8641</v>
      </c>
      <c r="Z24" s="17">
        <v>10</v>
      </c>
      <c r="AA24" s="28" t="s">
        <v>8630</v>
      </c>
    </row>
    <row r="25" spans="2:27" ht="50" x14ac:dyDescent="0.35">
      <c r="B25" s="38" t="s">
        <v>2847</v>
      </c>
      <c r="C25" s="38" t="s">
        <v>468</v>
      </c>
      <c r="D25" s="38" t="s">
        <v>3615</v>
      </c>
      <c r="E25" s="38" t="s">
        <v>5</v>
      </c>
      <c r="F25" s="38" t="s">
        <v>1486</v>
      </c>
      <c r="G25" s="38" t="s">
        <v>33</v>
      </c>
      <c r="H25" s="38">
        <v>5</v>
      </c>
      <c r="I25" s="12">
        <v>34</v>
      </c>
      <c r="J25" s="45">
        <v>230</v>
      </c>
      <c r="K25" s="12">
        <v>60</v>
      </c>
      <c r="L25" s="38">
        <v>1</v>
      </c>
      <c r="M25" s="12">
        <v>620</v>
      </c>
      <c r="N25" s="38">
        <v>200</v>
      </c>
      <c r="O25" s="38">
        <v>100</v>
      </c>
      <c r="P25" s="12">
        <v>20</v>
      </c>
      <c r="Q25" s="12">
        <v>230</v>
      </c>
      <c r="R25" s="46">
        <v>1495</v>
      </c>
      <c r="S25" s="16">
        <v>2.7</v>
      </c>
      <c r="T25" s="17">
        <v>10</v>
      </c>
      <c r="U25" s="18">
        <v>27</v>
      </c>
      <c r="V25" s="19">
        <v>0.08</v>
      </c>
      <c r="W25" s="18">
        <v>29.16</v>
      </c>
      <c r="X25" s="17" t="s">
        <v>8642</v>
      </c>
      <c r="Y25" s="20" t="s">
        <v>8643</v>
      </c>
      <c r="Z25" s="17">
        <v>10</v>
      </c>
      <c r="AA25" s="28" t="s">
        <v>8630</v>
      </c>
    </row>
    <row r="26" spans="2:27" ht="50" x14ac:dyDescent="0.35">
      <c r="B26" s="38" t="s">
        <v>2889</v>
      </c>
      <c r="C26" s="38" t="s">
        <v>582</v>
      </c>
      <c r="D26" s="38" t="s">
        <v>1965</v>
      </c>
      <c r="E26" s="38" t="s">
        <v>5</v>
      </c>
      <c r="F26" s="38" t="s">
        <v>259</v>
      </c>
      <c r="G26" s="38" t="s">
        <v>59</v>
      </c>
      <c r="H26" s="38">
        <v>10</v>
      </c>
      <c r="I26" s="38">
        <v>236</v>
      </c>
      <c r="J26" s="45">
        <v>1</v>
      </c>
      <c r="K26" s="38">
        <v>52</v>
      </c>
      <c r="L26" s="38">
        <v>69</v>
      </c>
      <c r="M26" s="38">
        <v>299</v>
      </c>
      <c r="N26" s="38">
        <v>50</v>
      </c>
      <c r="O26" s="38">
        <v>45</v>
      </c>
      <c r="P26" s="38">
        <v>3</v>
      </c>
      <c r="Q26" s="38">
        <v>20</v>
      </c>
      <c r="R26" s="46">
        <v>775</v>
      </c>
      <c r="S26" s="16">
        <v>1.89</v>
      </c>
      <c r="T26" s="17">
        <v>10</v>
      </c>
      <c r="U26" s="18">
        <v>18.899999999999999</v>
      </c>
      <c r="V26" s="19">
        <v>0.08</v>
      </c>
      <c r="W26" s="18">
        <v>20.41</v>
      </c>
      <c r="X26" s="17" t="s">
        <v>8646</v>
      </c>
      <c r="Y26" s="20" t="s">
        <v>8647</v>
      </c>
      <c r="Z26" s="17">
        <v>10</v>
      </c>
      <c r="AA26" s="28" t="s">
        <v>8625</v>
      </c>
    </row>
    <row r="27" spans="2:27" ht="50" x14ac:dyDescent="0.35">
      <c r="B27" s="38" t="s">
        <v>2892</v>
      </c>
      <c r="C27" s="38" t="s">
        <v>582</v>
      </c>
      <c r="D27" s="38" t="s">
        <v>582</v>
      </c>
      <c r="E27" s="38" t="s">
        <v>5</v>
      </c>
      <c r="F27" s="38" t="s">
        <v>23</v>
      </c>
      <c r="G27" s="38" t="s">
        <v>33</v>
      </c>
      <c r="H27" s="38">
        <v>5</v>
      </c>
      <c r="I27" s="38">
        <v>106</v>
      </c>
      <c r="J27" s="45">
        <v>11</v>
      </c>
      <c r="K27" s="38">
        <v>415</v>
      </c>
      <c r="L27" s="38">
        <v>1</v>
      </c>
      <c r="M27" s="38">
        <v>1</v>
      </c>
      <c r="N27" s="38">
        <v>150</v>
      </c>
      <c r="O27" s="38">
        <v>1</v>
      </c>
      <c r="P27" s="38">
        <v>1</v>
      </c>
      <c r="Q27" s="38">
        <v>350</v>
      </c>
      <c r="R27" s="46">
        <v>1036</v>
      </c>
      <c r="S27" s="16">
        <v>9</v>
      </c>
      <c r="T27" s="17">
        <v>10</v>
      </c>
      <c r="U27" s="18">
        <v>90</v>
      </c>
      <c r="V27" s="19">
        <v>0.08</v>
      </c>
      <c r="W27" s="18">
        <v>97.2</v>
      </c>
      <c r="X27" s="17" t="s">
        <v>8650</v>
      </c>
      <c r="Y27" s="20" t="s">
        <v>8651</v>
      </c>
      <c r="Z27" s="17">
        <v>10</v>
      </c>
      <c r="AA27" s="28" t="s">
        <v>8625</v>
      </c>
    </row>
    <row r="28" spans="2:27" ht="50" x14ac:dyDescent="0.35">
      <c r="B28" s="38" t="s">
        <v>2943</v>
      </c>
      <c r="C28" s="38" t="s">
        <v>1246</v>
      </c>
      <c r="D28" s="38" t="s">
        <v>1245</v>
      </c>
      <c r="E28" s="38" t="s">
        <v>5</v>
      </c>
      <c r="F28" s="38" t="s">
        <v>1519</v>
      </c>
      <c r="G28" s="38" t="s">
        <v>33</v>
      </c>
      <c r="H28" s="38">
        <v>5</v>
      </c>
      <c r="I28" s="12">
        <v>119</v>
      </c>
      <c r="J28" s="45">
        <v>2</v>
      </c>
      <c r="K28" s="12">
        <v>555</v>
      </c>
      <c r="L28" s="12">
        <v>25</v>
      </c>
      <c r="M28" s="12">
        <v>389</v>
      </c>
      <c r="N28" s="38">
        <v>180</v>
      </c>
      <c r="O28" s="38">
        <v>1</v>
      </c>
      <c r="P28" s="12">
        <v>1</v>
      </c>
      <c r="Q28" s="12">
        <v>765</v>
      </c>
      <c r="R28" s="46">
        <v>2037</v>
      </c>
      <c r="S28" s="16">
        <v>12.6</v>
      </c>
      <c r="T28" s="17">
        <v>10</v>
      </c>
      <c r="U28" s="18">
        <v>126</v>
      </c>
      <c r="V28" s="19">
        <v>0.08</v>
      </c>
      <c r="W28" s="18">
        <v>136.08000000000001</v>
      </c>
      <c r="X28" s="17" t="s">
        <v>8659</v>
      </c>
      <c r="Y28" s="20" t="s">
        <v>8660</v>
      </c>
      <c r="Z28" s="17">
        <v>10</v>
      </c>
      <c r="AA28" s="28" t="s">
        <v>8658</v>
      </c>
    </row>
    <row r="29" spans="2:27" ht="50" x14ac:dyDescent="0.35">
      <c r="B29" s="38" t="s">
        <v>2976</v>
      </c>
      <c r="C29" s="38" t="s">
        <v>723</v>
      </c>
      <c r="D29" s="38" t="s">
        <v>1527</v>
      </c>
      <c r="E29" s="38" t="s">
        <v>5</v>
      </c>
      <c r="F29" s="38" t="s">
        <v>1096</v>
      </c>
      <c r="G29" s="38" t="s">
        <v>59</v>
      </c>
      <c r="H29" s="38">
        <v>10</v>
      </c>
      <c r="I29" s="38">
        <v>38</v>
      </c>
      <c r="J29" s="45">
        <v>1</v>
      </c>
      <c r="K29" s="38">
        <v>1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12">
        <v>1</v>
      </c>
      <c r="R29" s="46">
        <v>46</v>
      </c>
      <c r="S29" s="16">
        <v>2.44</v>
      </c>
      <c r="T29" s="17">
        <v>10</v>
      </c>
      <c r="U29" s="18">
        <v>24.4</v>
      </c>
      <c r="V29" s="19">
        <v>0.08</v>
      </c>
      <c r="W29" s="18">
        <v>26.35</v>
      </c>
      <c r="X29" s="17" t="s">
        <v>8661</v>
      </c>
      <c r="Y29" s="20" t="s">
        <v>8662</v>
      </c>
      <c r="Z29" s="17">
        <v>10</v>
      </c>
      <c r="AA29" s="28" t="s">
        <v>8625</v>
      </c>
    </row>
    <row r="30" spans="2:27" ht="50" x14ac:dyDescent="0.35">
      <c r="B30" s="38" t="s">
        <v>2979</v>
      </c>
      <c r="C30" s="38" t="s">
        <v>1257</v>
      </c>
      <c r="D30" s="38" t="s">
        <v>1257</v>
      </c>
      <c r="E30" s="38" t="s">
        <v>5</v>
      </c>
      <c r="F30" s="38" t="s">
        <v>1258</v>
      </c>
      <c r="G30" s="38" t="s">
        <v>33</v>
      </c>
      <c r="H30" s="38">
        <v>5</v>
      </c>
      <c r="I30" s="12">
        <v>234</v>
      </c>
      <c r="J30" s="45">
        <v>260</v>
      </c>
      <c r="K30" s="12">
        <v>1</v>
      </c>
      <c r="L30" s="12">
        <v>7</v>
      </c>
      <c r="M30" s="12">
        <v>181</v>
      </c>
      <c r="N30" s="38">
        <v>20</v>
      </c>
      <c r="O30" s="38">
        <v>1</v>
      </c>
      <c r="P30" s="12">
        <v>1</v>
      </c>
      <c r="Q30" s="12">
        <v>80</v>
      </c>
      <c r="R30" s="46">
        <v>785</v>
      </c>
      <c r="S30" s="16">
        <v>1.599</v>
      </c>
      <c r="T30" s="17">
        <v>10</v>
      </c>
      <c r="U30" s="18">
        <v>15.99</v>
      </c>
      <c r="V30" s="19">
        <v>0.08</v>
      </c>
      <c r="W30" s="18">
        <v>17.27</v>
      </c>
      <c r="X30" s="17" t="s">
        <v>8663</v>
      </c>
      <c r="Y30" s="20" t="s">
        <v>8664</v>
      </c>
      <c r="Z30" s="17">
        <v>10</v>
      </c>
      <c r="AA30" s="28" t="s">
        <v>8665</v>
      </c>
    </row>
    <row r="31" spans="2:27" ht="50" x14ac:dyDescent="0.35">
      <c r="B31" s="38" t="s">
        <v>3435</v>
      </c>
      <c r="C31" s="12" t="s">
        <v>723</v>
      </c>
      <c r="D31" s="12" t="s">
        <v>1527</v>
      </c>
      <c r="E31" s="12" t="s">
        <v>5</v>
      </c>
      <c r="F31" s="12" t="s">
        <v>3782</v>
      </c>
      <c r="G31" s="12" t="s">
        <v>33</v>
      </c>
      <c r="H31" s="12">
        <v>5</v>
      </c>
      <c r="I31" s="12">
        <v>20</v>
      </c>
      <c r="J31" s="45">
        <v>1</v>
      </c>
      <c r="K31" s="12">
        <v>1</v>
      </c>
      <c r="L31" s="38">
        <v>1</v>
      </c>
      <c r="M31" s="38">
        <v>1</v>
      </c>
      <c r="N31" s="38">
        <v>1</v>
      </c>
      <c r="O31" s="38">
        <v>1</v>
      </c>
      <c r="P31" s="12">
        <v>1</v>
      </c>
      <c r="Q31" s="12">
        <v>1</v>
      </c>
      <c r="R31" s="46">
        <v>28</v>
      </c>
      <c r="S31" s="16">
        <v>12.4</v>
      </c>
      <c r="T31" s="17">
        <v>5</v>
      </c>
      <c r="U31" s="18">
        <v>62</v>
      </c>
      <c r="V31" s="19">
        <v>0.08</v>
      </c>
      <c r="W31" s="18">
        <v>66.959999999999994</v>
      </c>
      <c r="X31" s="17" t="s">
        <v>8675</v>
      </c>
      <c r="Y31" s="20" t="s">
        <v>8676</v>
      </c>
      <c r="Z31" s="17">
        <v>5</v>
      </c>
      <c r="AA31" s="28" t="s">
        <v>8625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T75"/>
  <sheetViews>
    <sheetView topLeftCell="A43" workbookViewId="0">
      <selection activeCell="C61" sqref="C61"/>
    </sheetView>
  </sheetViews>
  <sheetFormatPr defaultColWidth="8.90625" defaultRowHeight="14.5" x14ac:dyDescent="0.35"/>
  <cols>
    <col min="1" max="1" width="3.54296875" style="2" bestFit="1" customWidth="1"/>
    <col min="2" max="2" width="10" style="2" customWidth="1"/>
    <col min="3" max="3" width="29.1796875" style="2" customWidth="1"/>
    <col min="4" max="4" width="19.1796875" style="2" customWidth="1"/>
    <col min="5" max="5" width="8.90625" style="2"/>
    <col min="6" max="6" width="22.90625" style="2" customWidth="1"/>
    <col min="7" max="7" width="24.08984375" style="2" customWidth="1"/>
    <col min="8" max="8" width="6.1796875" style="2" bestFit="1" customWidth="1"/>
    <col min="9" max="9" width="5" style="2" bestFit="1" customWidth="1"/>
    <col min="10" max="10" width="10" style="2" bestFit="1" customWidth="1"/>
    <col min="11" max="11" width="5" style="2" bestFit="1" customWidth="1"/>
    <col min="12" max="12" width="5.08984375" style="2" bestFit="1" customWidth="1"/>
    <col min="13" max="13" width="4.90625" style="2" bestFit="1" customWidth="1"/>
    <col min="14" max="14" width="5" style="2" bestFit="1" customWidth="1"/>
    <col min="15" max="15" width="4.90625" style="2" bestFit="1" customWidth="1"/>
    <col min="16" max="16" width="4.08984375" style="2" bestFit="1" customWidth="1"/>
    <col min="17" max="17" width="4.36328125" style="2" bestFit="1" customWidth="1"/>
    <col min="18" max="18" width="10.08984375" style="2" bestFit="1" customWidth="1"/>
    <col min="19" max="19" width="12.1796875" style="2" bestFit="1" customWidth="1"/>
    <col min="20" max="16384" width="8.90625" style="2"/>
  </cols>
  <sheetData>
    <row r="3" spans="1:20" ht="29" x14ac:dyDescent="0.35">
      <c r="A3" s="9" t="s">
        <v>2123</v>
      </c>
      <c r="B3" s="116" t="s">
        <v>9535</v>
      </c>
      <c r="C3" s="116" t="s">
        <v>0</v>
      </c>
      <c r="D3" s="116" t="s">
        <v>3482</v>
      </c>
      <c r="E3" s="116" t="s">
        <v>1</v>
      </c>
      <c r="F3" s="116" t="s">
        <v>2</v>
      </c>
      <c r="G3" s="116" t="s">
        <v>3</v>
      </c>
      <c r="H3" s="116" t="s">
        <v>9586</v>
      </c>
      <c r="I3" s="116" t="s">
        <v>2048</v>
      </c>
      <c r="J3" s="116" t="s">
        <v>3484</v>
      </c>
      <c r="K3" s="116" t="s">
        <v>2049</v>
      </c>
      <c r="L3" s="116" t="s">
        <v>2050</v>
      </c>
      <c r="M3" s="116" t="s">
        <v>2051</v>
      </c>
      <c r="N3" s="116" t="s">
        <v>2052</v>
      </c>
      <c r="O3" s="116" t="s">
        <v>2053</v>
      </c>
      <c r="P3" s="116" t="s">
        <v>2097</v>
      </c>
      <c r="Q3" s="116" t="s">
        <v>2054</v>
      </c>
      <c r="R3" s="116" t="s">
        <v>3485</v>
      </c>
      <c r="S3" s="116" t="s">
        <v>3486</v>
      </c>
    </row>
    <row r="4" spans="1:20" ht="29" x14ac:dyDescent="0.35">
      <c r="A4" s="117" t="s">
        <v>2124</v>
      </c>
      <c r="B4" s="117" t="s">
        <v>2159</v>
      </c>
      <c r="C4" s="117" t="s">
        <v>3489</v>
      </c>
      <c r="D4" s="117" t="s">
        <v>3490</v>
      </c>
      <c r="E4" s="117" t="s">
        <v>3491</v>
      </c>
      <c r="F4" s="117" t="s">
        <v>3492</v>
      </c>
      <c r="G4" s="117" t="s">
        <v>3493</v>
      </c>
      <c r="H4" s="117">
        <v>1</v>
      </c>
      <c r="I4" s="117">
        <v>1</v>
      </c>
      <c r="J4" s="117">
        <v>1</v>
      </c>
      <c r="K4" s="117">
        <v>70</v>
      </c>
      <c r="L4" s="117">
        <v>1</v>
      </c>
      <c r="M4" s="117">
        <v>1</v>
      </c>
      <c r="N4" s="117">
        <v>1</v>
      </c>
      <c r="O4" s="117">
        <v>1</v>
      </c>
      <c r="P4" s="117">
        <v>1</v>
      </c>
      <c r="Q4" s="117">
        <v>1</v>
      </c>
      <c r="R4" s="116">
        <v>78</v>
      </c>
      <c r="S4" s="117">
        <v>1548.15</v>
      </c>
    </row>
    <row r="5" spans="1:20" x14ac:dyDescent="0.35">
      <c r="A5" s="117" t="s">
        <v>2129</v>
      </c>
      <c r="B5" s="117" t="s">
        <v>2189</v>
      </c>
      <c r="C5" s="117" t="s">
        <v>203</v>
      </c>
      <c r="D5" s="117" t="s">
        <v>191</v>
      </c>
      <c r="E5" s="117" t="s">
        <v>5</v>
      </c>
      <c r="F5" s="117" t="s">
        <v>192</v>
      </c>
      <c r="G5" s="117" t="s">
        <v>33</v>
      </c>
      <c r="H5" s="117">
        <v>5</v>
      </c>
      <c r="I5" s="117">
        <v>1</v>
      </c>
      <c r="J5" s="117">
        <v>10</v>
      </c>
      <c r="K5" s="117">
        <v>21</v>
      </c>
      <c r="L5" s="117">
        <v>1</v>
      </c>
      <c r="M5" s="117">
        <v>400</v>
      </c>
      <c r="N5" s="117">
        <v>1</v>
      </c>
      <c r="O5" s="117">
        <v>35</v>
      </c>
      <c r="P5" s="117">
        <v>1</v>
      </c>
      <c r="Q5" s="117">
        <v>280</v>
      </c>
      <c r="R5" s="116">
        <v>750</v>
      </c>
      <c r="S5" s="117">
        <v>7.25</v>
      </c>
    </row>
    <row r="6" spans="1:20" ht="43.5" x14ac:dyDescent="0.35">
      <c r="A6" s="117" t="s">
        <v>2127</v>
      </c>
      <c r="B6" s="117" t="s">
        <v>2322</v>
      </c>
      <c r="C6" s="117" t="s">
        <v>1334</v>
      </c>
      <c r="D6" s="117" t="s">
        <v>2000</v>
      </c>
      <c r="E6" s="117" t="s">
        <v>5</v>
      </c>
      <c r="F6" s="117" t="s">
        <v>24</v>
      </c>
      <c r="G6" s="117" t="s">
        <v>79</v>
      </c>
      <c r="H6" s="117">
        <v>5</v>
      </c>
      <c r="I6" s="117">
        <v>1</v>
      </c>
      <c r="J6" s="117">
        <v>106</v>
      </c>
      <c r="K6" s="117">
        <v>3</v>
      </c>
      <c r="L6" s="117">
        <v>1</v>
      </c>
      <c r="M6" s="117">
        <v>1</v>
      </c>
      <c r="N6" s="117">
        <v>1</v>
      </c>
      <c r="O6" s="117">
        <v>1</v>
      </c>
      <c r="P6" s="117">
        <v>1</v>
      </c>
      <c r="Q6" s="117">
        <v>10</v>
      </c>
      <c r="R6" s="116">
        <v>125</v>
      </c>
      <c r="S6" s="117">
        <v>39.01</v>
      </c>
    </row>
    <row r="7" spans="1:20" x14ac:dyDescent="0.35">
      <c r="A7" s="117" t="s">
        <v>2140</v>
      </c>
      <c r="B7" s="117" t="s">
        <v>2356</v>
      </c>
      <c r="C7" s="117" t="s">
        <v>681</v>
      </c>
      <c r="D7" s="117" t="s">
        <v>680</v>
      </c>
      <c r="E7" s="117" t="s">
        <v>156</v>
      </c>
      <c r="F7" s="117" t="s">
        <v>41</v>
      </c>
      <c r="G7" s="117" t="s">
        <v>185</v>
      </c>
      <c r="H7" s="117">
        <v>16</v>
      </c>
      <c r="I7" s="117">
        <v>1</v>
      </c>
      <c r="J7" s="117">
        <v>5</v>
      </c>
      <c r="K7" s="117">
        <v>1</v>
      </c>
      <c r="L7" s="117">
        <v>1</v>
      </c>
      <c r="M7" s="117">
        <v>1</v>
      </c>
      <c r="N7" s="117">
        <v>1</v>
      </c>
      <c r="O7" s="117">
        <v>1</v>
      </c>
      <c r="P7" s="117">
        <v>1</v>
      </c>
      <c r="Q7" s="117">
        <v>1</v>
      </c>
      <c r="R7" s="116">
        <v>13</v>
      </c>
      <c r="S7" s="117">
        <v>18.149999999999999</v>
      </c>
    </row>
    <row r="8" spans="1:20" ht="29" x14ac:dyDescent="0.35">
      <c r="A8" s="117" t="s">
        <v>2126</v>
      </c>
      <c r="B8" s="117" t="s">
        <v>2509</v>
      </c>
      <c r="C8" s="117" t="s">
        <v>824</v>
      </c>
      <c r="D8" s="117" t="s">
        <v>3548</v>
      </c>
      <c r="E8" s="117" t="s">
        <v>3549</v>
      </c>
      <c r="F8" s="117" t="s">
        <v>57</v>
      </c>
      <c r="G8" s="117" t="s">
        <v>3550</v>
      </c>
      <c r="H8" s="117">
        <v>5</v>
      </c>
      <c r="I8" s="117">
        <v>1</v>
      </c>
      <c r="J8" s="117">
        <v>1</v>
      </c>
      <c r="K8" s="117">
        <v>1</v>
      </c>
      <c r="L8" s="117">
        <v>1</v>
      </c>
      <c r="M8" s="117">
        <v>1</v>
      </c>
      <c r="N8" s="117">
        <v>1</v>
      </c>
      <c r="O8" s="117">
        <v>1</v>
      </c>
      <c r="P8" s="117">
        <v>1</v>
      </c>
      <c r="Q8" s="117">
        <v>1</v>
      </c>
      <c r="R8" s="116">
        <v>9</v>
      </c>
      <c r="S8" s="117"/>
    </row>
    <row r="9" spans="1:20" ht="29" x14ac:dyDescent="0.35">
      <c r="A9" s="130" t="s">
        <v>2141</v>
      </c>
      <c r="B9" s="130" t="s">
        <v>2604</v>
      </c>
      <c r="C9" s="130" t="s">
        <v>103</v>
      </c>
      <c r="D9" s="130" t="s">
        <v>86</v>
      </c>
      <c r="E9" s="130" t="s">
        <v>101</v>
      </c>
      <c r="F9" s="130" t="s">
        <v>104</v>
      </c>
      <c r="G9" s="130" t="s">
        <v>95</v>
      </c>
      <c r="H9" s="130">
        <v>30</v>
      </c>
      <c r="I9" s="130">
        <v>43</v>
      </c>
      <c r="J9" s="130">
        <v>35</v>
      </c>
      <c r="K9" s="130">
        <v>46</v>
      </c>
      <c r="L9" s="130">
        <v>7</v>
      </c>
      <c r="M9" s="130">
        <v>22</v>
      </c>
      <c r="N9" s="130">
        <v>15</v>
      </c>
      <c r="O9" s="130">
        <v>3</v>
      </c>
      <c r="P9" s="130">
        <v>4</v>
      </c>
      <c r="Q9" s="130">
        <v>32</v>
      </c>
      <c r="R9" s="131">
        <v>207</v>
      </c>
      <c r="S9" s="130">
        <v>10.16</v>
      </c>
      <c r="T9" s="2" t="s">
        <v>8748</v>
      </c>
    </row>
    <row r="10" spans="1:20" ht="29" x14ac:dyDescent="0.35">
      <c r="A10" s="117" t="s">
        <v>2142</v>
      </c>
      <c r="B10" s="117" t="s">
        <v>2683</v>
      </c>
      <c r="C10" s="117" t="s">
        <v>3575</v>
      </c>
      <c r="D10" s="117" t="s">
        <v>3576</v>
      </c>
      <c r="E10" s="117" t="s">
        <v>2101</v>
      </c>
      <c r="F10" s="117" t="s">
        <v>3577</v>
      </c>
      <c r="G10" s="117" t="s">
        <v>3578</v>
      </c>
      <c r="H10" s="117">
        <v>2</v>
      </c>
      <c r="I10" s="117">
        <v>1</v>
      </c>
      <c r="J10" s="117">
        <v>1</v>
      </c>
      <c r="K10" s="117">
        <v>900</v>
      </c>
      <c r="L10" s="117">
        <v>1</v>
      </c>
      <c r="M10" s="117">
        <v>1</v>
      </c>
      <c r="N10" s="117">
        <v>1</v>
      </c>
      <c r="O10" s="117">
        <v>1</v>
      </c>
      <c r="P10" s="117">
        <v>1</v>
      </c>
      <c r="Q10" s="117">
        <v>1</v>
      </c>
      <c r="R10" s="116">
        <v>908</v>
      </c>
      <c r="S10" s="117">
        <v>68</v>
      </c>
    </row>
    <row r="11" spans="1:20" x14ac:dyDescent="0.35">
      <c r="A11" s="117" t="s">
        <v>2143</v>
      </c>
      <c r="B11" s="117" t="s">
        <v>2684</v>
      </c>
      <c r="C11" s="117" t="s">
        <v>3575</v>
      </c>
      <c r="D11" s="117" t="s">
        <v>3579</v>
      </c>
      <c r="E11" s="117" t="s">
        <v>2101</v>
      </c>
      <c r="F11" s="117" t="s">
        <v>3580</v>
      </c>
      <c r="G11" s="117" t="s">
        <v>215</v>
      </c>
      <c r="H11" s="117">
        <v>1</v>
      </c>
      <c r="I11" s="117">
        <v>1</v>
      </c>
      <c r="J11" s="117">
        <v>1</v>
      </c>
      <c r="K11" s="117">
        <v>180</v>
      </c>
      <c r="L11" s="117">
        <v>1</v>
      </c>
      <c r="M11" s="117">
        <v>1</v>
      </c>
      <c r="N11" s="117">
        <v>1</v>
      </c>
      <c r="O11" s="117">
        <v>1</v>
      </c>
      <c r="P11" s="117">
        <v>1</v>
      </c>
      <c r="Q11" s="117">
        <v>1</v>
      </c>
      <c r="R11" s="116">
        <v>188</v>
      </c>
      <c r="S11" s="117">
        <v>30</v>
      </c>
    </row>
    <row r="12" spans="1:20" ht="29" x14ac:dyDescent="0.35">
      <c r="A12" s="117" t="s">
        <v>2128</v>
      </c>
      <c r="B12" s="117" t="s">
        <v>2704</v>
      </c>
      <c r="C12" s="117" t="s">
        <v>1886</v>
      </c>
      <c r="D12" s="117" t="s">
        <v>1887</v>
      </c>
      <c r="E12" s="117" t="s">
        <v>423</v>
      </c>
      <c r="F12" s="117" t="s">
        <v>1888</v>
      </c>
      <c r="G12" s="117" t="s">
        <v>1043</v>
      </c>
      <c r="H12" s="117">
        <v>1</v>
      </c>
      <c r="I12" s="117">
        <v>1</v>
      </c>
      <c r="J12" s="117">
        <v>1</v>
      </c>
      <c r="K12" s="117">
        <v>1</v>
      </c>
      <c r="L12" s="117">
        <v>1</v>
      </c>
      <c r="M12" s="117">
        <v>1</v>
      </c>
      <c r="N12" s="117">
        <v>1</v>
      </c>
      <c r="O12" s="117">
        <v>1</v>
      </c>
      <c r="P12" s="117">
        <v>1</v>
      </c>
      <c r="Q12" s="117">
        <v>5</v>
      </c>
      <c r="R12" s="116">
        <v>13</v>
      </c>
      <c r="S12" s="117">
        <v>33.22</v>
      </c>
    </row>
    <row r="13" spans="1:20" ht="29" x14ac:dyDescent="0.35">
      <c r="A13" s="117" t="s">
        <v>2135</v>
      </c>
      <c r="B13" s="117" t="s">
        <v>2812</v>
      </c>
      <c r="C13" s="117" t="s">
        <v>37</v>
      </c>
      <c r="D13" s="117" t="s">
        <v>37</v>
      </c>
      <c r="E13" s="117" t="s">
        <v>93</v>
      </c>
      <c r="F13" s="117" t="s">
        <v>266</v>
      </c>
      <c r="G13" s="117" t="s">
        <v>143</v>
      </c>
      <c r="H13" s="117">
        <v>10</v>
      </c>
      <c r="I13" s="117">
        <v>1</v>
      </c>
      <c r="J13" s="117">
        <v>1</v>
      </c>
      <c r="K13" s="117">
        <v>1</v>
      </c>
      <c r="L13" s="117">
        <v>1</v>
      </c>
      <c r="M13" s="117">
        <v>1</v>
      </c>
      <c r="N13" s="117">
        <v>1</v>
      </c>
      <c r="O13" s="117">
        <v>1</v>
      </c>
      <c r="P13" s="117">
        <v>1</v>
      </c>
      <c r="Q13" s="117">
        <v>1</v>
      </c>
      <c r="R13" s="116">
        <v>9</v>
      </c>
      <c r="S13" s="117">
        <v>358.75</v>
      </c>
    </row>
    <row r="14" spans="1:20" ht="29" x14ac:dyDescent="0.35">
      <c r="A14" s="117" t="s">
        <v>2144</v>
      </c>
      <c r="B14" s="117" t="s">
        <v>2855</v>
      </c>
      <c r="C14" s="117" t="s">
        <v>216</v>
      </c>
      <c r="D14" s="117" t="s">
        <v>213</v>
      </c>
      <c r="E14" s="117" t="s">
        <v>5</v>
      </c>
      <c r="F14" s="117" t="s">
        <v>214</v>
      </c>
      <c r="G14" s="117" t="s">
        <v>215</v>
      </c>
      <c r="H14" s="117">
        <v>1</v>
      </c>
      <c r="I14" s="117">
        <v>70</v>
      </c>
      <c r="J14" s="117">
        <v>1</v>
      </c>
      <c r="K14" s="117">
        <v>1</v>
      </c>
      <c r="L14" s="117">
        <v>1</v>
      </c>
      <c r="M14" s="117">
        <v>1</v>
      </c>
      <c r="N14" s="117">
        <v>1</v>
      </c>
      <c r="O14" s="117">
        <v>1</v>
      </c>
      <c r="P14" s="117">
        <v>1</v>
      </c>
      <c r="Q14" s="117">
        <v>1</v>
      </c>
      <c r="R14" s="116">
        <v>78</v>
      </c>
      <c r="S14" s="117">
        <v>628.79999999999995</v>
      </c>
    </row>
    <row r="15" spans="1:20" ht="29" x14ac:dyDescent="0.35">
      <c r="A15" s="117" t="s">
        <v>2132</v>
      </c>
      <c r="B15" s="117" t="s">
        <v>2856</v>
      </c>
      <c r="C15" s="117" t="s">
        <v>216</v>
      </c>
      <c r="D15" s="117" t="s">
        <v>213</v>
      </c>
      <c r="E15" s="117" t="s">
        <v>5</v>
      </c>
      <c r="F15" s="117" t="s">
        <v>217</v>
      </c>
      <c r="G15" s="117" t="s">
        <v>215</v>
      </c>
      <c r="H15" s="117">
        <v>1</v>
      </c>
      <c r="I15" s="117">
        <v>99</v>
      </c>
      <c r="J15" s="117">
        <v>1</v>
      </c>
      <c r="K15" s="117">
        <v>1</v>
      </c>
      <c r="L15" s="117">
        <v>1</v>
      </c>
      <c r="M15" s="117">
        <v>1</v>
      </c>
      <c r="N15" s="117">
        <v>1</v>
      </c>
      <c r="O15" s="117">
        <v>1</v>
      </c>
      <c r="P15" s="117">
        <v>1</v>
      </c>
      <c r="Q15" s="117">
        <v>1</v>
      </c>
      <c r="R15" s="116">
        <v>107</v>
      </c>
      <c r="S15" s="117">
        <v>393</v>
      </c>
    </row>
    <row r="16" spans="1:20" ht="29" x14ac:dyDescent="0.35">
      <c r="A16" s="117" t="s">
        <v>2125</v>
      </c>
      <c r="B16" s="117" t="s">
        <v>2857</v>
      </c>
      <c r="C16" s="117" t="s">
        <v>216</v>
      </c>
      <c r="D16" s="117" t="s">
        <v>213</v>
      </c>
      <c r="E16" s="117" t="s">
        <v>5</v>
      </c>
      <c r="F16" s="117" t="s">
        <v>218</v>
      </c>
      <c r="G16" s="117" t="s">
        <v>215</v>
      </c>
      <c r="H16" s="117">
        <v>1</v>
      </c>
      <c r="I16" s="117">
        <v>77</v>
      </c>
      <c r="J16" s="117">
        <v>1</v>
      </c>
      <c r="K16" s="117">
        <v>1</v>
      </c>
      <c r="L16" s="117">
        <v>1</v>
      </c>
      <c r="M16" s="117">
        <v>1</v>
      </c>
      <c r="N16" s="117">
        <v>1</v>
      </c>
      <c r="O16" s="117">
        <v>1</v>
      </c>
      <c r="P16" s="117">
        <v>1</v>
      </c>
      <c r="Q16" s="117">
        <v>1</v>
      </c>
      <c r="R16" s="116">
        <v>85</v>
      </c>
      <c r="S16" s="117">
        <v>157.22</v>
      </c>
    </row>
    <row r="17" spans="1:20" ht="29" x14ac:dyDescent="0.35">
      <c r="A17" s="117" t="s">
        <v>2145</v>
      </c>
      <c r="B17" s="117" t="s">
        <v>2858</v>
      </c>
      <c r="C17" s="117" t="s">
        <v>216</v>
      </c>
      <c r="D17" s="117" t="s">
        <v>213</v>
      </c>
      <c r="E17" s="117" t="s">
        <v>5</v>
      </c>
      <c r="F17" s="117" t="s">
        <v>219</v>
      </c>
      <c r="G17" s="117" t="s">
        <v>215</v>
      </c>
      <c r="H17" s="117">
        <v>1</v>
      </c>
      <c r="I17" s="117">
        <v>124</v>
      </c>
      <c r="J17" s="117">
        <v>1</v>
      </c>
      <c r="K17" s="117">
        <v>1</v>
      </c>
      <c r="L17" s="117">
        <v>1</v>
      </c>
      <c r="M17" s="117">
        <v>1</v>
      </c>
      <c r="N17" s="117">
        <v>1</v>
      </c>
      <c r="O17" s="117">
        <v>1</v>
      </c>
      <c r="P17" s="117">
        <v>1</v>
      </c>
      <c r="Q17" s="117">
        <v>1</v>
      </c>
      <c r="R17" s="116">
        <v>132</v>
      </c>
      <c r="S17" s="117">
        <v>524</v>
      </c>
    </row>
    <row r="18" spans="1:20" ht="29" x14ac:dyDescent="0.35">
      <c r="A18" s="117" t="s">
        <v>2146</v>
      </c>
      <c r="B18" s="117" t="s">
        <v>2859</v>
      </c>
      <c r="C18" s="117" t="s">
        <v>216</v>
      </c>
      <c r="D18" s="117" t="s">
        <v>213</v>
      </c>
      <c r="E18" s="117" t="s">
        <v>5</v>
      </c>
      <c r="F18" s="117" t="s">
        <v>220</v>
      </c>
      <c r="G18" s="117" t="s">
        <v>215</v>
      </c>
      <c r="H18" s="117">
        <v>1</v>
      </c>
      <c r="I18" s="117">
        <v>114</v>
      </c>
      <c r="J18" s="117">
        <v>1</v>
      </c>
      <c r="K18" s="117">
        <v>1</v>
      </c>
      <c r="L18" s="117">
        <v>1</v>
      </c>
      <c r="M18" s="117">
        <v>1</v>
      </c>
      <c r="N18" s="117">
        <v>1</v>
      </c>
      <c r="O18" s="117">
        <v>1</v>
      </c>
      <c r="P18" s="117">
        <v>1</v>
      </c>
      <c r="Q18" s="117">
        <v>1</v>
      </c>
      <c r="R18" s="116">
        <v>122</v>
      </c>
      <c r="S18" s="117">
        <v>262</v>
      </c>
    </row>
    <row r="19" spans="1:20" x14ac:dyDescent="0.35">
      <c r="A19" s="117" t="s">
        <v>2147</v>
      </c>
      <c r="B19" s="117" t="s">
        <v>2917</v>
      </c>
      <c r="C19" s="117" t="s">
        <v>4</v>
      </c>
      <c r="D19" s="117" t="s">
        <v>7</v>
      </c>
      <c r="E19" s="117" t="s">
        <v>5</v>
      </c>
      <c r="F19" s="117" t="s">
        <v>6</v>
      </c>
      <c r="G19" s="117" t="s">
        <v>8</v>
      </c>
      <c r="H19" s="117">
        <v>10</v>
      </c>
      <c r="I19" s="117">
        <v>1</v>
      </c>
      <c r="J19" s="117">
        <v>35</v>
      </c>
      <c r="K19" s="117">
        <v>1</v>
      </c>
      <c r="L19" s="117">
        <v>1</v>
      </c>
      <c r="M19" s="117">
        <v>1</v>
      </c>
      <c r="N19" s="117">
        <v>1</v>
      </c>
      <c r="O19" s="117">
        <v>20</v>
      </c>
      <c r="P19" s="117">
        <v>1</v>
      </c>
      <c r="Q19" s="117">
        <v>1</v>
      </c>
      <c r="R19" s="116">
        <v>62</v>
      </c>
      <c r="S19" s="117">
        <v>85.11</v>
      </c>
    </row>
    <row r="20" spans="1:20" x14ac:dyDescent="0.35">
      <c r="A20" s="117" t="s">
        <v>2148</v>
      </c>
      <c r="B20" s="117" t="s">
        <v>2918</v>
      </c>
      <c r="C20" s="117" t="s">
        <v>4</v>
      </c>
      <c r="D20" s="117" t="s">
        <v>7</v>
      </c>
      <c r="E20" s="117" t="s">
        <v>5</v>
      </c>
      <c r="F20" s="117" t="s">
        <v>1787</v>
      </c>
      <c r="G20" s="117" t="s">
        <v>8</v>
      </c>
      <c r="H20" s="117">
        <v>10</v>
      </c>
      <c r="I20" s="117">
        <v>20</v>
      </c>
      <c r="J20" s="117">
        <v>240</v>
      </c>
      <c r="K20" s="117">
        <v>32</v>
      </c>
      <c r="L20" s="117">
        <v>1</v>
      </c>
      <c r="M20" s="117">
        <v>11</v>
      </c>
      <c r="N20" s="117">
        <v>1</v>
      </c>
      <c r="O20" s="117">
        <v>20</v>
      </c>
      <c r="P20" s="117">
        <v>1</v>
      </c>
      <c r="Q20" s="117">
        <v>1</v>
      </c>
      <c r="R20" s="116">
        <v>327</v>
      </c>
      <c r="S20" s="117">
        <v>42.56</v>
      </c>
    </row>
    <row r="21" spans="1:20" x14ac:dyDescent="0.35">
      <c r="A21" s="117" t="s">
        <v>2149</v>
      </c>
      <c r="B21" s="117" t="s">
        <v>2919</v>
      </c>
      <c r="C21" s="117" t="s">
        <v>4</v>
      </c>
      <c r="D21" s="117" t="s">
        <v>7</v>
      </c>
      <c r="E21" s="117" t="s">
        <v>5</v>
      </c>
      <c r="F21" s="117" t="s">
        <v>1788</v>
      </c>
      <c r="G21" s="117" t="s">
        <v>8</v>
      </c>
      <c r="H21" s="117">
        <v>10</v>
      </c>
      <c r="I21" s="117">
        <v>63</v>
      </c>
      <c r="J21" s="117">
        <v>69</v>
      </c>
      <c r="K21" s="117">
        <v>32</v>
      </c>
      <c r="L21" s="117">
        <v>1</v>
      </c>
      <c r="M21" s="117">
        <v>29</v>
      </c>
      <c r="N21" s="117">
        <v>2</v>
      </c>
      <c r="O21" s="117">
        <v>2</v>
      </c>
      <c r="P21" s="117">
        <v>1</v>
      </c>
      <c r="Q21" s="117">
        <v>5</v>
      </c>
      <c r="R21" s="116">
        <v>204</v>
      </c>
      <c r="S21" s="117">
        <v>63.83</v>
      </c>
    </row>
    <row r="22" spans="1:20" ht="29" x14ac:dyDescent="0.35">
      <c r="A22" s="117" t="s">
        <v>2150</v>
      </c>
      <c r="B22" s="117" t="s">
        <v>2920</v>
      </c>
      <c r="C22" s="117" t="s">
        <v>4</v>
      </c>
      <c r="D22" s="117" t="s">
        <v>9</v>
      </c>
      <c r="E22" s="117" t="s">
        <v>5</v>
      </c>
      <c r="F22" s="117" t="s">
        <v>3632</v>
      </c>
      <c r="G22" s="117" t="s">
        <v>8</v>
      </c>
      <c r="H22" s="117">
        <v>10</v>
      </c>
      <c r="I22" s="117">
        <v>154</v>
      </c>
      <c r="J22" s="117">
        <v>1</v>
      </c>
      <c r="K22" s="117">
        <v>29</v>
      </c>
      <c r="L22" s="117">
        <v>45</v>
      </c>
      <c r="M22" s="117">
        <v>8</v>
      </c>
      <c r="N22" s="117">
        <v>113</v>
      </c>
      <c r="O22" s="117">
        <v>6</v>
      </c>
      <c r="P22" s="117">
        <v>1</v>
      </c>
      <c r="Q22" s="117">
        <v>105</v>
      </c>
      <c r="R22" s="116">
        <v>462</v>
      </c>
      <c r="S22" s="117">
        <v>453.7</v>
      </c>
    </row>
    <row r="23" spans="1:20" x14ac:dyDescent="0.35">
      <c r="A23" s="130" t="s">
        <v>2151</v>
      </c>
      <c r="B23" s="130" t="s">
        <v>3020</v>
      </c>
      <c r="C23" s="130" t="s">
        <v>107</v>
      </c>
      <c r="D23" s="130" t="s">
        <v>87</v>
      </c>
      <c r="E23" s="130" t="s">
        <v>106</v>
      </c>
      <c r="F23" s="130" t="s">
        <v>109</v>
      </c>
      <c r="G23" s="130" t="s">
        <v>108</v>
      </c>
      <c r="H23" s="130">
        <v>10</v>
      </c>
      <c r="I23" s="130">
        <v>1</v>
      </c>
      <c r="J23" s="130">
        <v>1</v>
      </c>
      <c r="K23" s="130">
        <v>1</v>
      </c>
      <c r="L23" s="130">
        <v>1</v>
      </c>
      <c r="M23" s="130">
        <v>1</v>
      </c>
      <c r="N23" s="130">
        <v>1</v>
      </c>
      <c r="O23" s="130">
        <v>1</v>
      </c>
      <c r="P23" s="130">
        <v>1</v>
      </c>
      <c r="Q23" s="130">
        <v>1</v>
      </c>
      <c r="R23" s="131">
        <v>9</v>
      </c>
      <c r="S23" s="130">
        <v>5.29</v>
      </c>
      <c r="T23" s="2" t="s">
        <v>8748</v>
      </c>
    </row>
    <row r="24" spans="1:20" x14ac:dyDescent="0.35">
      <c r="A24" s="130" t="s">
        <v>2152</v>
      </c>
      <c r="B24" s="130" t="s">
        <v>3109</v>
      </c>
      <c r="C24" s="130" t="s">
        <v>134</v>
      </c>
      <c r="D24" s="130" t="s">
        <v>1675</v>
      </c>
      <c r="E24" s="130" t="s">
        <v>5</v>
      </c>
      <c r="F24" s="130" t="s">
        <v>1677</v>
      </c>
      <c r="G24" s="130" t="s">
        <v>1676</v>
      </c>
      <c r="H24" s="130">
        <v>1</v>
      </c>
      <c r="I24" s="130">
        <v>237</v>
      </c>
      <c r="J24" s="130">
        <v>1</v>
      </c>
      <c r="K24" s="130">
        <v>7</v>
      </c>
      <c r="L24" s="130">
        <v>1</v>
      </c>
      <c r="M24" s="130">
        <v>1</v>
      </c>
      <c r="N24" s="130">
        <v>10</v>
      </c>
      <c r="O24" s="130">
        <v>20</v>
      </c>
      <c r="P24" s="130">
        <v>6</v>
      </c>
      <c r="Q24" s="130">
        <v>1</v>
      </c>
      <c r="R24" s="131">
        <v>284</v>
      </c>
      <c r="S24" s="130">
        <v>2.86</v>
      </c>
      <c r="T24" s="2" t="s">
        <v>8748</v>
      </c>
    </row>
    <row r="25" spans="1:20" ht="29" x14ac:dyDescent="0.35">
      <c r="A25" s="130" t="s">
        <v>2153</v>
      </c>
      <c r="B25" s="130" t="s">
        <v>3110</v>
      </c>
      <c r="C25" s="130" t="s">
        <v>134</v>
      </c>
      <c r="D25" s="130" t="s">
        <v>1675</v>
      </c>
      <c r="E25" s="130" t="s">
        <v>93</v>
      </c>
      <c r="F25" s="130" t="s">
        <v>94</v>
      </c>
      <c r="G25" s="130" t="s">
        <v>114</v>
      </c>
      <c r="H25" s="130">
        <v>60</v>
      </c>
      <c r="I25" s="130">
        <v>8</v>
      </c>
      <c r="J25" s="130">
        <v>1</v>
      </c>
      <c r="K25" s="130">
        <v>17</v>
      </c>
      <c r="L25" s="130">
        <v>1</v>
      </c>
      <c r="M25" s="130">
        <v>6</v>
      </c>
      <c r="N25" s="130">
        <v>5</v>
      </c>
      <c r="O25" s="130">
        <v>20</v>
      </c>
      <c r="P25" s="130">
        <v>2</v>
      </c>
      <c r="Q25" s="130">
        <v>1</v>
      </c>
      <c r="R25" s="131">
        <v>61</v>
      </c>
      <c r="S25" s="130">
        <v>4.5999999999999996</v>
      </c>
      <c r="T25" s="2" t="s">
        <v>8748</v>
      </c>
    </row>
    <row r="26" spans="1:20" x14ac:dyDescent="0.35">
      <c r="A26" s="117" t="s">
        <v>2154</v>
      </c>
      <c r="B26" s="117" t="s">
        <v>3171</v>
      </c>
      <c r="C26" s="117" t="s">
        <v>73</v>
      </c>
      <c r="D26" s="117" t="s">
        <v>72</v>
      </c>
      <c r="E26" s="117" t="s">
        <v>74</v>
      </c>
      <c r="F26" s="117" t="s">
        <v>75</v>
      </c>
      <c r="G26" s="117" t="s">
        <v>76</v>
      </c>
      <c r="H26" s="117">
        <v>1</v>
      </c>
      <c r="I26" s="117">
        <v>9536</v>
      </c>
      <c r="J26" s="117">
        <v>1</v>
      </c>
      <c r="K26" s="117">
        <v>1</v>
      </c>
      <c r="L26" s="117">
        <v>1</v>
      </c>
      <c r="M26" s="117">
        <v>1</v>
      </c>
      <c r="N26" s="117">
        <v>1</v>
      </c>
      <c r="O26" s="117">
        <v>1</v>
      </c>
      <c r="P26" s="117">
        <v>1</v>
      </c>
      <c r="Q26" s="117">
        <v>1</v>
      </c>
      <c r="R26" s="116">
        <v>9544</v>
      </c>
      <c r="S26" s="117">
        <v>16.399999999999999</v>
      </c>
    </row>
    <row r="27" spans="1:20" x14ac:dyDescent="0.35">
      <c r="A27" s="130" t="s">
        <v>2155</v>
      </c>
      <c r="B27" s="130" t="s">
        <v>3211</v>
      </c>
      <c r="C27" s="130" t="s">
        <v>18</v>
      </c>
      <c r="D27" s="130" t="s">
        <v>1786</v>
      </c>
      <c r="E27" s="130" t="s">
        <v>5</v>
      </c>
      <c r="F27" s="130" t="s">
        <v>17</v>
      </c>
      <c r="G27" s="130" t="s">
        <v>61</v>
      </c>
      <c r="H27" s="130">
        <v>1</v>
      </c>
      <c r="I27" s="130">
        <v>766</v>
      </c>
      <c r="J27" s="130">
        <v>157</v>
      </c>
      <c r="K27" s="130">
        <v>4</v>
      </c>
      <c r="L27" s="130">
        <v>75</v>
      </c>
      <c r="M27" s="130">
        <v>330</v>
      </c>
      <c r="N27" s="130">
        <v>120</v>
      </c>
      <c r="O27" s="130">
        <v>1</v>
      </c>
      <c r="P27" s="130">
        <v>1</v>
      </c>
      <c r="Q27" s="130">
        <v>210</v>
      </c>
      <c r="R27" s="131">
        <v>1664</v>
      </c>
      <c r="S27" s="130">
        <v>18.579999999999998</v>
      </c>
      <c r="T27" s="2" t="s">
        <v>8748</v>
      </c>
    </row>
    <row r="28" spans="1:20" x14ac:dyDescent="0.35">
      <c r="A28" s="130" t="s">
        <v>2156</v>
      </c>
      <c r="B28" s="130" t="s">
        <v>3213</v>
      </c>
      <c r="C28" s="130" t="s">
        <v>18</v>
      </c>
      <c r="D28" s="130" t="s">
        <v>1162</v>
      </c>
      <c r="E28" s="130" t="s">
        <v>101</v>
      </c>
      <c r="F28" s="130" t="s">
        <v>97</v>
      </c>
      <c r="G28" s="130" t="s">
        <v>95</v>
      </c>
      <c r="H28" s="130">
        <v>30</v>
      </c>
      <c r="I28" s="130">
        <v>1</v>
      </c>
      <c r="J28" s="130">
        <v>2</v>
      </c>
      <c r="K28" s="130">
        <v>1</v>
      </c>
      <c r="L28" s="130">
        <v>1</v>
      </c>
      <c r="M28" s="130">
        <v>1</v>
      </c>
      <c r="N28" s="130">
        <v>1</v>
      </c>
      <c r="O28" s="130">
        <v>1</v>
      </c>
      <c r="P28" s="130">
        <v>1</v>
      </c>
      <c r="Q28" s="130">
        <v>1</v>
      </c>
      <c r="R28" s="131">
        <v>10</v>
      </c>
      <c r="S28" s="130">
        <v>5.3</v>
      </c>
      <c r="T28" s="2" t="s">
        <v>8748</v>
      </c>
    </row>
    <row r="29" spans="1:20" x14ac:dyDescent="0.35">
      <c r="A29" s="130" t="s">
        <v>2157</v>
      </c>
      <c r="B29" s="130" t="s">
        <v>3307</v>
      </c>
      <c r="C29" s="130" t="s">
        <v>462</v>
      </c>
      <c r="D29" s="130" t="s">
        <v>1895</v>
      </c>
      <c r="E29" s="130" t="s">
        <v>5</v>
      </c>
      <c r="F29" s="130" t="s">
        <v>463</v>
      </c>
      <c r="G29" s="130" t="s">
        <v>33</v>
      </c>
      <c r="H29" s="130">
        <v>5</v>
      </c>
      <c r="I29" s="130">
        <v>1</v>
      </c>
      <c r="J29" s="130">
        <v>1</v>
      </c>
      <c r="K29" s="130">
        <v>1</v>
      </c>
      <c r="L29" s="130">
        <v>1</v>
      </c>
      <c r="M29" s="130">
        <v>1</v>
      </c>
      <c r="N29" s="130">
        <v>1</v>
      </c>
      <c r="O29" s="130">
        <v>1</v>
      </c>
      <c r="P29" s="130">
        <v>1</v>
      </c>
      <c r="Q29" s="130">
        <v>1</v>
      </c>
      <c r="R29" s="131">
        <v>9</v>
      </c>
      <c r="S29" s="130">
        <v>12</v>
      </c>
      <c r="T29" s="2" t="s">
        <v>8748</v>
      </c>
    </row>
    <row r="30" spans="1:20" ht="29" x14ac:dyDescent="0.35">
      <c r="A30" s="117" t="s">
        <v>2158</v>
      </c>
      <c r="B30" s="117" t="s">
        <v>3341</v>
      </c>
      <c r="C30" s="117"/>
      <c r="D30" s="117" t="s">
        <v>3716</v>
      </c>
      <c r="E30" s="117" t="s">
        <v>5</v>
      </c>
      <c r="F30" s="117" t="s">
        <v>27</v>
      </c>
      <c r="G30" s="117" t="s">
        <v>19</v>
      </c>
      <c r="H30" s="117">
        <v>1</v>
      </c>
      <c r="I30" s="117">
        <v>1</v>
      </c>
      <c r="J30" s="117">
        <v>1</v>
      </c>
      <c r="K30" s="117">
        <v>1</v>
      </c>
      <c r="L30" s="117">
        <v>1</v>
      </c>
      <c r="M30" s="117">
        <v>1</v>
      </c>
      <c r="N30" s="117">
        <v>1</v>
      </c>
      <c r="O30" s="117">
        <v>1</v>
      </c>
      <c r="P30" s="117">
        <v>1</v>
      </c>
      <c r="Q30" s="117">
        <v>1</v>
      </c>
      <c r="R30" s="116">
        <v>9</v>
      </c>
      <c r="S30" s="117">
        <v>1347.82</v>
      </c>
    </row>
    <row r="31" spans="1:20" ht="29" x14ac:dyDescent="0.35">
      <c r="A31" s="117" t="s">
        <v>2159</v>
      </c>
      <c r="B31" s="117" t="s">
        <v>3343</v>
      </c>
      <c r="C31" s="117"/>
      <c r="D31" s="117" t="s">
        <v>1752</v>
      </c>
      <c r="E31" s="117" t="s">
        <v>1753</v>
      </c>
      <c r="F31" s="117" t="s">
        <v>1754</v>
      </c>
      <c r="G31" s="117" t="s">
        <v>1751</v>
      </c>
      <c r="H31" s="117">
        <v>10</v>
      </c>
      <c r="I31" s="117">
        <v>14</v>
      </c>
      <c r="J31" s="117">
        <v>1</v>
      </c>
      <c r="K31" s="117">
        <v>1</v>
      </c>
      <c r="L31" s="117">
        <v>1</v>
      </c>
      <c r="M31" s="117">
        <v>1</v>
      </c>
      <c r="N31" s="117">
        <v>1</v>
      </c>
      <c r="O31" s="117">
        <v>1</v>
      </c>
      <c r="P31" s="117">
        <v>1</v>
      </c>
      <c r="Q31" s="117">
        <v>1</v>
      </c>
      <c r="R31" s="116">
        <v>22</v>
      </c>
      <c r="S31" s="117">
        <v>6.99</v>
      </c>
    </row>
    <row r="32" spans="1:20" ht="29" x14ac:dyDescent="0.35">
      <c r="A32" s="117" t="s">
        <v>2160</v>
      </c>
      <c r="B32" s="117" t="s">
        <v>3367</v>
      </c>
      <c r="C32" s="117"/>
      <c r="D32" s="117" t="s">
        <v>3720</v>
      </c>
      <c r="E32" s="117" t="s">
        <v>125</v>
      </c>
      <c r="F32" s="117" t="s">
        <v>3721</v>
      </c>
      <c r="G32" s="117" t="s">
        <v>3722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1</v>
      </c>
      <c r="P32" s="117">
        <v>1</v>
      </c>
      <c r="Q32" s="117">
        <v>5</v>
      </c>
      <c r="R32" s="116">
        <v>13</v>
      </c>
      <c r="S32" s="117">
        <v>91.67</v>
      </c>
    </row>
    <row r="33" spans="1:20" x14ac:dyDescent="0.35">
      <c r="A33" s="130" t="s">
        <v>2161</v>
      </c>
      <c r="B33" s="130" t="s">
        <v>3369</v>
      </c>
      <c r="C33" s="130"/>
      <c r="D33" s="130" t="s">
        <v>953</v>
      </c>
      <c r="E33" s="130" t="s">
        <v>106</v>
      </c>
      <c r="F33" s="130"/>
      <c r="G33" s="130" t="s">
        <v>108</v>
      </c>
      <c r="H33" s="130">
        <v>10</v>
      </c>
      <c r="I33" s="130">
        <v>2</v>
      </c>
      <c r="J33" s="130">
        <v>10</v>
      </c>
      <c r="K33" s="130">
        <v>1</v>
      </c>
      <c r="L33" s="130">
        <v>1</v>
      </c>
      <c r="M33" s="130">
        <v>1</v>
      </c>
      <c r="N33" s="130">
        <v>1</v>
      </c>
      <c r="O33" s="130">
        <v>1</v>
      </c>
      <c r="P33" s="130">
        <v>1</v>
      </c>
      <c r="Q33" s="130">
        <v>1</v>
      </c>
      <c r="R33" s="131">
        <v>19</v>
      </c>
      <c r="S33" s="130">
        <v>10.68</v>
      </c>
      <c r="T33" s="2" t="s">
        <v>8748</v>
      </c>
    </row>
    <row r="34" spans="1:20" ht="58" x14ac:dyDescent="0.35">
      <c r="A34" s="130" t="s">
        <v>2162</v>
      </c>
      <c r="B34" s="130" t="s">
        <v>3410</v>
      </c>
      <c r="C34" s="130"/>
      <c r="D34" s="130" t="s">
        <v>3742</v>
      </c>
      <c r="E34" s="130" t="s">
        <v>3743</v>
      </c>
      <c r="F34" s="130">
        <v>0.36</v>
      </c>
      <c r="G34" s="130" t="s">
        <v>1907</v>
      </c>
      <c r="H34" s="130">
        <v>1</v>
      </c>
      <c r="I34" s="130">
        <v>1</v>
      </c>
      <c r="J34" s="130">
        <v>1</v>
      </c>
      <c r="K34" s="130">
        <v>1</v>
      </c>
      <c r="L34" s="130">
        <v>1</v>
      </c>
      <c r="M34" s="130">
        <v>1</v>
      </c>
      <c r="N34" s="130">
        <v>1</v>
      </c>
      <c r="O34" s="130">
        <v>1</v>
      </c>
      <c r="P34" s="130">
        <v>1</v>
      </c>
      <c r="Q34" s="130">
        <v>1</v>
      </c>
      <c r="R34" s="131">
        <v>9</v>
      </c>
      <c r="S34" s="130"/>
      <c r="T34" s="2" t="s">
        <v>8748</v>
      </c>
    </row>
    <row r="35" spans="1:20" x14ac:dyDescent="0.35">
      <c r="A35" s="117" t="s">
        <v>2163</v>
      </c>
      <c r="B35" s="117" t="s">
        <v>3446</v>
      </c>
      <c r="C35" s="117" t="s">
        <v>3800</v>
      </c>
      <c r="D35" s="117" t="s">
        <v>2089</v>
      </c>
      <c r="E35" s="117" t="s">
        <v>2101</v>
      </c>
      <c r="F35" s="117" t="s">
        <v>3801</v>
      </c>
      <c r="G35" s="117" t="s">
        <v>19</v>
      </c>
      <c r="H35" s="117">
        <v>1</v>
      </c>
      <c r="I35" s="117">
        <v>10</v>
      </c>
      <c r="J35" s="117">
        <v>1</v>
      </c>
      <c r="K35" s="117">
        <v>1</v>
      </c>
      <c r="L35" s="117">
        <v>1</v>
      </c>
      <c r="M35" s="117">
        <v>1</v>
      </c>
      <c r="N35" s="117">
        <v>1</v>
      </c>
      <c r="O35" s="117">
        <v>1</v>
      </c>
      <c r="P35" s="117">
        <v>1</v>
      </c>
      <c r="Q35" s="117">
        <v>1</v>
      </c>
      <c r="R35" s="116">
        <v>18</v>
      </c>
      <c r="S35" s="117"/>
    </row>
    <row r="36" spans="1:20" x14ac:dyDescent="0.35">
      <c r="A36" s="117" t="s">
        <v>2164</v>
      </c>
      <c r="B36" s="117" t="s">
        <v>3873</v>
      </c>
      <c r="C36" s="117"/>
      <c r="D36" s="117" t="s">
        <v>3874</v>
      </c>
      <c r="E36" s="117" t="s">
        <v>942</v>
      </c>
      <c r="F36" s="117" t="s">
        <v>2096</v>
      </c>
      <c r="G36" s="117" t="s">
        <v>3875</v>
      </c>
      <c r="H36" s="117">
        <v>20</v>
      </c>
      <c r="I36" s="117">
        <v>1</v>
      </c>
      <c r="J36" s="117">
        <v>1</v>
      </c>
      <c r="K36" s="117">
        <v>1</v>
      </c>
      <c r="L36" s="117">
        <v>1</v>
      </c>
      <c r="M36" s="117">
        <v>1</v>
      </c>
      <c r="N36" s="117">
        <v>1</v>
      </c>
      <c r="O36" s="117">
        <v>1</v>
      </c>
      <c r="P36" s="117">
        <v>1</v>
      </c>
      <c r="Q36" s="117">
        <v>5</v>
      </c>
      <c r="R36" s="116">
        <v>13</v>
      </c>
      <c r="S36" s="117">
        <v>140</v>
      </c>
    </row>
    <row r="37" spans="1:20" x14ac:dyDescent="0.35">
      <c r="A37" s="117" t="s">
        <v>2165</v>
      </c>
      <c r="B37" s="117" t="s">
        <v>3876</v>
      </c>
      <c r="C37" s="117" t="s">
        <v>1193</v>
      </c>
      <c r="D37" s="117" t="s">
        <v>3877</v>
      </c>
      <c r="E37" s="117" t="s">
        <v>2101</v>
      </c>
      <c r="F37" s="117" t="s">
        <v>3878</v>
      </c>
      <c r="G37" s="117" t="s">
        <v>215</v>
      </c>
      <c r="H37" s="117">
        <v>1</v>
      </c>
      <c r="I37" s="117">
        <v>1</v>
      </c>
      <c r="J37" s="117">
        <v>1</v>
      </c>
      <c r="K37" s="117">
        <v>1</v>
      </c>
      <c r="L37" s="117">
        <v>1</v>
      </c>
      <c r="M37" s="117">
        <v>1</v>
      </c>
      <c r="N37" s="117">
        <v>1</v>
      </c>
      <c r="O37" s="117">
        <v>1</v>
      </c>
      <c r="P37" s="117">
        <v>1</v>
      </c>
      <c r="Q37" s="117">
        <v>10</v>
      </c>
      <c r="R37" s="116">
        <v>18</v>
      </c>
      <c r="S37" s="117">
        <v>126.48</v>
      </c>
    </row>
    <row r="38" spans="1:20" x14ac:dyDescent="0.35">
      <c r="A38" s="117" t="s">
        <v>2166</v>
      </c>
      <c r="B38" s="117" t="s">
        <v>3933</v>
      </c>
      <c r="C38" s="117" t="s">
        <v>3934</v>
      </c>
      <c r="D38" s="117" t="s">
        <v>3935</v>
      </c>
      <c r="E38" s="117" t="s">
        <v>156</v>
      </c>
      <c r="F38" s="117" t="s">
        <v>144</v>
      </c>
      <c r="G38" s="117" t="s">
        <v>406</v>
      </c>
      <c r="H38" s="117">
        <v>100</v>
      </c>
      <c r="I38" s="117">
        <v>1</v>
      </c>
      <c r="J38" s="117">
        <v>1</v>
      </c>
      <c r="K38" s="117">
        <v>1</v>
      </c>
      <c r="L38" s="117">
        <v>1</v>
      </c>
      <c r="M38" s="117">
        <v>1</v>
      </c>
      <c r="N38" s="117">
        <v>1</v>
      </c>
      <c r="O38" s="117">
        <v>1</v>
      </c>
      <c r="P38" s="117">
        <v>1</v>
      </c>
      <c r="Q38" s="117">
        <v>1</v>
      </c>
      <c r="R38" s="116">
        <v>9</v>
      </c>
      <c r="S38" s="117">
        <v>286.16000000000003</v>
      </c>
    </row>
    <row r="39" spans="1:20" x14ac:dyDescent="0.35">
      <c r="A39" s="117" t="s">
        <v>2131</v>
      </c>
      <c r="B39" s="117" t="s">
        <v>3968</v>
      </c>
      <c r="C39" s="117"/>
      <c r="D39" s="117" t="s">
        <v>3969</v>
      </c>
      <c r="E39" s="117" t="s">
        <v>5</v>
      </c>
      <c r="F39" s="117" t="s">
        <v>3970</v>
      </c>
      <c r="G39" s="117" t="s">
        <v>59</v>
      </c>
      <c r="H39" s="117">
        <v>10</v>
      </c>
      <c r="I39" s="117">
        <v>3</v>
      </c>
      <c r="J39" s="117">
        <v>1</v>
      </c>
      <c r="K39" s="117">
        <v>1</v>
      </c>
      <c r="L39" s="117">
        <v>1</v>
      </c>
      <c r="M39" s="117">
        <v>1</v>
      </c>
      <c r="N39" s="117">
        <v>1</v>
      </c>
      <c r="O39" s="117">
        <v>3</v>
      </c>
      <c r="P39" s="117">
        <v>1</v>
      </c>
      <c r="Q39" s="117">
        <v>1</v>
      </c>
      <c r="R39" s="116">
        <v>13</v>
      </c>
      <c r="S39" s="117">
        <v>89.94</v>
      </c>
    </row>
    <row r="40" spans="1:20" x14ac:dyDescent="0.35">
      <c r="A40" s="117" t="s">
        <v>2167</v>
      </c>
      <c r="B40" s="117" t="s">
        <v>3979</v>
      </c>
      <c r="C40" s="117" t="s">
        <v>3980</v>
      </c>
      <c r="D40" s="117" t="s">
        <v>3981</v>
      </c>
      <c r="E40" s="117" t="s">
        <v>5</v>
      </c>
      <c r="F40" s="117" t="s">
        <v>187</v>
      </c>
      <c r="G40" s="117" t="s">
        <v>79</v>
      </c>
      <c r="H40" s="117">
        <v>5</v>
      </c>
      <c r="I40" s="117">
        <v>2</v>
      </c>
      <c r="J40" s="117">
        <v>1</v>
      </c>
      <c r="K40" s="117">
        <v>1</v>
      </c>
      <c r="L40" s="117">
        <v>1</v>
      </c>
      <c r="M40" s="117">
        <v>1</v>
      </c>
      <c r="N40" s="117">
        <v>1</v>
      </c>
      <c r="O40" s="117">
        <v>2</v>
      </c>
      <c r="P40" s="117">
        <v>1</v>
      </c>
      <c r="Q40" s="117">
        <v>1</v>
      </c>
      <c r="R40" s="116">
        <v>11</v>
      </c>
      <c r="S40" s="117">
        <v>33.200000000000003</v>
      </c>
    </row>
    <row r="41" spans="1:20" x14ac:dyDescent="0.35">
      <c r="A41" s="117" t="s">
        <v>2168</v>
      </c>
      <c r="B41" s="117" t="s">
        <v>4000</v>
      </c>
      <c r="C41" s="117" t="s">
        <v>918</v>
      </c>
      <c r="D41" s="117" t="s">
        <v>917</v>
      </c>
      <c r="E41" s="117" t="s">
        <v>65</v>
      </c>
      <c r="F41" s="117">
        <v>0.1</v>
      </c>
      <c r="G41" s="117" t="s">
        <v>20</v>
      </c>
      <c r="H41" s="117">
        <v>1</v>
      </c>
      <c r="I41" s="117">
        <v>18</v>
      </c>
      <c r="J41" s="117">
        <v>1</v>
      </c>
      <c r="K41" s="117">
        <v>1</v>
      </c>
      <c r="L41" s="117">
        <v>1</v>
      </c>
      <c r="M41" s="117">
        <v>1</v>
      </c>
      <c r="N41" s="117">
        <v>18</v>
      </c>
      <c r="O41" s="117">
        <v>1</v>
      </c>
      <c r="P41" s="117">
        <v>1</v>
      </c>
      <c r="Q41" s="117">
        <v>1</v>
      </c>
      <c r="R41" s="116">
        <v>43</v>
      </c>
      <c r="S41" s="117">
        <v>6.67</v>
      </c>
    </row>
    <row r="42" spans="1:20" ht="29" x14ac:dyDescent="0.35">
      <c r="A42" s="117" t="s">
        <v>2169</v>
      </c>
      <c r="B42" s="117" t="s">
        <v>4007</v>
      </c>
      <c r="C42" s="117" t="s">
        <v>399</v>
      </c>
      <c r="D42" s="117" t="s">
        <v>4008</v>
      </c>
      <c r="E42" s="117" t="s">
        <v>2101</v>
      </c>
      <c r="F42" s="117">
        <v>0.04</v>
      </c>
      <c r="G42" s="117" t="s">
        <v>4009</v>
      </c>
      <c r="H42" s="117">
        <v>1</v>
      </c>
      <c r="I42" s="117">
        <v>96</v>
      </c>
      <c r="J42" s="117">
        <v>1</v>
      </c>
      <c r="K42" s="117">
        <v>1</v>
      </c>
      <c r="L42" s="117">
        <v>1</v>
      </c>
      <c r="M42" s="117">
        <v>1</v>
      </c>
      <c r="N42" s="117">
        <v>96</v>
      </c>
      <c r="O42" s="117">
        <v>1</v>
      </c>
      <c r="P42" s="117">
        <v>1</v>
      </c>
      <c r="Q42" s="117">
        <v>1</v>
      </c>
      <c r="R42" s="116">
        <v>199</v>
      </c>
      <c r="S42" s="117">
        <v>55</v>
      </c>
    </row>
    <row r="43" spans="1:20" ht="29" x14ac:dyDescent="0.35">
      <c r="A43" s="117" t="s">
        <v>2170</v>
      </c>
      <c r="B43" s="117" t="s">
        <v>4027</v>
      </c>
      <c r="C43" s="117" t="s">
        <v>4028</v>
      </c>
      <c r="D43" s="117" t="s">
        <v>4029</v>
      </c>
      <c r="E43" s="117" t="s">
        <v>273</v>
      </c>
      <c r="F43" s="117" t="s">
        <v>4030</v>
      </c>
      <c r="G43" s="117" t="s">
        <v>95</v>
      </c>
      <c r="H43" s="117">
        <v>30</v>
      </c>
      <c r="I43" s="117">
        <v>1</v>
      </c>
      <c r="J43" s="117">
        <v>1</v>
      </c>
      <c r="K43" s="117">
        <v>1</v>
      </c>
      <c r="L43" s="117">
        <v>1</v>
      </c>
      <c r="M43" s="117">
        <v>1</v>
      </c>
      <c r="N43" s="117">
        <v>1</v>
      </c>
      <c r="O43" s="117">
        <v>1</v>
      </c>
      <c r="P43" s="117">
        <v>1</v>
      </c>
      <c r="Q43" s="117">
        <v>1</v>
      </c>
      <c r="R43" s="116">
        <v>9</v>
      </c>
      <c r="S43" s="117"/>
    </row>
    <row r="44" spans="1:20" x14ac:dyDescent="0.35">
      <c r="A44" s="117" t="s">
        <v>2171</v>
      </c>
      <c r="B44" s="117" t="s">
        <v>4064</v>
      </c>
      <c r="C44" s="117" t="s">
        <v>1820</v>
      </c>
      <c r="D44" s="117" t="s">
        <v>1819</v>
      </c>
      <c r="E44" s="117" t="s">
        <v>5</v>
      </c>
      <c r="F44" s="117" t="s">
        <v>1822</v>
      </c>
      <c r="G44" s="117" t="s">
        <v>215</v>
      </c>
      <c r="H44" s="117">
        <v>1</v>
      </c>
      <c r="I44" s="117">
        <v>34</v>
      </c>
      <c r="J44" s="117">
        <v>1</v>
      </c>
      <c r="K44" s="117">
        <v>1</v>
      </c>
      <c r="L44" s="117">
        <v>1</v>
      </c>
      <c r="M44" s="117">
        <v>1</v>
      </c>
      <c r="N44" s="117">
        <v>1</v>
      </c>
      <c r="O44" s="117">
        <v>1</v>
      </c>
      <c r="P44" s="117">
        <v>1</v>
      </c>
      <c r="Q44" s="117">
        <v>1</v>
      </c>
      <c r="R44" s="116">
        <v>42</v>
      </c>
      <c r="S44" s="117">
        <v>264.60000000000002</v>
      </c>
    </row>
    <row r="45" spans="1:20" x14ac:dyDescent="0.35">
      <c r="A45" s="117" t="s">
        <v>2172</v>
      </c>
      <c r="B45" s="117" t="s">
        <v>4065</v>
      </c>
      <c r="C45" s="117" t="s">
        <v>1820</v>
      </c>
      <c r="D45" s="117" t="s">
        <v>1819</v>
      </c>
      <c r="E45" s="117" t="s">
        <v>5</v>
      </c>
      <c r="F45" s="117" t="s">
        <v>1821</v>
      </c>
      <c r="G45" s="117" t="s">
        <v>215</v>
      </c>
      <c r="H45" s="117">
        <v>1</v>
      </c>
      <c r="I45" s="117">
        <v>50</v>
      </c>
      <c r="J45" s="117">
        <v>1</v>
      </c>
      <c r="K45" s="117">
        <v>1</v>
      </c>
      <c r="L45" s="117">
        <v>1</v>
      </c>
      <c r="M45" s="117">
        <v>1</v>
      </c>
      <c r="N45" s="117">
        <v>1</v>
      </c>
      <c r="O45" s="117">
        <v>1</v>
      </c>
      <c r="P45" s="117">
        <v>1</v>
      </c>
      <c r="Q45" s="117">
        <v>1</v>
      </c>
      <c r="R45" s="116">
        <v>58</v>
      </c>
      <c r="S45" s="117">
        <v>132.4</v>
      </c>
    </row>
    <row r="46" spans="1:20" x14ac:dyDescent="0.35">
      <c r="A46" s="117" t="s">
        <v>2173</v>
      </c>
      <c r="B46" s="117" t="s">
        <v>4094</v>
      </c>
      <c r="C46" s="117"/>
      <c r="D46" s="117" t="s">
        <v>4095</v>
      </c>
      <c r="E46" s="117" t="s">
        <v>5</v>
      </c>
      <c r="F46" s="117" t="s">
        <v>4096</v>
      </c>
      <c r="G46" s="117" t="s">
        <v>215</v>
      </c>
      <c r="H46" s="117">
        <v>1</v>
      </c>
      <c r="I46" s="117">
        <v>1</v>
      </c>
      <c r="J46" s="117">
        <v>1</v>
      </c>
      <c r="K46" s="117">
        <v>30</v>
      </c>
      <c r="L46" s="117">
        <v>1</v>
      </c>
      <c r="M46" s="117">
        <v>1</v>
      </c>
      <c r="N46" s="117">
        <v>1</v>
      </c>
      <c r="O46" s="117">
        <v>1</v>
      </c>
      <c r="P46" s="117">
        <v>1</v>
      </c>
      <c r="Q46" s="117">
        <v>1</v>
      </c>
      <c r="R46" s="116">
        <v>38</v>
      </c>
      <c r="S46" s="117">
        <v>38</v>
      </c>
    </row>
    <row r="47" spans="1:20" x14ac:dyDescent="0.35">
      <c r="A47" s="117" t="s">
        <v>2174</v>
      </c>
      <c r="B47" s="117" t="s">
        <v>4097</v>
      </c>
      <c r="C47" s="117"/>
      <c r="D47" s="117" t="s">
        <v>4095</v>
      </c>
      <c r="E47" s="117" t="s">
        <v>5</v>
      </c>
      <c r="F47" s="117" t="s">
        <v>4098</v>
      </c>
      <c r="G47" s="117" t="s">
        <v>215</v>
      </c>
      <c r="H47" s="117">
        <v>1</v>
      </c>
      <c r="I47" s="117">
        <v>1</v>
      </c>
      <c r="J47" s="117">
        <v>1</v>
      </c>
      <c r="K47" s="117">
        <v>130</v>
      </c>
      <c r="L47" s="117">
        <v>1</v>
      </c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6">
        <v>138</v>
      </c>
      <c r="S47" s="117">
        <v>38</v>
      </c>
    </row>
    <row r="48" spans="1:20" x14ac:dyDescent="0.35">
      <c r="A48" s="117" t="s">
        <v>2175</v>
      </c>
      <c r="B48" s="117" t="s">
        <v>4099</v>
      </c>
      <c r="C48" s="117"/>
      <c r="D48" s="117" t="s">
        <v>4095</v>
      </c>
      <c r="E48" s="117" t="s">
        <v>5</v>
      </c>
      <c r="F48" s="117" t="s">
        <v>4100</v>
      </c>
      <c r="G48" s="117" t="s">
        <v>215</v>
      </c>
      <c r="H48" s="117">
        <v>1</v>
      </c>
      <c r="I48" s="117">
        <v>1</v>
      </c>
      <c r="J48" s="117">
        <v>1</v>
      </c>
      <c r="K48" s="117">
        <v>70</v>
      </c>
      <c r="L48" s="117">
        <v>1</v>
      </c>
      <c r="M48" s="117">
        <v>1</v>
      </c>
      <c r="N48" s="117">
        <v>1</v>
      </c>
      <c r="O48" s="117">
        <v>1</v>
      </c>
      <c r="P48" s="117">
        <v>1</v>
      </c>
      <c r="Q48" s="117">
        <v>1</v>
      </c>
      <c r="R48" s="116">
        <v>78</v>
      </c>
      <c r="S48" s="117">
        <v>38</v>
      </c>
    </row>
    <row r="49" spans="1:20" ht="29" x14ac:dyDescent="0.35">
      <c r="A49" s="117" t="s">
        <v>2176</v>
      </c>
      <c r="B49" s="117" t="s">
        <v>4118</v>
      </c>
      <c r="C49" s="117"/>
      <c r="D49" s="117" t="s">
        <v>4119</v>
      </c>
      <c r="E49" s="117" t="s">
        <v>5</v>
      </c>
      <c r="F49" s="117" t="s">
        <v>4120</v>
      </c>
      <c r="G49" s="117" t="s">
        <v>4121</v>
      </c>
      <c r="H49" s="117">
        <v>1</v>
      </c>
      <c r="I49" s="117">
        <v>1</v>
      </c>
      <c r="J49" s="117">
        <v>1</v>
      </c>
      <c r="K49" s="117">
        <v>45</v>
      </c>
      <c r="L49" s="117">
        <v>1</v>
      </c>
      <c r="M49" s="117">
        <v>1</v>
      </c>
      <c r="N49" s="117">
        <v>1</v>
      </c>
      <c r="O49" s="117">
        <v>1</v>
      </c>
      <c r="P49" s="117">
        <v>1</v>
      </c>
      <c r="Q49" s="117">
        <v>1</v>
      </c>
      <c r="R49" s="116">
        <v>53</v>
      </c>
      <c r="S49" s="117">
        <v>137.1</v>
      </c>
    </row>
    <row r="50" spans="1:20" x14ac:dyDescent="0.35">
      <c r="A50" s="117" t="s">
        <v>2177</v>
      </c>
      <c r="B50" s="117" t="s">
        <v>4122</v>
      </c>
      <c r="C50" s="117"/>
      <c r="D50" s="117" t="s">
        <v>4123</v>
      </c>
      <c r="E50" s="117" t="s">
        <v>5</v>
      </c>
      <c r="F50" s="117" t="s">
        <v>4124</v>
      </c>
      <c r="G50" s="117" t="s">
        <v>4125</v>
      </c>
      <c r="H50" s="117">
        <v>1</v>
      </c>
      <c r="I50" s="117">
        <v>1</v>
      </c>
      <c r="J50" s="117">
        <v>1</v>
      </c>
      <c r="K50" s="117">
        <v>45</v>
      </c>
      <c r="L50" s="117">
        <v>1</v>
      </c>
      <c r="M50" s="117">
        <v>1</v>
      </c>
      <c r="N50" s="117">
        <v>1</v>
      </c>
      <c r="O50" s="117">
        <v>1</v>
      </c>
      <c r="P50" s="117">
        <v>1</v>
      </c>
      <c r="Q50" s="117">
        <v>1</v>
      </c>
      <c r="R50" s="116">
        <v>53</v>
      </c>
      <c r="S50" s="117">
        <v>122</v>
      </c>
    </row>
    <row r="51" spans="1:20" ht="29" x14ac:dyDescent="0.35">
      <c r="A51" s="117" t="s">
        <v>2178</v>
      </c>
      <c r="B51" s="117" t="s">
        <v>4145</v>
      </c>
      <c r="C51" s="117" t="s">
        <v>2063</v>
      </c>
      <c r="D51" s="117" t="s">
        <v>2064</v>
      </c>
      <c r="E51" s="117" t="s">
        <v>5</v>
      </c>
      <c r="F51" s="117" t="s">
        <v>2065</v>
      </c>
      <c r="G51" s="117" t="s">
        <v>59</v>
      </c>
      <c r="H51" s="117">
        <v>10</v>
      </c>
      <c r="I51" s="117">
        <v>6</v>
      </c>
      <c r="J51" s="117">
        <v>1</v>
      </c>
      <c r="K51" s="117">
        <v>1</v>
      </c>
      <c r="L51" s="117">
        <v>1</v>
      </c>
      <c r="M51" s="117">
        <v>1</v>
      </c>
      <c r="N51" s="117">
        <v>1</v>
      </c>
      <c r="O51" s="117">
        <v>1</v>
      </c>
      <c r="P51" s="117">
        <v>1</v>
      </c>
      <c r="Q51" s="117">
        <v>1</v>
      </c>
      <c r="R51" s="116">
        <v>14</v>
      </c>
      <c r="S51" s="117">
        <v>541.49</v>
      </c>
    </row>
    <row r="52" spans="1:20" x14ac:dyDescent="0.35">
      <c r="A52" s="117" t="s">
        <v>2179</v>
      </c>
      <c r="B52" s="117" t="s">
        <v>4165</v>
      </c>
      <c r="C52" s="117"/>
      <c r="D52" s="117" t="s">
        <v>4166</v>
      </c>
      <c r="E52" s="117" t="s">
        <v>5</v>
      </c>
      <c r="F52" s="117" t="s">
        <v>4167</v>
      </c>
      <c r="G52" s="117" t="s">
        <v>215</v>
      </c>
      <c r="H52" s="117">
        <v>1</v>
      </c>
      <c r="I52" s="117">
        <v>1</v>
      </c>
      <c r="J52" s="117">
        <v>1</v>
      </c>
      <c r="K52" s="117">
        <v>10</v>
      </c>
      <c r="L52" s="117">
        <v>1</v>
      </c>
      <c r="M52" s="117">
        <v>1</v>
      </c>
      <c r="N52" s="117">
        <v>1</v>
      </c>
      <c r="O52" s="117">
        <v>1</v>
      </c>
      <c r="P52" s="117">
        <v>1</v>
      </c>
      <c r="Q52" s="117">
        <v>1</v>
      </c>
      <c r="R52" s="116">
        <v>18</v>
      </c>
      <c r="S52" s="117">
        <v>38</v>
      </c>
    </row>
    <row r="53" spans="1:20" x14ac:dyDescent="0.35">
      <c r="A53" s="117" t="s">
        <v>2180</v>
      </c>
      <c r="B53" s="117" t="s">
        <v>4175</v>
      </c>
      <c r="C53" s="117" t="s">
        <v>3575</v>
      </c>
      <c r="D53" s="117" t="s">
        <v>4176</v>
      </c>
      <c r="E53" s="117" t="s">
        <v>5</v>
      </c>
      <c r="F53" s="117" t="s">
        <v>4177</v>
      </c>
      <c r="G53" s="117" t="s">
        <v>19</v>
      </c>
      <c r="H53" s="117">
        <v>1</v>
      </c>
      <c r="I53" s="117">
        <v>1</v>
      </c>
      <c r="J53" s="117">
        <v>1</v>
      </c>
      <c r="K53" s="117">
        <v>15</v>
      </c>
      <c r="L53" s="117">
        <v>1</v>
      </c>
      <c r="M53" s="117">
        <v>1</v>
      </c>
      <c r="N53" s="117">
        <v>1</v>
      </c>
      <c r="O53" s="117">
        <v>1</v>
      </c>
      <c r="P53" s="117">
        <v>1</v>
      </c>
      <c r="Q53" s="117">
        <v>1</v>
      </c>
      <c r="R53" s="116">
        <v>23</v>
      </c>
      <c r="S53" s="117">
        <v>50.2</v>
      </c>
    </row>
    <row r="54" spans="1:20" x14ac:dyDescent="0.35">
      <c r="A54" s="117" t="s">
        <v>2181</v>
      </c>
      <c r="B54" s="117" t="s">
        <v>4178</v>
      </c>
      <c r="C54" s="117" t="s">
        <v>558</v>
      </c>
      <c r="D54" s="117" t="s">
        <v>4179</v>
      </c>
      <c r="E54" s="117" t="s">
        <v>5</v>
      </c>
      <c r="F54" s="117" t="s">
        <v>4180</v>
      </c>
      <c r="G54" s="117" t="s">
        <v>33</v>
      </c>
      <c r="H54" s="117">
        <v>5</v>
      </c>
      <c r="I54" s="117">
        <v>1</v>
      </c>
      <c r="J54" s="117">
        <v>1</v>
      </c>
      <c r="K54" s="117">
        <v>2</v>
      </c>
      <c r="L54" s="117">
        <v>1</v>
      </c>
      <c r="M54" s="117">
        <v>1</v>
      </c>
      <c r="N54" s="117">
        <v>1</v>
      </c>
      <c r="O54" s="117">
        <v>1</v>
      </c>
      <c r="P54" s="117">
        <v>1</v>
      </c>
      <c r="Q54" s="117">
        <v>1</v>
      </c>
      <c r="R54" s="116">
        <v>10</v>
      </c>
      <c r="S54" s="117">
        <v>16.28</v>
      </c>
    </row>
    <row r="55" spans="1:20" x14ac:dyDescent="0.35">
      <c r="A55" s="117" t="s">
        <v>2139</v>
      </c>
      <c r="B55" s="117" t="s">
        <v>4205</v>
      </c>
      <c r="C55" s="117" t="s">
        <v>883</v>
      </c>
      <c r="D55" s="117" t="s">
        <v>4206</v>
      </c>
      <c r="E55" s="117" t="s">
        <v>5</v>
      </c>
      <c r="F55" s="117" t="s">
        <v>4207</v>
      </c>
      <c r="G55" s="117" t="s">
        <v>19</v>
      </c>
      <c r="H55" s="117">
        <v>1</v>
      </c>
      <c r="I55" s="117">
        <v>1</v>
      </c>
      <c r="J55" s="117">
        <v>1</v>
      </c>
      <c r="K55" s="117">
        <v>1</v>
      </c>
      <c r="L55" s="117">
        <v>1</v>
      </c>
      <c r="M55" s="117">
        <v>1</v>
      </c>
      <c r="N55" s="117">
        <v>1</v>
      </c>
      <c r="O55" s="117">
        <v>1</v>
      </c>
      <c r="P55" s="117">
        <v>1</v>
      </c>
      <c r="Q55" s="117">
        <v>1</v>
      </c>
      <c r="R55" s="116">
        <v>9</v>
      </c>
      <c r="S55" s="117">
        <v>336.04</v>
      </c>
    </row>
    <row r="56" spans="1:20" ht="29" x14ac:dyDescent="0.35">
      <c r="A56" s="117" t="s">
        <v>2182</v>
      </c>
      <c r="B56" s="117" t="s">
        <v>4212</v>
      </c>
      <c r="C56" s="117" t="s">
        <v>4213</v>
      </c>
      <c r="D56" s="117" t="s">
        <v>4214</v>
      </c>
      <c r="E56" s="117" t="s">
        <v>5</v>
      </c>
      <c r="F56" s="117" t="s">
        <v>1777</v>
      </c>
      <c r="G56" s="117" t="s">
        <v>4215</v>
      </c>
      <c r="H56" s="117">
        <v>1</v>
      </c>
      <c r="I56" s="117">
        <v>1</v>
      </c>
      <c r="J56" s="117">
        <v>1</v>
      </c>
      <c r="K56" s="117">
        <v>5</v>
      </c>
      <c r="L56" s="117">
        <v>1</v>
      </c>
      <c r="M56" s="117">
        <v>1</v>
      </c>
      <c r="N56" s="117">
        <v>1</v>
      </c>
      <c r="O56" s="117">
        <v>1</v>
      </c>
      <c r="P56" s="117">
        <v>1</v>
      </c>
      <c r="Q56" s="117">
        <v>1</v>
      </c>
      <c r="R56" s="116">
        <v>13</v>
      </c>
      <c r="S56" s="117">
        <v>86.9</v>
      </c>
    </row>
    <row r="57" spans="1:20" ht="58" x14ac:dyDescent="0.35">
      <c r="A57" s="117" t="s">
        <v>2183</v>
      </c>
      <c r="B57" s="117" t="s">
        <v>4226</v>
      </c>
      <c r="C57" s="117"/>
      <c r="D57" s="117" t="s">
        <v>4227</v>
      </c>
      <c r="E57" s="117" t="s">
        <v>4228</v>
      </c>
      <c r="F57" s="117" t="s">
        <v>4229</v>
      </c>
      <c r="G57" s="117" t="s">
        <v>4230</v>
      </c>
      <c r="H57" s="117">
        <v>1</v>
      </c>
      <c r="I57" s="117">
        <v>1</v>
      </c>
      <c r="J57" s="117">
        <v>3</v>
      </c>
      <c r="K57" s="117">
        <v>1</v>
      </c>
      <c r="L57" s="117">
        <v>1</v>
      </c>
      <c r="M57" s="117">
        <v>1</v>
      </c>
      <c r="N57" s="117">
        <v>1</v>
      </c>
      <c r="O57" s="117">
        <v>1</v>
      </c>
      <c r="P57" s="117">
        <v>1</v>
      </c>
      <c r="Q57" s="117">
        <v>1</v>
      </c>
      <c r="R57" s="116">
        <v>11</v>
      </c>
      <c r="S57" s="117">
        <v>156</v>
      </c>
    </row>
    <row r="58" spans="1:20" ht="29" x14ac:dyDescent="0.35">
      <c r="A58" s="117" t="s">
        <v>2184</v>
      </c>
      <c r="B58" s="117" t="s">
        <v>4290</v>
      </c>
      <c r="C58" s="117" t="s">
        <v>4282</v>
      </c>
      <c r="D58" s="117" t="s">
        <v>4283</v>
      </c>
      <c r="E58" s="117" t="s">
        <v>4284</v>
      </c>
      <c r="F58" s="117"/>
      <c r="G58" s="117" t="s">
        <v>4285</v>
      </c>
      <c r="H58" s="117">
        <v>1</v>
      </c>
      <c r="I58" s="117"/>
      <c r="J58" s="117"/>
      <c r="K58" s="117">
        <v>10</v>
      </c>
      <c r="L58" s="117"/>
      <c r="M58" s="117">
        <v>10</v>
      </c>
      <c r="N58" s="117"/>
      <c r="O58" s="117"/>
      <c r="P58" s="117"/>
      <c r="Q58" s="117"/>
      <c r="R58" s="116">
        <v>20</v>
      </c>
      <c r="S58" s="117"/>
    </row>
    <row r="59" spans="1:20" x14ac:dyDescent="0.35">
      <c r="A59" s="130" t="s">
        <v>2185</v>
      </c>
      <c r="B59" s="130"/>
      <c r="C59" s="132" t="s">
        <v>9536</v>
      </c>
      <c r="D59" s="132" t="s">
        <v>9537</v>
      </c>
      <c r="E59" s="132" t="s">
        <v>9538</v>
      </c>
      <c r="F59" s="132" t="s">
        <v>9539</v>
      </c>
      <c r="G59" s="132" t="s">
        <v>9540</v>
      </c>
      <c r="H59" s="132">
        <v>5</v>
      </c>
      <c r="I59" s="130"/>
      <c r="J59" s="130"/>
      <c r="K59" s="130">
        <v>240</v>
      </c>
      <c r="L59" s="130"/>
      <c r="M59" s="130"/>
      <c r="N59" s="130"/>
      <c r="O59" s="130"/>
      <c r="P59" s="130"/>
      <c r="Q59" s="130"/>
      <c r="R59" s="131"/>
      <c r="S59" s="130"/>
      <c r="T59" s="2" t="s">
        <v>8748</v>
      </c>
    </row>
    <row r="60" spans="1:20" x14ac:dyDescent="0.35">
      <c r="A60" s="130" t="s">
        <v>2186</v>
      </c>
      <c r="B60" s="130"/>
      <c r="C60" s="132" t="s">
        <v>9536</v>
      </c>
      <c r="D60" s="132" t="s">
        <v>9537</v>
      </c>
      <c r="E60" s="132" t="s">
        <v>9538</v>
      </c>
      <c r="F60" s="132" t="s">
        <v>9541</v>
      </c>
      <c r="G60" s="132" t="s">
        <v>9540</v>
      </c>
      <c r="H60" s="132">
        <v>5</v>
      </c>
      <c r="I60" s="130"/>
      <c r="J60" s="130"/>
      <c r="K60" s="130">
        <v>60</v>
      </c>
      <c r="L60" s="130"/>
      <c r="M60" s="130"/>
      <c r="N60" s="130"/>
      <c r="O60" s="130"/>
      <c r="P60" s="130"/>
      <c r="Q60" s="130"/>
      <c r="R60" s="131"/>
      <c r="S60" s="130"/>
      <c r="T60" s="2" t="s">
        <v>8748</v>
      </c>
    </row>
    <row r="61" spans="1:20" x14ac:dyDescent="0.35">
      <c r="A61" s="117" t="s">
        <v>2189</v>
      </c>
      <c r="B61" s="117"/>
      <c r="C61" s="118" t="s">
        <v>9543</v>
      </c>
      <c r="D61" s="118" t="s">
        <v>9544</v>
      </c>
      <c r="E61" s="118" t="s">
        <v>4655</v>
      </c>
      <c r="F61" s="118" t="s">
        <v>9545</v>
      </c>
      <c r="G61" s="118" t="s">
        <v>9546</v>
      </c>
      <c r="H61" s="118">
        <v>4</v>
      </c>
      <c r="I61" s="117"/>
      <c r="J61" s="117"/>
      <c r="K61" s="117">
        <v>5</v>
      </c>
      <c r="L61" s="117"/>
      <c r="M61" s="117"/>
      <c r="N61" s="117"/>
      <c r="O61" s="117"/>
      <c r="P61" s="117"/>
      <c r="Q61" s="117"/>
      <c r="R61" s="116"/>
      <c r="S61" s="117"/>
    </row>
    <row r="62" spans="1:20" x14ac:dyDescent="0.35">
      <c r="A62" s="130" t="s">
        <v>2190</v>
      </c>
      <c r="B62" s="130"/>
      <c r="C62" s="132" t="s">
        <v>9547</v>
      </c>
      <c r="D62" s="132" t="s">
        <v>9548</v>
      </c>
      <c r="E62" s="132" t="s">
        <v>4655</v>
      </c>
      <c r="F62" s="132" t="s">
        <v>9549</v>
      </c>
      <c r="G62" s="132" t="s">
        <v>9550</v>
      </c>
      <c r="H62" s="132">
        <v>10</v>
      </c>
      <c r="I62" s="130"/>
      <c r="J62" s="130"/>
      <c r="K62" s="130">
        <v>140</v>
      </c>
      <c r="L62" s="130"/>
      <c r="M62" s="130"/>
      <c r="N62" s="130"/>
      <c r="O62" s="130"/>
      <c r="P62" s="130"/>
      <c r="Q62" s="130"/>
      <c r="R62" s="131"/>
      <c r="S62" s="130"/>
      <c r="T62" s="2" t="s">
        <v>8748</v>
      </c>
    </row>
    <row r="63" spans="1:20" x14ac:dyDescent="0.35">
      <c r="A63" s="117" t="s">
        <v>2191</v>
      </c>
      <c r="B63" s="117"/>
      <c r="C63" s="118" t="s">
        <v>9551</v>
      </c>
      <c r="D63" s="118" t="s">
        <v>9552</v>
      </c>
      <c r="E63" s="118" t="s">
        <v>4655</v>
      </c>
      <c r="F63" s="118" t="s">
        <v>9553</v>
      </c>
      <c r="G63" s="118" t="s">
        <v>9542</v>
      </c>
      <c r="H63" s="118">
        <v>1</v>
      </c>
      <c r="I63" s="117"/>
      <c r="J63" s="117"/>
      <c r="K63" s="117">
        <v>50</v>
      </c>
      <c r="L63" s="117"/>
      <c r="M63" s="117"/>
      <c r="N63" s="117"/>
      <c r="O63" s="117"/>
      <c r="P63" s="117"/>
      <c r="Q63" s="117"/>
      <c r="R63" s="116"/>
      <c r="S63" s="117"/>
    </row>
    <row r="64" spans="1:20" x14ac:dyDescent="0.35">
      <c r="A64" s="130" t="s">
        <v>2192</v>
      </c>
      <c r="B64" s="130"/>
      <c r="C64" s="132" t="s">
        <v>9554</v>
      </c>
      <c r="D64" s="132" t="s">
        <v>9555</v>
      </c>
      <c r="E64" s="132" t="s">
        <v>9556</v>
      </c>
      <c r="F64" s="132" t="s">
        <v>9557</v>
      </c>
      <c r="G64" s="132" t="s">
        <v>4426</v>
      </c>
      <c r="H64" s="132">
        <v>60</v>
      </c>
      <c r="I64" s="130"/>
      <c r="J64" s="130"/>
      <c r="K64" s="130">
        <v>180</v>
      </c>
      <c r="L64" s="130"/>
      <c r="M64" s="130"/>
      <c r="N64" s="130"/>
      <c r="O64" s="130"/>
      <c r="P64" s="130"/>
      <c r="Q64" s="130"/>
      <c r="R64" s="131"/>
      <c r="S64" s="130"/>
      <c r="T64" s="2" t="s">
        <v>8748</v>
      </c>
    </row>
    <row r="65" spans="1:20" x14ac:dyDescent="0.35">
      <c r="A65" s="130" t="s">
        <v>2193</v>
      </c>
      <c r="B65" s="130"/>
      <c r="C65" s="132" t="s">
        <v>9558</v>
      </c>
      <c r="D65" s="132" t="s">
        <v>9559</v>
      </c>
      <c r="E65" s="132" t="s">
        <v>9556</v>
      </c>
      <c r="F65" s="132" t="s">
        <v>9560</v>
      </c>
      <c r="G65" s="132" t="s">
        <v>9561</v>
      </c>
      <c r="H65" s="132">
        <v>28</v>
      </c>
      <c r="I65" s="130"/>
      <c r="J65" s="130"/>
      <c r="K65" s="130">
        <v>5</v>
      </c>
      <c r="L65" s="130"/>
      <c r="M65" s="130"/>
      <c r="N65" s="130"/>
      <c r="O65" s="130"/>
      <c r="P65" s="130"/>
      <c r="Q65" s="130"/>
      <c r="R65" s="131"/>
      <c r="S65" s="130"/>
      <c r="T65" s="2" t="s">
        <v>8748</v>
      </c>
    </row>
    <row r="66" spans="1:20" x14ac:dyDescent="0.35">
      <c r="A66" s="117" t="s">
        <v>2194</v>
      </c>
      <c r="B66" s="117"/>
      <c r="C66" s="118" t="s">
        <v>9562</v>
      </c>
      <c r="D66" s="118" t="s">
        <v>9563</v>
      </c>
      <c r="E66" s="118" t="s">
        <v>9556</v>
      </c>
      <c r="F66" s="118" t="s">
        <v>9564</v>
      </c>
      <c r="G66" s="118" t="s">
        <v>9565</v>
      </c>
      <c r="H66" s="118">
        <v>20</v>
      </c>
      <c r="I66" s="117"/>
      <c r="J66" s="117"/>
      <c r="K66" s="117">
        <v>5</v>
      </c>
      <c r="L66" s="117"/>
      <c r="M66" s="117"/>
      <c r="N66" s="117"/>
      <c r="O66" s="117"/>
      <c r="P66" s="117"/>
      <c r="Q66" s="117"/>
      <c r="R66" s="116"/>
      <c r="S66" s="117"/>
    </row>
    <row r="67" spans="1:20" x14ac:dyDescent="0.35">
      <c r="A67" s="130" t="s">
        <v>2136</v>
      </c>
      <c r="B67" s="130"/>
      <c r="C67" s="132" t="s">
        <v>9566</v>
      </c>
      <c r="D67" s="132" t="s">
        <v>9567</v>
      </c>
      <c r="E67" s="132"/>
      <c r="F67" s="132" t="s">
        <v>9568</v>
      </c>
      <c r="G67" s="132" t="s">
        <v>9569</v>
      </c>
      <c r="H67" s="132">
        <v>1</v>
      </c>
      <c r="I67" s="130"/>
      <c r="J67" s="130"/>
      <c r="K67" s="130">
        <v>15</v>
      </c>
      <c r="L67" s="130"/>
      <c r="M67" s="130"/>
      <c r="N67" s="130"/>
      <c r="O67" s="130"/>
      <c r="P67" s="130"/>
      <c r="Q67" s="130"/>
      <c r="R67" s="131"/>
      <c r="S67" s="130"/>
      <c r="T67" s="2" t="s">
        <v>8748</v>
      </c>
    </row>
    <row r="68" spans="1:20" x14ac:dyDescent="0.35">
      <c r="A68" s="117" t="s">
        <v>2195</v>
      </c>
      <c r="B68" s="117"/>
      <c r="C68" s="118" t="s">
        <v>9570</v>
      </c>
      <c r="D68" s="118" t="s">
        <v>9571</v>
      </c>
      <c r="E68" s="118" t="s">
        <v>4655</v>
      </c>
      <c r="F68" s="118" t="s">
        <v>9572</v>
      </c>
      <c r="G68" s="118" t="s">
        <v>9569</v>
      </c>
      <c r="H68" s="118">
        <v>1</v>
      </c>
      <c r="I68" s="117"/>
      <c r="J68" s="117"/>
      <c r="K68" s="117">
        <v>24</v>
      </c>
      <c r="L68" s="117"/>
      <c r="M68" s="117"/>
      <c r="N68" s="117"/>
      <c r="O68" s="117"/>
      <c r="P68" s="117"/>
      <c r="Q68" s="117"/>
      <c r="R68" s="116"/>
      <c r="S68" s="117"/>
    </row>
    <row r="69" spans="1:20" x14ac:dyDescent="0.35">
      <c r="A69" s="117" t="s">
        <v>2196</v>
      </c>
      <c r="B69" s="117"/>
      <c r="C69" s="118" t="s">
        <v>9573</v>
      </c>
      <c r="D69" s="118" t="s">
        <v>9574</v>
      </c>
      <c r="E69" s="118" t="s">
        <v>4655</v>
      </c>
      <c r="F69" s="118" t="s">
        <v>9575</v>
      </c>
      <c r="G69" s="118" t="s">
        <v>9576</v>
      </c>
      <c r="H69" s="118">
        <v>5</v>
      </c>
      <c r="I69" s="117"/>
      <c r="J69" s="117"/>
      <c r="K69" s="117">
        <v>24</v>
      </c>
      <c r="L69" s="117"/>
      <c r="M69" s="117"/>
      <c r="N69" s="117"/>
      <c r="O69" s="117"/>
      <c r="P69" s="117"/>
      <c r="Q69" s="117"/>
      <c r="R69" s="116"/>
      <c r="S69" s="117"/>
    </row>
    <row r="70" spans="1:20" x14ac:dyDescent="0.35">
      <c r="A70" s="117" t="s">
        <v>2197</v>
      </c>
      <c r="B70" s="117"/>
      <c r="C70" s="118" t="s">
        <v>9577</v>
      </c>
      <c r="D70" s="118"/>
      <c r="E70" s="118" t="s">
        <v>9578</v>
      </c>
      <c r="F70" s="118">
        <v>5000</v>
      </c>
      <c r="G70" s="118" t="s">
        <v>9579</v>
      </c>
      <c r="H70" s="118">
        <v>1</v>
      </c>
      <c r="I70" s="117"/>
      <c r="J70" s="117"/>
      <c r="K70" s="117">
        <v>30</v>
      </c>
      <c r="L70" s="117"/>
      <c r="M70" s="117"/>
      <c r="N70" s="117"/>
      <c r="O70" s="117"/>
      <c r="P70" s="117"/>
      <c r="Q70" s="117"/>
      <c r="R70" s="116"/>
      <c r="S70" s="117"/>
    </row>
    <row r="71" spans="1:20" x14ac:dyDescent="0.35">
      <c r="A71" s="117" t="s">
        <v>2198</v>
      </c>
      <c r="B71" s="117"/>
      <c r="C71" s="118" t="s">
        <v>9577</v>
      </c>
      <c r="D71" s="118"/>
      <c r="E71" s="118" t="s">
        <v>9578</v>
      </c>
      <c r="F71" s="118">
        <v>1000</v>
      </c>
      <c r="G71" s="118" t="s">
        <v>9579</v>
      </c>
      <c r="H71" s="118">
        <v>1</v>
      </c>
      <c r="I71" s="117"/>
      <c r="J71" s="117"/>
      <c r="K71" s="117">
        <v>15</v>
      </c>
      <c r="L71" s="117"/>
      <c r="M71" s="117"/>
      <c r="N71" s="117"/>
      <c r="O71" s="117"/>
      <c r="P71" s="117"/>
      <c r="Q71" s="117"/>
      <c r="R71" s="116"/>
      <c r="S71" s="117"/>
    </row>
    <row r="72" spans="1:20" x14ac:dyDescent="0.35">
      <c r="A72" s="117" t="s">
        <v>2134</v>
      </c>
      <c r="B72" s="117"/>
      <c r="C72" s="118" t="s">
        <v>9580</v>
      </c>
      <c r="D72" s="118"/>
      <c r="E72" s="118" t="s">
        <v>9581</v>
      </c>
      <c r="F72" s="118"/>
      <c r="G72" s="118" t="s">
        <v>9582</v>
      </c>
      <c r="H72" s="118">
        <v>100</v>
      </c>
      <c r="I72" s="117"/>
      <c r="J72" s="117"/>
      <c r="K72" s="117">
        <v>4</v>
      </c>
      <c r="L72" s="117"/>
      <c r="M72" s="117"/>
      <c r="N72" s="117"/>
      <c r="O72" s="117"/>
      <c r="P72" s="117"/>
      <c r="Q72" s="117"/>
      <c r="R72" s="116"/>
      <c r="S72" s="117"/>
    </row>
    <row r="73" spans="1:20" x14ac:dyDescent="0.35">
      <c r="A73" s="117" t="s">
        <v>2199</v>
      </c>
      <c r="B73" s="117"/>
      <c r="C73" s="118" t="s">
        <v>9583</v>
      </c>
      <c r="D73" s="118"/>
      <c r="E73" s="118" t="s">
        <v>9581</v>
      </c>
      <c r="F73" s="118"/>
      <c r="G73" s="118" t="s">
        <v>9582</v>
      </c>
      <c r="H73" s="118">
        <v>100</v>
      </c>
      <c r="I73" s="117"/>
      <c r="J73" s="117"/>
      <c r="K73" s="117">
        <v>4</v>
      </c>
      <c r="L73" s="117"/>
      <c r="M73" s="117"/>
      <c r="N73" s="117"/>
      <c r="O73" s="117"/>
      <c r="P73" s="117"/>
      <c r="Q73" s="117"/>
      <c r="R73" s="116"/>
      <c r="S73" s="117"/>
    </row>
    <row r="74" spans="1:20" x14ac:dyDescent="0.35">
      <c r="A74" s="117" t="s">
        <v>2200</v>
      </c>
      <c r="B74" s="117"/>
      <c r="C74" s="118" t="s">
        <v>9584</v>
      </c>
      <c r="D74" s="118"/>
      <c r="E74" s="118"/>
      <c r="F74" s="118" t="s">
        <v>3832</v>
      </c>
      <c r="G74" s="118" t="s">
        <v>9585</v>
      </c>
      <c r="H74" s="118">
        <v>1</v>
      </c>
      <c r="I74" s="117"/>
      <c r="J74" s="117"/>
      <c r="K74" s="117">
        <v>10</v>
      </c>
      <c r="L74" s="117"/>
      <c r="M74" s="117"/>
      <c r="N74" s="117"/>
      <c r="O74" s="117"/>
      <c r="P74" s="117"/>
      <c r="Q74" s="117"/>
      <c r="R74" s="116"/>
      <c r="S74" s="117"/>
    </row>
    <row r="75" spans="1:20" x14ac:dyDescent="0.35">
      <c r="A75" s="117" t="s">
        <v>2137</v>
      </c>
      <c r="B75" s="117"/>
      <c r="C75" s="118" t="s">
        <v>9584</v>
      </c>
      <c r="D75" s="118"/>
      <c r="E75" s="118"/>
      <c r="F75" s="118" t="s">
        <v>3833</v>
      </c>
      <c r="G75" s="118" t="s">
        <v>9585</v>
      </c>
      <c r="H75" s="118">
        <v>1</v>
      </c>
      <c r="I75" s="117"/>
      <c r="J75" s="117"/>
      <c r="K75" s="117">
        <v>10</v>
      </c>
      <c r="L75" s="117"/>
      <c r="M75" s="117"/>
      <c r="N75" s="117"/>
      <c r="O75" s="117"/>
      <c r="P75" s="117"/>
      <c r="Q75" s="117"/>
      <c r="R75" s="116"/>
      <c r="S75" s="1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12"/>
  <sheetViews>
    <sheetView topLeftCell="E1" zoomScale="75" zoomScaleNormal="75" workbookViewId="0">
      <selection activeCell="M23" sqref="M23:N25"/>
    </sheetView>
  </sheetViews>
  <sheetFormatPr defaultRowHeight="14.5" x14ac:dyDescent="0.35"/>
  <cols>
    <col min="1" max="1" width="2.6328125" customWidth="1"/>
    <col min="2" max="2" width="4.6328125" bestFit="1" customWidth="1"/>
    <col min="3" max="3" width="22.453125" customWidth="1"/>
    <col min="4" max="4" width="18.6328125" customWidth="1"/>
    <col min="5" max="15" width="8.81640625" customWidth="1"/>
    <col min="16" max="17" width="10.08984375" customWidth="1"/>
    <col min="18" max="18" width="8.81640625" customWidth="1"/>
    <col min="19" max="19" width="27.0898437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x14ac:dyDescent="0.35">
      <c r="B3" s="38" t="s">
        <v>2633</v>
      </c>
      <c r="C3" s="38" t="s">
        <v>918</v>
      </c>
      <c r="D3" s="38" t="s">
        <v>917</v>
      </c>
      <c r="E3" s="38" t="s">
        <v>65</v>
      </c>
      <c r="F3" s="69">
        <v>0.1</v>
      </c>
      <c r="G3" s="38" t="s">
        <v>483</v>
      </c>
      <c r="H3" s="38">
        <v>1</v>
      </c>
      <c r="I3" s="12">
        <v>221</v>
      </c>
      <c r="J3" s="45">
        <v>24</v>
      </c>
      <c r="K3" s="12">
        <v>29</v>
      </c>
      <c r="L3" s="12">
        <v>90</v>
      </c>
      <c r="M3" s="12">
        <v>153</v>
      </c>
      <c r="N3" s="38">
        <v>48</v>
      </c>
      <c r="O3" s="38">
        <v>100</v>
      </c>
      <c r="P3" s="12">
        <v>11</v>
      </c>
      <c r="Q3" s="12">
        <v>250</v>
      </c>
      <c r="R3" s="46">
        <f t="shared" ref="R3" si="0">SUM(I3:Q3)</f>
        <v>926</v>
      </c>
      <c r="S3" s="82">
        <f>U3/T3</f>
        <v>5.8</v>
      </c>
      <c r="T3" s="17">
        <v>1</v>
      </c>
      <c r="U3" s="17">
        <v>5.8</v>
      </c>
      <c r="V3" s="17">
        <v>8</v>
      </c>
      <c r="W3" s="17">
        <f>U3+(U3*0.08)</f>
        <v>6.2639999999999993</v>
      </c>
      <c r="X3" s="17" t="s">
        <v>4344</v>
      </c>
      <c r="Y3" s="17" t="s">
        <v>4345</v>
      </c>
      <c r="Z3" s="17">
        <v>1</v>
      </c>
      <c r="AA3" s="17" t="s">
        <v>4347</v>
      </c>
    </row>
    <row r="4" spans="2:27" ht="25" x14ac:dyDescent="0.35">
      <c r="B4" s="38" t="s">
        <v>2634</v>
      </c>
      <c r="C4" s="12" t="s">
        <v>918</v>
      </c>
      <c r="D4" s="12" t="s">
        <v>3569</v>
      </c>
      <c r="E4" s="12" t="s">
        <v>65</v>
      </c>
      <c r="F4" s="47">
        <v>0.1</v>
      </c>
      <c r="G4" s="12" t="s">
        <v>3570</v>
      </c>
      <c r="H4" s="38">
        <v>1</v>
      </c>
      <c r="I4" s="12">
        <v>1</v>
      </c>
      <c r="J4" s="45">
        <v>1</v>
      </c>
      <c r="K4" s="12">
        <v>10</v>
      </c>
      <c r="L4" s="12">
        <v>2</v>
      </c>
      <c r="M4" s="38">
        <v>1</v>
      </c>
      <c r="N4" s="38">
        <v>1</v>
      </c>
      <c r="O4" s="38">
        <v>1</v>
      </c>
      <c r="P4" s="12">
        <v>1</v>
      </c>
      <c r="Q4" s="12">
        <v>1</v>
      </c>
      <c r="R4" s="46">
        <f t="shared" ref="R4" si="1">SUM(I4:Q4)</f>
        <v>19</v>
      </c>
      <c r="S4" s="82">
        <v>22.5</v>
      </c>
      <c r="T4" s="17">
        <v>1</v>
      </c>
      <c r="U4" s="17">
        <v>22.5</v>
      </c>
      <c r="V4" s="17">
        <v>8</v>
      </c>
      <c r="W4" s="83">
        <f>U4+(U4*0.08)</f>
        <v>24.3</v>
      </c>
      <c r="X4" s="17"/>
      <c r="Y4" s="12" t="s">
        <v>8697</v>
      </c>
      <c r="Z4" s="17">
        <v>1</v>
      </c>
      <c r="AA4" s="17" t="s">
        <v>4347</v>
      </c>
    </row>
    <row r="7" spans="2:27" ht="37.5" x14ac:dyDescent="0.35">
      <c r="P7" s="183" t="s">
        <v>9603</v>
      </c>
      <c r="Q7" s="183"/>
      <c r="S7" s="48">
        <v>6.76</v>
      </c>
      <c r="T7" s="17">
        <v>1</v>
      </c>
      <c r="U7" s="49">
        <v>6.76</v>
      </c>
      <c r="V7" s="17" t="s">
        <v>4403</v>
      </c>
      <c r="W7" s="49">
        <v>7.3</v>
      </c>
      <c r="X7" s="17" t="s">
        <v>5538</v>
      </c>
      <c r="Y7" s="38" t="s">
        <v>5539</v>
      </c>
      <c r="Z7" s="38">
        <v>1</v>
      </c>
      <c r="AA7" s="38" t="s">
        <v>4788</v>
      </c>
    </row>
    <row r="8" spans="2:27" ht="25.75" customHeight="1" x14ac:dyDescent="0.35">
      <c r="P8" s="183" t="s">
        <v>9617</v>
      </c>
      <c r="Q8" s="183"/>
      <c r="S8" s="17">
        <v>39.520000000000003</v>
      </c>
      <c r="T8" s="17">
        <v>1</v>
      </c>
      <c r="U8" s="49">
        <v>39.520000000000003</v>
      </c>
      <c r="V8" s="17" t="s">
        <v>7379</v>
      </c>
      <c r="W8" s="49">
        <v>42.68</v>
      </c>
      <c r="X8" s="17">
        <v>5904741027232</v>
      </c>
      <c r="Y8" s="38" t="s">
        <v>7836</v>
      </c>
      <c r="Z8" s="38">
        <v>1</v>
      </c>
      <c r="AA8" s="38" t="s">
        <v>4788</v>
      </c>
    </row>
    <row r="10" spans="2:27" x14ac:dyDescent="0.35">
      <c r="S10" s="8" t="s">
        <v>9604</v>
      </c>
      <c r="T10" s="138">
        <f>T12-T11</f>
        <v>959.33600000000115</v>
      </c>
    </row>
    <row r="11" spans="2:27" x14ac:dyDescent="0.35">
      <c r="S11" s="1" t="s">
        <v>9605</v>
      </c>
      <c r="T11" s="1">
        <f>W3*R3</f>
        <v>5800.463999999999</v>
      </c>
    </row>
    <row r="12" spans="2:27" x14ac:dyDescent="0.35">
      <c r="S12" s="1" t="s">
        <v>9606</v>
      </c>
      <c r="T12" s="136">
        <f>W7*R3</f>
        <v>6759.8</v>
      </c>
    </row>
  </sheetData>
  <mergeCells count="2">
    <mergeCell ref="P7:Q7"/>
    <mergeCell ref="P8:Q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A24"/>
  <sheetViews>
    <sheetView topLeftCell="E1" zoomScale="75" zoomScaleNormal="75" workbookViewId="0">
      <selection activeCell="S3" sqref="S3:S9"/>
    </sheetView>
  </sheetViews>
  <sheetFormatPr defaultRowHeight="14.5" x14ac:dyDescent="0.35"/>
  <cols>
    <col min="1" max="1" width="2.6328125" customWidth="1"/>
    <col min="2" max="2" width="5.6328125" customWidth="1"/>
    <col min="3" max="3" width="22.453125" customWidth="1"/>
    <col min="4" max="4" width="18.6328125" customWidth="1"/>
    <col min="5" max="6" width="8.81640625" customWidth="1"/>
    <col min="7" max="7" width="12.36328125" customWidth="1"/>
    <col min="8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8.632812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37.5" x14ac:dyDescent="0.35">
      <c r="B3" s="38" t="s">
        <v>2251</v>
      </c>
      <c r="C3" s="38" t="s">
        <v>92</v>
      </c>
      <c r="D3" s="38" t="s">
        <v>80</v>
      </c>
      <c r="E3" s="38" t="s">
        <v>5</v>
      </c>
      <c r="F3" s="38" t="s">
        <v>81</v>
      </c>
      <c r="G3" s="38" t="s">
        <v>33</v>
      </c>
      <c r="H3" s="38">
        <v>5</v>
      </c>
      <c r="I3" s="38">
        <v>1</v>
      </c>
      <c r="J3" s="45">
        <v>1</v>
      </c>
      <c r="K3" s="38">
        <v>1</v>
      </c>
      <c r="L3" s="38">
        <v>6</v>
      </c>
      <c r="M3" s="38">
        <v>1</v>
      </c>
      <c r="N3" s="38">
        <v>1</v>
      </c>
      <c r="O3" s="38">
        <v>1</v>
      </c>
      <c r="P3" s="12">
        <v>1</v>
      </c>
      <c r="Q3" s="38">
        <v>1</v>
      </c>
      <c r="R3" s="46">
        <v>14</v>
      </c>
      <c r="S3" s="63">
        <v>8.8000000000000007</v>
      </c>
      <c r="T3" s="38">
        <v>5</v>
      </c>
      <c r="U3" s="64">
        <v>44</v>
      </c>
      <c r="V3" s="19">
        <v>0.08</v>
      </c>
      <c r="W3" s="64">
        <v>47.52</v>
      </c>
      <c r="X3" s="56">
        <v>5909990277728</v>
      </c>
      <c r="Y3" s="57" t="s">
        <v>4333</v>
      </c>
      <c r="Z3" s="57" t="s">
        <v>4333</v>
      </c>
      <c r="AA3" s="56" t="s">
        <v>4334</v>
      </c>
    </row>
    <row r="4" spans="2:27" ht="37.5" x14ac:dyDescent="0.35">
      <c r="B4" s="38" t="s">
        <v>2319</v>
      </c>
      <c r="C4" s="38" t="s">
        <v>1334</v>
      </c>
      <c r="D4" s="38" t="s">
        <v>1773</v>
      </c>
      <c r="E4" s="38" t="s">
        <v>5</v>
      </c>
      <c r="F4" s="38" t="s">
        <v>774</v>
      </c>
      <c r="G4" s="38" t="s">
        <v>33</v>
      </c>
      <c r="H4" s="38">
        <v>5</v>
      </c>
      <c r="I4" s="38">
        <v>203</v>
      </c>
      <c r="J4" s="45">
        <v>150</v>
      </c>
      <c r="K4" s="38">
        <v>20</v>
      </c>
      <c r="L4" s="38">
        <v>74</v>
      </c>
      <c r="M4" s="38">
        <v>102</v>
      </c>
      <c r="N4" s="38">
        <v>110</v>
      </c>
      <c r="O4" s="38">
        <v>30</v>
      </c>
      <c r="P4" s="38">
        <v>1</v>
      </c>
      <c r="Q4" s="38">
        <v>200</v>
      </c>
      <c r="R4" s="46">
        <v>890</v>
      </c>
      <c r="S4" s="63">
        <v>4.68</v>
      </c>
      <c r="T4" s="38">
        <v>5</v>
      </c>
      <c r="U4" s="64">
        <v>23.4</v>
      </c>
      <c r="V4" s="19">
        <v>0.08</v>
      </c>
      <c r="W4" s="64">
        <v>25.271999999999998</v>
      </c>
      <c r="X4" s="56">
        <v>5909990131716</v>
      </c>
      <c r="Y4" s="57" t="s">
        <v>4335</v>
      </c>
      <c r="Z4" s="57" t="s">
        <v>4335</v>
      </c>
      <c r="AA4" s="56" t="s">
        <v>4336</v>
      </c>
    </row>
    <row r="5" spans="2:27" ht="37.5" x14ac:dyDescent="0.35">
      <c r="B5" s="38" t="s">
        <v>2400</v>
      </c>
      <c r="C5" s="38" t="s">
        <v>96</v>
      </c>
      <c r="D5" s="38" t="s">
        <v>82</v>
      </c>
      <c r="E5" s="38" t="s">
        <v>5</v>
      </c>
      <c r="F5" s="38" t="s">
        <v>83</v>
      </c>
      <c r="G5" s="38" t="s">
        <v>33</v>
      </c>
      <c r="H5" s="38">
        <v>5</v>
      </c>
      <c r="I5" s="12">
        <v>1</v>
      </c>
      <c r="J5" s="45">
        <v>30</v>
      </c>
      <c r="K5" s="12">
        <v>7</v>
      </c>
      <c r="L5" s="38">
        <v>1</v>
      </c>
      <c r="M5" s="38">
        <v>1</v>
      </c>
      <c r="N5" s="38">
        <v>25</v>
      </c>
      <c r="O5" s="38">
        <v>110</v>
      </c>
      <c r="P5" s="12">
        <v>1</v>
      </c>
      <c r="Q5" s="12">
        <v>30</v>
      </c>
      <c r="R5" s="46">
        <v>206</v>
      </c>
      <c r="S5" s="63">
        <v>4.2</v>
      </c>
      <c r="T5" s="38">
        <v>5</v>
      </c>
      <c r="U5" s="62">
        <v>21</v>
      </c>
      <c r="V5" s="19">
        <v>0.08</v>
      </c>
      <c r="W5" s="64">
        <v>22.68</v>
      </c>
      <c r="X5" s="56">
        <v>5909990412815</v>
      </c>
      <c r="Y5" s="57" t="s">
        <v>4337</v>
      </c>
      <c r="Z5" s="57" t="s">
        <v>4337</v>
      </c>
      <c r="AA5" s="56" t="s">
        <v>4334</v>
      </c>
    </row>
    <row r="6" spans="2:27" ht="37.5" x14ac:dyDescent="0.35">
      <c r="B6" s="38" t="s">
        <v>2401</v>
      </c>
      <c r="C6" s="38" t="s">
        <v>96</v>
      </c>
      <c r="D6" s="38" t="s">
        <v>82</v>
      </c>
      <c r="E6" s="38" t="s">
        <v>5</v>
      </c>
      <c r="F6" s="38" t="s">
        <v>91</v>
      </c>
      <c r="G6" s="38" t="s">
        <v>33</v>
      </c>
      <c r="H6" s="38">
        <v>5</v>
      </c>
      <c r="I6" s="12">
        <v>170</v>
      </c>
      <c r="J6" s="45">
        <v>60</v>
      </c>
      <c r="K6" s="12">
        <v>25</v>
      </c>
      <c r="L6" s="38">
        <v>1</v>
      </c>
      <c r="M6" s="12">
        <v>16</v>
      </c>
      <c r="N6" s="38">
        <v>40</v>
      </c>
      <c r="O6" s="38">
        <v>1</v>
      </c>
      <c r="P6" s="12">
        <v>1</v>
      </c>
      <c r="Q6" s="12">
        <v>145</v>
      </c>
      <c r="R6" s="46">
        <v>459</v>
      </c>
      <c r="S6" s="63">
        <v>4.5999999999999996</v>
      </c>
      <c r="T6" s="38">
        <v>5</v>
      </c>
      <c r="U6" s="64">
        <v>23</v>
      </c>
      <c r="V6" s="19">
        <v>0.08</v>
      </c>
      <c r="W6" s="64">
        <v>24.840000000000003</v>
      </c>
      <c r="X6" s="56">
        <v>5909990412822</v>
      </c>
      <c r="Y6" s="57" t="s">
        <v>4338</v>
      </c>
      <c r="Z6" s="57" t="s">
        <v>4338</v>
      </c>
      <c r="AA6" s="56" t="s">
        <v>4334</v>
      </c>
    </row>
    <row r="7" spans="2:27" ht="75" x14ac:dyDescent="0.35">
      <c r="B7" s="38" t="s">
        <v>2832</v>
      </c>
      <c r="C7" s="38" t="s">
        <v>1859</v>
      </c>
      <c r="D7" s="38" t="s">
        <v>1132</v>
      </c>
      <c r="E7" s="38" t="s">
        <v>5</v>
      </c>
      <c r="F7" s="38" t="s">
        <v>29</v>
      </c>
      <c r="G7" s="38" t="s">
        <v>79</v>
      </c>
      <c r="H7" s="38">
        <v>5</v>
      </c>
      <c r="I7" s="12">
        <v>1</v>
      </c>
      <c r="J7" s="45">
        <v>20</v>
      </c>
      <c r="K7" s="12">
        <v>1</v>
      </c>
      <c r="L7" s="38">
        <v>1</v>
      </c>
      <c r="M7" s="38">
        <v>1</v>
      </c>
      <c r="N7" s="38">
        <v>1</v>
      </c>
      <c r="O7" s="38">
        <v>1</v>
      </c>
      <c r="P7" s="12">
        <v>1</v>
      </c>
      <c r="Q7" s="12">
        <v>5</v>
      </c>
      <c r="R7" s="46">
        <v>32</v>
      </c>
      <c r="S7" s="63">
        <v>11.8</v>
      </c>
      <c r="T7" s="38">
        <v>5</v>
      </c>
      <c r="U7" s="64">
        <v>59</v>
      </c>
      <c r="V7" s="19">
        <v>0.08</v>
      </c>
      <c r="W7" s="64">
        <v>63.720000000000006</v>
      </c>
      <c r="X7" s="87">
        <v>5909990131617</v>
      </c>
      <c r="Y7" s="12" t="s">
        <v>4339</v>
      </c>
      <c r="Z7" s="12" t="s">
        <v>4339</v>
      </c>
      <c r="AA7" s="12" t="s">
        <v>4340</v>
      </c>
    </row>
    <row r="8" spans="2:27" ht="37.5" x14ac:dyDescent="0.35">
      <c r="B8" s="38" t="s">
        <v>3112</v>
      </c>
      <c r="C8" s="38" t="s">
        <v>1723</v>
      </c>
      <c r="D8" s="38" t="s">
        <v>1722</v>
      </c>
      <c r="E8" s="38" t="s">
        <v>5</v>
      </c>
      <c r="F8" s="38" t="s">
        <v>303</v>
      </c>
      <c r="G8" s="38" t="s">
        <v>79</v>
      </c>
      <c r="H8" s="38">
        <v>5</v>
      </c>
      <c r="I8" s="38">
        <v>14</v>
      </c>
      <c r="J8" s="45">
        <v>20</v>
      </c>
      <c r="K8" s="38">
        <v>1</v>
      </c>
      <c r="L8" s="38">
        <v>15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46">
        <v>55</v>
      </c>
      <c r="S8" s="63">
        <v>10</v>
      </c>
      <c r="T8" s="38">
        <v>5</v>
      </c>
      <c r="U8" s="64">
        <v>50</v>
      </c>
      <c r="V8" s="19">
        <v>0.08</v>
      </c>
      <c r="W8" s="64">
        <v>54</v>
      </c>
      <c r="X8" s="56">
        <v>5909990458011</v>
      </c>
      <c r="Y8" s="57" t="s">
        <v>4341</v>
      </c>
      <c r="Z8" s="57" t="s">
        <v>4341</v>
      </c>
      <c r="AA8" s="56" t="s">
        <v>4334</v>
      </c>
    </row>
    <row r="9" spans="2:27" ht="37.5" x14ac:dyDescent="0.35">
      <c r="B9" s="38" t="s">
        <v>4204</v>
      </c>
      <c r="C9" s="108" t="s">
        <v>1723</v>
      </c>
      <c r="D9" s="108" t="s">
        <v>1722</v>
      </c>
      <c r="E9" s="108" t="s">
        <v>5</v>
      </c>
      <c r="F9" s="108" t="s">
        <v>288</v>
      </c>
      <c r="G9" s="108" t="s">
        <v>79</v>
      </c>
      <c r="H9" s="108">
        <v>5</v>
      </c>
      <c r="I9" s="108">
        <v>11</v>
      </c>
      <c r="J9" s="12">
        <v>1</v>
      </c>
      <c r="K9" s="108">
        <v>1</v>
      </c>
      <c r="L9" s="38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46">
        <v>19</v>
      </c>
      <c r="S9" s="63">
        <v>16</v>
      </c>
      <c r="T9" s="10">
        <v>5</v>
      </c>
      <c r="U9" s="62">
        <v>80</v>
      </c>
      <c r="V9" s="19">
        <v>0.08</v>
      </c>
      <c r="W9" s="64">
        <v>86.4</v>
      </c>
      <c r="X9" s="56">
        <v>5909990458110</v>
      </c>
      <c r="Y9" s="57" t="s">
        <v>4342</v>
      </c>
      <c r="Z9" s="57" t="s">
        <v>4342</v>
      </c>
      <c r="AA9" s="56" t="s">
        <v>4334</v>
      </c>
    </row>
    <row r="13" spans="2:27" ht="37.5" x14ac:dyDescent="0.35">
      <c r="Q13" s="184" t="s">
        <v>4307</v>
      </c>
      <c r="R13" s="184"/>
      <c r="S13" s="16">
        <v>9.9600000000000009</v>
      </c>
      <c r="T13" s="17">
        <v>5</v>
      </c>
      <c r="U13" s="18">
        <v>49.8</v>
      </c>
      <c r="V13" s="19">
        <v>0.08</v>
      </c>
      <c r="W13" s="18">
        <v>53.78</v>
      </c>
      <c r="X13" s="17" t="s">
        <v>8623</v>
      </c>
      <c r="Y13" s="20" t="s">
        <v>8624</v>
      </c>
      <c r="Z13" s="17">
        <v>5</v>
      </c>
      <c r="AA13" s="28" t="s">
        <v>8625</v>
      </c>
    </row>
    <row r="14" spans="2:27" ht="37.5" x14ac:dyDescent="0.35">
      <c r="Q14" s="184" t="s">
        <v>8748</v>
      </c>
      <c r="R14" s="184"/>
      <c r="S14" s="38">
        <v>5.1479999999999997</v>
      </c>
      <c r="T14" s="38">
        <v>5</v>
      </c>
      <c r="U14" s="38">
        <v>25.74</v>
      </c>
      <c r="V14" s="38">
        <v>0.08</v>
      </c>
      <c r="W14" s="38">
        <v>27.8</v>
      </c>
      <c r="X14" s="38" t="s">
        <v>8849</v>
      </c>
      <c r="Y14" s="38" t="s">
        <v>8850</v>
      </c>
      <c r="Z14" s="38">
        <v>1</v>
      </c>
      <c r="AA14" s="39" t="s">
        <v>8851</v>
      </c>
    </row>
    <row r="15" spans="2:27" ht="25" x14ac:dyDescent="0.35">
      <c r="Q15" s="184"/>
      <c r="R15" s="184"/>
      <c r="S15" s="38">
        <v>5.2</v>
      </c>
      <c r="T15" s="38">
        <v>5</v>
      </c>
      <c r="U15" s="38">
        <v>26</v>
      </c>
      <c r="V15" s="38">
        <v>0.08</v>
      </c>
      <c r="W15" s="38">
        <v>28.08</v>
      </c>
      <c r="X15" s="38" t="s">
        <v>8914</v>
      </c>
      <c r="Y15" s="38" t="s">
        <v>8915</v>
      </c>
      <c r="Z15" s="38">
        <v>1</v>
      </c>
      <c r="AA15" s="39" t="s">
        <v>8851</v>
      </c>
    </row>
    <row r="16" spans="2:27" ht="25" x14ac:dyDescent="0.35">
      <c r="Q16" s="184"/>
      <c r="R16" s="184"/>
      <c r="S16" s="38">
        <v>6.24</v>
      </c>
      <c r="T16" s="38">
        <v>5</v>
      </c>
      <c r="U16" s="38">
        <v>31.2</v>
      </c>
      <c r="V16" s="38">
        <v>0.08</v>
      </c>
      <c r="W16" s="38">
        <v>33.700000000000003</v>
      </c>
      <c r="X16" s="38" t="s">
        <v>8916</v>
      </c>
      <c r="Y16" s="38" t="s">
        <v>8917</v>
      </c>
      <c r="Z16" s="38">
        <v>1</v>
      </c>
      <c r="AA16" s="39" t="s">
        <v>8851</v>
      </c>
    </row>
    <row r="17" spans="17:27" ht="37.5" x14ac:dyDescent="0.35">
      <c r="Q17" s="184"/>
      <c r="R17" s="184"/>
      <c r="S17" s="38">
        <v>18.36</v>
      </c>
      <c r="T17" s="38">
        <v>5</v>
      </c>
      <c r="U17" s="38">
        <v>91.8</v>
      </c>
      <c r="V17" s="38">
        <v>0.08</v>
      </c>
      <c r="W17" s="38">
        <v>99.14</v>
      </c>
      <c r="X17" s="38" t="s">
        <v>9166</v>
      </c>
      <c r="Y17" s="38" t="s">
        <v>9167</v>
      </c>
      <c r="Z17" s="38">
        <v>1</v>
      </c>
      <c r="AA17" s="39" t="s">
        <v>9168</v>
      </c>
    </row>
    <row r="18" spans="17:27" ht="25" x14ac:dyDescent="0.35">
      <c r="Q18" s="184"/>
      <c r="R18" s="184"/>
      <c r="S18" s="38">
        <v>10.5</v>
      </c>
      <c r="T18" s="38">
        <v>5</v>
      </c>
      <c r="U18" s="38">
        <v>52.5</v>
      </c>
      <c r="V18" s="38">
        <v>0.08</v>
      </c>
      <c r="W18" s="38">
        <v>56.7</v>
      </c>
      <c r="X18" s="38" t="s">
        <v>9289</v>
      </c>
      <c r="Y18" s="38" t="s">
        <v>9290</v>
      </c>
      <c r="Z18" s="38">
        <v>1</v>
      </c>
      <c r="AA18" s="39" t="s">
        <v>8851</v>
      </c>
    </row>
    <row r="19" spans="17:27" ht="25" x14ac:dyDescent="0.35">
      <c r="Q19" s="184"/>
      <c r="R19" s="184"/>
      <c r="S19" s="38">
        <v>16.8</v>
      </c>
      <c r="T19" s="38">
        <v>5</v>
      </c>
      <c r="U19" s="38">
        <v>84</v>
      </c>
      <c r="V19" s="38">
        <v>0.08</v>
      </c>
      <c r="W19" s="38">
        <v>90.72</v>
      </c>
      <c r="X19" s="38" t="s">
        <v>9502</v>
      </c>
      <c r="Y19" s="38" t="s">
        <v>9503</v>
      </c>
      <c r="Z19" s="38">
        <v>1</v>
      </c>
      <c r="AA19" s="39" t="s">
        <v>8851</v>
      </c>
    </row>
    <row r="22" spans="17:27" x14ac:dyDescent="0.35">
      <c r="S22" s="137" t="s">
        <v>9607</v>
      </c>
      <c r="T22" s="8">
        <f>T24-T23</f>
        <v>8880.7200000000012</v>
      </c>
    </row>
    <row r="23" spans="17:27" x14ac:dyDescent="0.35">
      <c r="S23" s="1" t="s">
        <v>9608</v>
      </c>
      <c r="T23" s="1">
        <f>(W3*R3+W4*R4+W5*R5+W6*R6+W7*R7+W8*R8+W9*R9)</f>
        <v>45881.64</v>
      </c>
    </row>
    <row r="24" spans="17:27" x14ac:dyDescent="0.35">
      <c r="S24" s="1" t="s">
        <v>9609</v>
      </c>
      <c r="T24" s="1">
        <f>(W13*R3+W14*R4+W15*R5+W16*R6+W17*R7+W18*R8+W19*R9)</f>
        <v>54762.36</v>
      </c>
    </row>
  </sheetData>
  <mergeCells count="2">
    <mergeCell ref="Q13:R13"/>
    <mergeCell ref="Q14:R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A17"/>
  <sheetViews>
    <sheetView topLeftCell="E7" zoomScale="75" zoomScaleNormal="75" workbookViewId="0">
      <selection activeCell="S3" sqref="S3:S15"/>
    </sheetView>
  </sheetViews>
  <sheetFormatPr defaultRowHeight="14.5" x14ac:dyDescent="0.35"/>
  <cols>
    <col min="1" max="1" width="2.6328125" customWidth="1"/>
    <col min="2" max="2" width="6.453125" customWidth="1"/>
    <col min="3" max="3" width="22.453125" customWidth="1"/>
    <col min="4" max="4" width="18.6328125" customWidth="1"/>
    <col min="5" max="5" width="10.6328125" customWidth="1"/>
    <col min="6" max="6" width="11.90625" customWidth="1"/>
    <col min="7" max="7" width="12.36328125" customWidth="1"/>
    <col min="8" max="8" width="9.54296875" customWidth="1"/>
    <col min="9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50" x14ac:dyDescent="0.35">
      <c r="B3" s="38" t="s">
        <v>2584</v>
      </c>
      <c r="C3" s="12" t="s">
        <v>839</v>
      </c>
      <c r="D3" s="38" t="s">
        <v>838</v>
      </c>
      <c r="E3" s="38" t="s">
        <v>5</v>
      </c>
      <c r="F3" s="38" t="s">
        <v>840</v>
      </c>
      <c r="G3" s="38" t="s">
        <v>59</v>
      </c>
      <c r="H3" s="38">
        <v>10</v>
      </c>
      <c r="I3" s="38">
        <v>2</v>
      </c>
      <c r="J3" s="45">
        <v>95</v>
      </c>
      <c r="K3" s="38">
        <v>1</v>
      </c>
      <c r="L3" s="38">
        <v>1</v>
      </c>
      <c r="M3" s="38">
        <v>19</v>
      </c>
      <c r="N3" s="38">
        <v>2</v>
      </c>
      <c r="O3" s="38">
        <v>6</v>
      </c>
      <c r="P3" s="38">
        <v>1</v>
      </c>
      <c r="Q3" s="38">
        <v>10</v>
      </c>
      <c r="R3" s="46">
        <v>137</v>
      </c>
      <c r="S3" s="76">
        <v>9</v>
      </c>
      <c r="T3" s="17">
        <v>10</v>
      </c>
      <c r="U3" s="76">
        <v>90</v>
      </c>
      <c r="V3" s="19">
        <v>0.08</v>
      </c>
      <c r="W3" s="76">
        <v>97.2</v>
      </c>
      <c r="X3" s="80" t="s">
        <v>7246</v>
      </c>
      <c r="Y3" s="38" t="s">
        <v>7262</v>
      </c>
      <c r="Z3" s="17">
        <v>1</v>
      </c>
      <c r="AA3" s="81" t="s">
        <v>7247</v>
      </c>
    </row>
    <row r="4" spans="2:27" ht="50" x14ac:dyDescent="0.35">
      <c r="B4" s="38" t="s">
        <v>2799</v>
      </c>
      <c r="C4" s="38" t="s">
        <v>1274</v>
      </c>
      <c r="D4" s="38" t="s">
        <v>1272</v>
      </c>
      <c r="E4" s="38" t="s">
        <v>5</v>
      </c>
      <c r="F4" s="38" t="s">
        <v>562</v>
      </c>
      <c r="G4" s="38" t="s">
        <v>79</v>
      </c>
      <c r="H4" s="38">
        <v>5</v>
      </c>
      <c r="I4" s="38">
        <v>227</v>
      </c>
      <c r="J4" s="45">
        <v>13</v>
      </c>
      <c r="K4" s="38">
        <v>179</v>
      </c>
      <c r="L4" s="38">
        <v>75</v>
      </c>
      <c r="M4" s="38">
        <v>169</v>
      </c>
      <c r="N4" s="38">
        <v>125</v>
      </c>
      <c r="O4" s="38">
        <v>300</v>
      </c>
      <c r="P4" s="38">
        <v>80</v>
      </c>
      <c r="Q4" s="38">
        <v>140</v>
      </c>
      <c r="R4" s="46">
        <v>1308</v>
      </c>
      <c r="S4" s="76">
        <v>3</v>
      </c>
      <c r="T4" s="17">
        <v>20</v>
      </c>
      <c r="U4" s="76">
        <v>60</v>
      </c>
      <c r="V4" s="67">
        <v>0.08</v>
      </c>
      <c r="W4" s="76">
        <v>64.800000000000011</v>
      </c>
      <c r="X4" s="80" t="s">
        <v>7248</v>
      </c>
      <c r="Y4" s="38" t="s">
        <v>7269</v>
      </c>
      <c r="Z4" s="17">
        <v>1</v>
      </c>
      <c r="AA4" s="81" t="s">
        <v>7247</v>
      </c>
    </row>
    <row r="5" spans="2:27" ht="62.5" x14ac:dyDescent="0.35">
      <c r="B5" s="38" t="s">
        <v>2963</v>
      </c>
      <c r="C5" s="38" t="s">
        <v>54</v>
      </c>
      <c r="D5" s="38" t="s">
        <v>3634</v>
      </c>
      <c r="E5" s="38" t="s">
        <v>5</v>
      </c>
      <c r="F5" s="38" t="s">
        <v>53</v>
      </c>
      <c r="G5" s="38" t="s">
        <v>33</v>
      </c>
      <c r="H5" s="38">
        <v>5</v>
      </c>
      <c r="I5" s="38">
        <v>52</v>
      </c>
      <c r="J5" s="45">
        <v>255</v>
      </c>
      <c r="K5" s="38">
        <v>13</v>
      </c>
      <c r="L5" s="38">
        <v>91</v>
      </c>
      <c r="M5" s="38">
        <v>70</v>
      </c>
      <c r="N5" s="38">
        <v>30</v>
      </c>
      <c r="O5" s="38">
        <v>15</v>
      </c>
      <c r="P5" s="38">
        <v>1</v>
      </c>
      <c r="Q5" s="38">
        <v>45</v>
      </c>
      <c r="R5" s="46">
        <v>572</v>
      </c>
      <c r="S5" s="76">
        <v>1.3</v>
      </c>
      <c r="T5" s="17">
        <v>5</v>
      </c>
      <c r="U5" s="76">
        <v>6.5</v>
      </c>
      <c r="V5" s="67">
        <v>0.08</v>
      </c>
      <c r="W5" s="17">
        <v>7.0200000000000005</v>
      </c>
      <c r="X5" s="80" t="s">
        <v>7249</v>
      </c>
      <c r="Y5" s="90" t="s">
        <v>7263</v>
      </c>
      <c r="Z5" s="17">
        <v>1</v>
      </c>
      <c r="AA5" s="81" t="s">
        <v>7247</v>
      </c>
    </row>
    <row r="6" spans="2:27" ht="62.5" x14ac:dyDescent="0.35">
      <c r="B6" s="38" t="s">
        <v>2994</v>
      </c>
      <c r="C6" s="38" t="s">
        <v>15</v>
      </c>
      <c r="D6" s="38" t="s">
        <v>3650</v>
      </c>
      <c r="E6" s="38" t="s">
        <v>5</v>
      </c>
      <c r="F6" s="38" t="s">
        <v>16</v>
      </c>
      <c r="G6" s="38" t="s">
        <v>11</v>
      </c>
      <c r="H6" s="38">
        <v>10</v>
      </c>
      <c r="I6" s="38">
        <v>30</v>
      </c>
      <c r="J6" s="45">
        <v>1</v>
      </c>
      <c r="K6" s="38">
        <v>1</v>
      </c>
      <c r="L6" s="38">
        <v>20</v>
      </c>
      <c r="M6" s="38">
        <v>1</v>
      </c>
      <c r="N6" s="38">
        <v>1</v>
      </c>
      <c r="O6" s="38">
        <v>1</v>
      </c>
      <c r="P6" s="38">
        <v>1</v>
      </c>
      <c r="Q6" s="38">
        <v>30</v>
      </c>
      <c r="R6" s="46">
        <v>86</v>
      </c>
      <c r="S6" s="76">
        <v>2.2000000000000002</v>
      </c>
      <c r="T6" s="17">
        <v>10</v>
      </c>
      <c r="U6" s="76">
        <v>22</v>
      </c>
      <c r="V6" s="67">
        <v>0.08</v>
      </c>
      <c r="W6" s="17">
        <v>23.76</v>
      </c>
      <c r="X6" s="80" t="s">
        <v>7250</v>
      </c>
      <c r="Y6" s="38" t="s">
        <v>7264</v>
      </c>
      <c r="Z6" s="17">
        <v>1</v>
      </c>
      <c r="AA6" s="81" t="s">
        <v>7247</v>
      </c>
    </row>
    <row r="7" spans="2:27" x14ac:dyDescent="0.35">
      <c r="B7" s="38" t="s">
        <v>3066</v>
      </c>
      <c r="C7" s="38" t="s">
        <v>1626</v>
      </c>
      <c r="D7" s="38" t="s">
        <v>1650</v>
      </c>
      <c r="E7" s="38" t="s">
        <v>121</v>
      </c>
      <c r="F7" s="38" t="s">
        <v>1532</v>
      </c>
      <c r="G7" s="38" t="s">
        <v>68</v>
      </c>
      <c r="H7" s="38">
        <v>1</v>
      </c>
      <c r="I7" s="12">
        <v>1</v>
      </c>
      <c r="J7" s="45">
        <v>5</v>
      </c>
      <c r="K7" s="12">
        <v>1</v>
      </c>
      <c r="L7" s="38">
        <v>1</v>
      </c>
      <c r="M7" s="12">
        <v>1</v>
      </c>
      <c r="N7" s="38">
        <v>1</v>
      </c>
      <c r="O7" s="38">
        <v>1</v>
      </c>
      <c r="P7" s="38">
        <v>1</v>
      </c>
      <c r="Q7" s="12">
        <v>5</v>
      </c>
      <c r="R7" s="46">
        <v>17</v>
      </c>
      <c r="S7" s="113">
        <v>19</v>
      </c>
      <c r="T7" s="17">
        <v>20</v>
      </c>
      <c r="U7" s="17">
        <v>380</v>
      </c>
      <c r="V7" s="17">
        <v>8</v>
      </c>
      <c r="W7" s="17">
        <v>410.4</v>
      </c>
      <c r="X7" s="112" t="s">
        <v>7251</v>
      </c>
      <c r="Y7" s="17" t="s">
        <v>9522</v>
      </c>
      <c r="Z7" s="17" t="s">
        <v>9523</v>
      </c>
      <c r="AA7" s="17" t="s">
        <v>7252</v>
      </c>
    </row>
    <row r="8" spans="2:27" x14ac:dyDescent="0.35">
      <c r="B8" s="38" t="s">
        <v>3312</v>
      </c>
      <c r="C8" s="38" t="s">
        <v>1839</v>
      </c>
      <c r="D8" s="38" t="s">
        <v>10</v>
      </c>
      <c r="E8" s="38" t="s">
        <v>5</v>
      </c>
      <c r="F8" s="38" t="s">
        <v>12</v>
      </c>
      <c r="G8" s="38" t="s">
        <v>11</v>
      </c>
      <c r="H8" s="38">
        <v>10</v>
      </c>
      <c r="I8" s="12">
        <v>5</v>
      </c>
      <c r="J8" s="45">
        <v>10</v>
      </c>
      <c r="K8" s="12">
        <v>1</v>
      </c>
      <c r="L8" s="38">
        <v>1</v>
      </c>
      <c r="M8" s="12">
        <v>2</v>
      </c>
      <c r="N8" s="38">
        <v>20</v>
      </c>
      <c r="O8" s="38">
        <v>1</v>
      </c>
      <c r="P8" s="12">
        <v>1</v>
      </c>
      <c r="Q8" s="12">
        <v>1</v>
      </c>
      <c r="R8" s="46">
        <v>42</v>
      </c>
      <c r="S8" s="58">
        <v>25</v>
      </c>
      <c r="T8" s="10">
        <v>10</v>
      </c>
      <c r="U8" s="10">
        <v>250</v>
      </c>
      <c r="V8" s="10">
        <v>0.08</v>
      </c>
      <c r="W8" s="10">
        <v>270</v>
      </c>
      <c r="X8" s="59">
        <v>5909991379858</v>
      </c>
      <c r="Y8" s="10" t="s">
        <v>9528</v>
      </c>
      <c r="Z8" s="10">
        <v>1</v>
      </c>
      <c r="AA8" s="10" t="s">
        <v>9529</v>
      </c>
    </row>
    <row r="9" spans="2:27" x14ac:dyDescent="0.35">
      <c r="B9" s="38" t="s">
        <v>3337</v>
      </c>
      <c r="C9" s="38"/>
      <c r="D9" s="38" t="s">
        <v>1745</v>
      </c>
      <c r="E9" s="38" t="s">
        <v>65</v>
      </c>
      <c r="F9" s="38" t="s">
        <v>1746</v>
      </c>
      <c r="G9" s="38" t="s">
        <v>21</v>
      </c>
      <c r="H9" s="38">
        <v>1</v>
      </c>
      <c r="I9" s="38">
        <v>3</v>
      </c>
      <c r="J9" s="45">
        <v>1</v>
      </c>
      <c r="K9" s="38">
        <v>1</v>
      </c>
      <c r="L9" s="38">
        <v>1</v>
      </c>
      <c r="M9" s="38">
        <v>5</v>
      </c>
      <c r="N9" s="38">
        <v>20</v>
      </c>
      <c r="O9" s="38">
        <v>1</v>
      </c>
      <c r="P9" s="38">
        <v>1</v>
      </c>
      <c r="Q9" s="38">
        <v>13</v>
      </c>
      <c r="R9" s="46">
        <v>46</v>
      </c>
      <c r="S9" s="66">
        <v>38</v>
      </c>
      <c r="T9" s="10">
        <v>10</v>
      </c>
      <c r="U9" s="66">
        <v>380</v>
      </c>
      <c r="V9" s="67">
        <v>8</v>
      </c>
      <c r="W9" s="66">
        <v>410.4</v>
      </c>
      <c r="X9" s="54" t="s">
        <v>7253</v>
      </c>
      <c r="Y9" s="10" t="s">
        <v>9524</v>
      </c>
      <c r="Z9" s="10" t="s">
        <v>9525</v>
      </c>
      <c r="AA9" s="10" t="s">
        <v>7254</v>
      </c>
    </row>
    <row r="10" spans="2:27" x14ac:dyDescent="0.35">
      <c r="B10" s="38" t="s">
        <v>3375</v>
      </c>
      <c r="C10" s="38"/>
      <c r="D10" s="38" t="s">
        <v>2008</v>
      </c>
      <c r="E10" s="38" t="s">
        <v>65</v>
      </c>
      <c r="F10" s="38" t="s">
        <v>58</v>
      </c>
      <c r="G10" s="38" t="s">
        <v>58</v>
      </c>
      <c r="H10" s="38">
        <v>1</v>
      </c>
      <c r="I10" s="12">
        <v>110</v>
      </c>
      <c r="J10" s="45">
        <v>1</v>
      </c>
      <c r="K10" s="12">
        <v>1</v>
      </c>
      <c r="L10" s="38">
        <v>1</v>
      </c>
      <c r="M10" s="12">
        <v>29</v>
      </c>
      <c r="N10" s="38">
        <v>1</v>
      </c>
      <c r="O10" s="38">
        <v>1</v>
      </c>
      <c r="P10" s="12">
        <v>1</v>
      </c>
      <c r="Q10" s="12">
        <v>1</v>
      </c>
      <c r="R10" s="46">
        <v>147</v>
      </c>
      <c r="S10" s="66">
        <v>7</v>
      </c>
      <c r="T10" s="10">
        <v>20</v>
      </c>
      <c r="U10" s="66">
        <v>140</v>
      </c>
      <c r="V10" s="67">
        <v>0.23</v>
      </c>
      <c r="W10" s="66">
        <v>172.2</v>
      </c>
      <c r="X10" s="10" t="s">
        <v>7255</v>
      </c>
      <c r="Y10" s="10" t="s">
        <v>7261</v>
      </c>
      <c r="Z10" s="10">
        <v>1</v>
      </c>
      <c r="AA10" s="10" t="s">
        <v>7252</v>
      </c>
    </row>
    <row r="11" spans="2:27" ht="62.5" x14ac:dyDescent="0.35">
      <c r="B11" s="38" t="s">
        <v>3861</v>
      </c>
      <c r="C11" s="12"/>
      <c r="D11" s="12" t="s">
        <v>540</v>
      </c>
      <c r="E11" s="12" t="s">
        <v>2101</v>
      </c>
      <c r="F11" s="12" t="s">
        <v>3862</v>
      </c>
      <c r="G11" s="12" t="s">
        <v>3863</v>
      </c>
      <c r="H11" s="12">
        <v>1</v>
      </c>
      <c r="I11" s="12">
        <v>1</v>
      </c>
      <c r="J11" s="45">
        <v>1</v>
      </c>
      <c r="K11" s="12">
        <v>10</v>
      </c>
      <c r="L11" s="38">
        <v>1</v>
      </c>
      <c r="M11" s="38">
        <v>1</v>
      </c>
      <c r="N11" s="12">
        <v>1</v>
      </c>
      <c r="O11" s="38">
        <v>1</v>
      </c>
      <c r="P11" s="12">
        <v>1</v>
      </c>
      <c r="Q11" s="12">
        <v>1</v>
      </c>
      <c r="R11" s="46">
        <v>18</v>
      </c>
      <c r="S11" s="66">
        <v>7.6</v>
      </c>
      <c r="T11" s="10">
        <v>20</v>
      </c>
      <c r="U11" s="66">
        <v>152</v>
      </c>
      <c r="V11" s="67">
        <v>0.08</v>
      </c>
      <c r="W11" s="10">
        <v>164.16000000000003</v>
      </c>
      <c r="X11" s="80" t="s">
        <v>7256</v>
      </c>
      <c r="Y11" s="38" t="s">
        <v>7265</v>
      </c>
      <c r="Z11" s="10">
        <v>1</v>
      </c>
      <c r="AA11" s="81" t="s">
        <v>7247</v>
      </c>
    </row>
    <row r="12" spans="2:27" x14ac:dyDescent="0.35">
      <c r="B12" s="38" t="s">
        <v>3936</v>
      </c>
      <c r="C12" s="38" t="s">
        <v>1626</v>
      </c>
      <c r="D12" s="10" t="s">
        <v>3937</v>
      </c>
      <c r="E12" s="10" t="s">
        <v>65</v>
      </c>
      <c r="F12" s="105">
        <v>7.4999999999999997E-2</v>
      </c>
      <c r="G12" s="10" t="s">
        <v>1910</v>
      </c>
      <c r="H12" s="10">
        <v>1</v>
      </c>
      <c r="I12" s="12">
        <v>1</v>
      </c>
      <c r="J12" s="45">
        <v>1</v>
      </c>
      <c r="K12" s="12">
        <v>1</v>
      </c>
      <c r="L12" s="38">
        <v>1</v>
      </c>
      <c r="M12" s="38">
        <v>1</v>
      </c>
      <c r="N12" s="12">
        <v>1</v>
      </c>
      <c r="O12" s="12">
        <v>1</v>
      </c>
      <c r="P12" s="10">
        <v>2</v>
      </c>
      <c r="Q12" s="12">
        <v>1</v>
      </c>
      <c r="R12" s="46">
        <v>10</v>
      </c>
      <c r="S12" s="66">
        <v>57</v>
      </c>
      <c r="T12" s="10">
        <v>10</v>
      </c>
      <c r="U12" s="66">
        <v>570</v>
      </c>
      <c r="V12" s="67">
        <v>8</v>
      </c>
      <c r="W12" s="66">
        <v>615.6</v>
      </c>
      <c r="X12" s="54" t="s">
        <v>7257</v>
      </c>
      <c r="Y12" s="10" t="s">
        <v>9526</v>
      </c>
      <c r="Z12" s="10" t="s">
        <v>9527</v>
      </c>
      <c r="AA12" s="10" t="s">
        <v>7252</v>
      </c>
    </row>
    <row r="13" spans="2:27" ht="62.5" x14ac:dyDescent="0.35">
      <c r="B13" s="38" t="s">
        <v>4168</v>
      </c>
      <c r="C13" s="38" t="s">
        <v>54</v>
      </c>
      <c r="D13" s="38" t="s">
        <v>3634</v>
      </c>
      <c r="E13" s="38" t="s">
        <v>5</v>
      </c>
      <c r="F13" s="38" t="s">
        <v>4169</v>
      </c>
      <c r="G13" s="38" t="s">
        <v>33</v>
      </c>
      <c r="H13" s="38">
        <v>5</v>
      </c>
      <c r="I13" s="10">
        <v>1</v>
      </c>
      <c r="J13" s="12">
        <v>1</v>
      </c>
      <c r="K13" s="10">
        <v>1</v>
      </c>
      <c r="L13" s="38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46">
        <v>9</v>
      </c>
      <c r="S13" s="66">
        <v>1.4</v>
      </c>
      <c r="T13" s="10">
        <v>20</v>
      </c>
      <c r="U13" s="66">
        <v>28</v>
      </c>
      <c r="V13" s="67">
        <v>0.08</v>
      </c>
      <c r="W13" s="10">
        <v>30.240000000000002</v>
      </c>
      <c r="X13" s="80" t="s">
        <v>7258</v>
      </c>
      <c r="Y13" s="90" t="s">
        <v>7266</v>
      </c>
      <c r="Z13" s="10">
        <v>1</v>
      </c>
      <c r="AA13" s="81" t="s">
        <v>7247</v>
      </c>
    </row>
    <row r="14" spans="2:27" ht="50" x14ac:dyDescent="0.35">
      <c r="B14" s="38" t="s">
        <v>4186</v>
      </c>
      <c r="C14" s="108" t="s">
        <v>1622</v>
      </c>
      <c r="D14" s="108" t="s">
        <v>4187</v>
      </c>
      <c r="E14" s="108" t="s">
        <v>5</v>
      </c>
      <c r="F14" s="108" t="s">
        <v>4188</v>
      </c>
      <c r="G14" s="108" t="s">
        <v>352</v>
      </c>
      <c r="H14" s="108">
        <v>10</v>
      </c>
      <c r="I14" s="108">
        <v>1</v>
      </c>
      <c r="J14" s="12">
        <v>1</v>
      </c>
      <c r="K14" s="108">
        <v>7</v>
      </c>
      <c r="L14" s="38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46">
        <v>15</v>
      </c>
      <c r="S14" s="66">
        <v>24</v>
      </c>
      <c r="T14" s="10">
        <v>10</v>
      </c>
      <c r="U14" s="66">
        <v>240</v>
      </c>
      <c r="V14" s="67">
        <v>0.08</v>
      </c>
      <c r="W14" s="66">
        <v>259.20000000000005</v>
      </c>
      <c r="X14" s="80" t="s">
        <v>7259</v>
      </c>
      <c r="Y14" s="90" t="s">
        <v>7267</v>
      </c>
      <c r="Z14" s="10">
        <v>1</v>
      </c>
      <c r="AA14" s="81" t="s">
        <v>7247</v>
      </c>
    </row>
    <row r="15" spans="2:27" ht="62.5" x14ac:dyDescent="0.35">
      <c r="B15" s="38" t="s">
        <v>4208</v>
      </c>
      <c r="C15" s="10"/>
      <c r="D15" s="10" t="s">
        <v>4209</v>
      </c>
      <c r="E15" s="10" t="s">
        <v>4210</v>
      </c>
      <c r="F15" s="10" t="s">
        <v>2096</v>
      </c>
      <c r="G15" s="10" t="s">
        <v>4211</v>
      </c>
      <c r="H15" s="10">
        <v>5</v>
      </c>
      <c r="I15" s="12">
        <v>1</v>
      </c>
      <c r="J15" s="12">
        <v>1</v>
      </c>
      <c r="K15" s="12">
        <v>10</v>
      </c>
      <c r="L15" s="38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46">
        <v>18</v>
      </c>
      <c r="S15" s="66">
        <v>25</v>
      </c>
      <c r="T15" s="10">
        <v>10</v>
      </c>
      <c r="U15" s="66">
        <v>250</v>
      </c>
      <c r="V15" s="67">
        <v>0.08</v>
      </c>
      <c r="W15" s="66">
        <v>270</v>
      </c>
      <c r="X15" s="80" t="s">
        <v>7260</v>
      </c>
      <c r="Y15" s="38" t="s">
        <v>7268</v>
      </c>
      <c r="Z15" s="10">
        <v>1</v>
      </c>
      <c r="AA15" s="81" t="s">
        <v>7247</v>
      </c>
    </row>
    <row r="17" spans="2:27" x14ac:dyDescent="0.35">
      <c r="B17" s="38" t="s">
        <v>3375</v>
      </c>
      <c r="C17" s="38"/>
      <c r="D17" s="38" t="s">
        <v>2008</v>
      </c>
      <c r="E17" s="38" t="s">
        <v>65</v>
      </c>
      <c r="F17" s="38" t="s">
        <v>58</v>
      </c>
      <c r="G17" s="38" t="s">
        <v>58</v>
      </c>
      <c r="H17" s="38">
        <v>1</v>
      </c>
      <c r="I17" s="12">
        <v>110</v>
      </c>
      <c r="J17" s="45">
        <v>1</v>
      </c>
      <c r="K17" s="12">
        <v>1</v>
      </c>
      <c r="L17" s="38">
        <v>1</v>
      </c>
      <c r="M17" s="12">
        <v>29</v>
      </c>
      <c r="N17" s="38">
        <v>1</v>
      </c>
      <c r="O17" s="38">
        <v>1</v>
      </c>
      <c r="P17" s="12">
        <v>1</v>
      </c>
      <c r="Q17" s="12">
        <v>1</v>
      </c>
      <c r="R17" s="46">
        <f t="shared" ref="R17" si="0">SUM(I17:Q17)</f>
        <v>146</v>
      </c>
      <c r="S17" s="66">
        <v>7</v>
      </c>
      <c r="T17" s="10">
        <v>20</v>
      </c>
      <c r="U17" s="66">
        <v>140</v>
      </c>
      <c r="V17" s="67">
        <v>0.23</v>
      </c>
      <c r="W17" s="66">
        <v>172.2</v>
      </c>
      <c r="X17" s="10" t="s">
        <v>7255</v>
      </c>
      <c r="Y17" s="10" t="s">
        <v>7261</v>
      </c>
      <c r="Z17" s="10">
        <v>1</v>
      </c>
      <c r="AA17" s="10" t="s">
        <v>7252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A32"/>
  <sheetViews>
    <sheetView zoomScale="75" zoomScaleNormal="75" workbookViewId="0">
      <selection activeCell="AC12" sqref="AC12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7" width="8.81640625" customWidth="1"/>
    <col min="8" max="18" width="8.81640625" hidden="1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5.3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50" x14ac:dyDescent="0.35">
      <c r="B3" s="38" t="s">
        <v>2231</v>
      </c>
      <c r="C3" s="38" t="s">
        <v>1759</v>
      </c>
      <c r="D3" s="38" t="s">
        <v>8696</v>
      </c>
      <c r="E3" s="38" t="s">
        <v>65</v>
      </c>
      <c r="F3" s="38" t="s">
        <v>58</v>
      </c>
      <c r="G3" s="38" t="s">
        <v>21</v>
      </c>
      <c r="H3" s="38">
        <v>1</v>
      </c>
      <c r="I3" s="38">
        <v>42</v>
      </c>
      <c r="J3" s="45">
        <v>1</v>
      </c>
      <c r="K3" s="38">
        <v>1</v>
      </c>
      <c r="L3" s="38">
        <v>1</v>
      </c>
      <c r="M3" s="38">
        <v>1</v>
      </c>
      <c r="N3" s="38">
        <v>1</v>
      </c>
      <c r="O3" s="38">
        <v>1</v>
      </c>
      <c r="P3" s="38">
        <v>1</v>
      </c>
      <c r="Q3" s="38">
        <v>1</v>
      </c>
      <c r="R3" s="46">
        <v>50</v>
      </c>
      <c r="S3" s="58">
        <v>2.13</v>
      </c>
      <c r="T3" s="10">
        <v>1</v>
      </c>
      <c r="U3" s="70">
        <v>2.13</v>
      </c>
      <c r="V3" s="67">
        <v>0.08</v>
      </c>
      <c r="W3" s="70">
        <v>2.2999999999999998</v>
      </c>
      <c r="X3" s="55" t="s">
        <v>4355</v>
      </c>
      <c r="Y3" s="12" t="s">
        <v>4356</v>
      </c>
      <c r="Z3" s="10">
        <v>20</v>
      </c>
      <c r="AA3" s="10" t="s">
        <v>4357</v>
      </c>
    </row>
    <row r="4" spans="2:27" ht="50" x14ac:dyDescent="0.35">
      <c r="B4" s="38" t="s">
        <v>2358</v>
      </c>
      <c r="C4" s="12" t="s">
        <v>3529</v>
      </c>
      <c r="D4" s="51" t="s">
        <v>3529</v>
      </c>
      <c r="E4" s="12" t="s">
        <v>5</v>
      </c>
      <c r="F4" s="12" t="s">
        <v>42</v>
      </c>
      <c r="G4" s="12" t="s">
        <v>11</v>
      </c>
      <c r="H4" s="12">
        <v>10</v>
      </c>
      <c r="I4" s="12">
        <v>1</v>
      </c>
      <c r="J4" s="45">
        <v>10</v>
      </c>
      <c r="K4" s="12">
        <v>1</v>
      </c>
      <c r="L4" s="38">
        <v>1</v>
      </c>
      <c r="M4" s="38">
        <v>1</v>
      </c>
      <c r="N4" s="38">
        <v>60</v>
      </c>
      <c r="O4" s="38">
        <v>1</v>
      </c>
      <c r="P4" s="12">
        <v>1</v>
      </c>
      <c r="Q4" s="12">
        <v>5</v>
      </c>
      <c r="R4" s="46">
        <v>81</v>
      </c>
      <c r="S4" s="58">
        <v>26.75</v>
      </c>
      <c r="T4" s="10">
        <v>10</v>
      </c>
      <c r="U4" s="70">
        <v>267.5</v>
      </c>
      <c r="V4" s="67">
        <v>0.08</v>
      </c>
      <c r="W4" s="70">
        <v>288.89999999999998</v>
      </c>
      <c r="X4" s="55" t="s">
        <v>4358</v>
      </c>
      <c r="Y4" s="12" t="s">
        <v>4359</v>
      </c>
      <c r="Z4" s="10">
        <v>1</v>
      </c>
      <c r="AA4" s="10" t="s">
        <v>4357</v>
      </c>
    </row>
    <row r="5" spans="2:27" ht="25" x14ac:dyDescent="0.35">
      <c r="B5" s="38" t="s">
        <v>2364</v>
      </c>
      <c r="C5" s="38" t="s">
        <v>688</v>
      </c>
      <c r="D5" s="38" t="s">
        <v>1936</v>
      </c>
      <c r="E5" s="38" t="s">
        <v>5</v>
      </c>
      <c r="F5" s="38" t="s">
        <v>402</v>
      </c>
      <c r="G5" s="38" t="s">
        <v>19</v>
      </c>
      <c r="H5" s="38">
        <v>1</v>
      </c>
      <c r="I5" s="12">
        <v>110</v>
      </c>
      <c r="J5" s="45">
        <v>1700</v>
      </c>
      <c r="K5" s="12">
        <v>40</v>
      </c>
      <c r="L5" s="12">
        <v>100</v>
      </c>
      <c r="M5" s="12">
        <v>325</v>
      </c>
      <c r="N5" s="38">
        <v>1</v>
      </c>
      <c r="O5" s="38">
        <v>1</v>
      </c>
      <c r="P5" s="12">
        <v>540</v>
      </c>
      <c r="Q5" s="12">
        <v>1023</v>
      </c>
      <c r="R5" s="46">
        <v>3840</v>
      </c>
      <c r="S5" s="58">
        <v>5.0289999999999999</v>
      </c>
      <c r="T5" s="10">
        <v>10</v>
      </c>
      <c r="U5" s="70">
        <v>50.29</v>
      </c>
      <c r="V5" s="67">
        <v>0.08</v>
      </c>
      <c r="W5" s="70">
        <v>54.31</v>
      </c>
      <c r="X5" s="24" t="s">
        <v>4364</v>
      </c>
      <c r="Y5" s="38" t="s">
        <v>4365</v>
      </c>
      <c r="Z5" s="17">
        <v>1</v>
      </c>
      <c r="AA5" s="10" t="s">
        <v>4357</v>
      </c>
    </row>
    <row r="6" spans="2:27" ht="50" x14ac:dyDescent="0.35">
      <c r="B6" s="38" t="s">
        <v>2415</v>
      </c>
      <c r="C6" s="72" t="s">
        <v>30</v>
      </c>
      <c r="D6" s="38" t="s">
        <v>31</v>
      </c>
      <c r="E6" s="38" t="s">
        <v>5</v>
      </c>
      <c r="F6" s="38" t="s">
        <v>32</v>
      </c>
      <c r="G6" s="38" t="s">
        <v>33</v>
      </c>
      <c r="H6" s="38">
        <v>5</v>
      </c>
      <c r="I6" s="38">
        <v>129</v>
      </c>
      <c r="J6" s="45">
        <v>140</v>
      </c>
      <c r="K6" s="38">
        <v>102</v>
      </c>
      <c r="L6" s="38">
        <v>40</v>
      </c>
      <c r="M6" s="38">
        <v>229</v>
      </c>
      <c r="N6" s="38">
        <v>1</v>
      </c>
      <c r="O6" s="38">
        <v>1</v>
      </c>
      <c r="P6" s="38">
        <v>1</v>
      </c>
      <c r="Q6" s="38">
        <v>100</v>
      </c>
      <c r="R6" s="46">
        <v>743</v>
      </c>
      <c r="S6" s="58">
        <v>4.4939999999999998</v>
      </c>
      <c r="T6" s="10">
        <v>5</v>
      </c>
      <c r="U6" s="70">
        <v>22.47</v>
      </c>
      <c r="V6" s="67">
        <v>0.08</v>
      </c>
      <c r="W6" s="70">
        <v>24.27</v>
      </c>
      <c r="X6" s="24" t="s">
        <v>4368</v>
      </c>
      <c r="Y6" s="38" t="s">
        <v>4369</v>
      </c>
      <c r="Z6" s="17">
        <v>1</v>
      </c>
      <c r="AA6" s="17" t="s">
        <v>4357</v>
      </c>
    </row>
    <row r="7" spans="2:27" ht="62.5" x14ac:dyDescent="0.35">
      <c r="B7" s="38" t="s">
        <v>2609</v>
      </c>
      <c r="C7" s="38" t="s">
        <v>36</v>
      </c>
      <c r="D7" s="38" t="s">
        <v>35</v>
      </c>
      <c r="E7" s="38" t="s">
        <v>5</v>
      </c>
      <c r="F7" s="38" t="s">
        <v>1663</v>
      </c>
      <c r="G7" s="38" t="s">
        <v>34</v>
      </c>
      <c r="H7" s="38">
        <v>10</v>
      </c>
      <c r="I7" s="12">
        <v>153</v>
      </c>
      <c r="J7" s="45">
        <v>15</v>
      </c>
      <c r="K7" s="38">
        <v>24</v>
      </c>
      <c r="L7" s="12">
        <v>4</v>
      </c>
      <c r="M7" s="12">
        <v>63</v>
      </c>
      <c r="N7" s="38">
        <v>20</v>
      </c>
      <c r="O7" s="38">
        <v>1</v>
      </c>
      <c r="P7" s="38">
        <v>1</v>
      </c>
      <c r="Q7" s="12">
        <v>60</v>
      </c>
      <c r="R7" s="46">
        <v>341</v>
      </c>
      <c r="S7" s="58">
        <v>7.03</v>
      </c>
      <c r="T7" s="10">
        <v>10</v>
      </c>
      <c r="U7" s="70">
        <v>70.3</v>
      </c>
      <c r="V7" s="67">
        <v>0.08</v>
      </c>
      <c r="W7" s="70">
        <v>75.92</v>
      </c>
      <c r="X7" s="24" t="s">
        <v>4372</v>
      </c>
      <c r="Y7" s="38" t="s">
        <v>4373</v>
      </c>
      <c r="Z7" s="17">
        <v>1</v>
      </c>
      <c r="AA7" s="17" t="s">
        <v>4357</v>
      </c>
    </row>
    <row r="8" spans="2:27" ht="37.5" x14ac:dyDescent="0.35">
      <c r="B8" s="38" t="s">
        <v>2803</v>
      </c>
      <c r="C8" s="38" t="s">
        <v>1274</v>
      </c>
      <c r="D8" s="38" t="s">
        <v>1272</v>
      </c>
      <c r="E8" s="38" t="s">
        <v>5</v>
      </c>
      <c r="F8" s="38" t="s">
        <v>138</v>
      </c>
      <c r="G8" s="38" t="s">
        <v>79</v>
      </c>
      <c r="H8" s="38">
        <v>5</v>
      </c>
      <c r="I8" s="12">
        <v>194</v>
      </c>
      <c r="J8" s="45">
        <v>40</v>
      </c>
      <c r="K8" s="12">
        <v>2</v>
      </c>
      <c r="L8" s="12">
        <v>35</v>
      </c>
      <c r="M8" s="12">
        <v>15</v>
      </c>
      <c r="N8" s="38">
        <v>1</v>
      </c>
      <c r="O8" s="38">
        <v>1</v>
      </c>
      <c r="P8" s="12">
        <v>1</v>
      </c>
      <c r="Q8" s="12">
        <v>120</v>
      </c>
      <c r="R8" s="46">
        <v>409</v>
      </c>
      <c r="S8" s="58">
        <v>4.0659999999999998</v>
      </c>
      <c r="T8" s="10">
        <v>5</v>
      </c>
      <c r="U8" s="70">
        <v>20.329999999999998</v>
      </c>
      <c r="V8" s="67">
        <v>0.08</v>
      </c>
      <c r="W8" s="70">
        <v>21.96</v>
      </c>
      <c r="X8" s="24" t="s">
        <v>4376</v>
      </c>
      <c r="Y8" s="38" t="s">
        <v>4377</v>
      </c>
      <c r="Z8" s="17">
        <v>1</v>
      </c>
      <c r="AA8" s="17" t="s">
        <v>4357</v>
      </c>
    </row>
    <row r="9" spans="2:27" ht="37.5" x14ac:dyDescent="0.35">
      <c r="B9" s="38" t="s">
        <v>2993</v>
      </c>
      <c r="C9" s="38" t="s">
        <v>15</v>
      </c>
      <c r="D9" s="38" t="s">
        <v>14</v>
      </c>
      <c r="E9" s="38" t="s">
        <v>5</v>
      </c>
      <c r="F9" s="38" t="s">
        <v>13</v>
      </c>
      <c r="G9" s="38" t="s">
        <v>11</v>
      </c>
      <c r="H9" s="38">
        <v>10</v>
      </c>
      <c r="I9" s="38">
        <v>830</v>
      </c>
      <c r="J9" s="45">
        <v>3850</v>
      </c>
      <c r="K9" s="12">
        <v>51</v>
      </c>
      <c r="L9" s="38">
        <v>56</v>
      </c>
      <c r="M9" s="38">
        <v>109</v>
      </c>
      <c r="N9" s="38">
        <v>75</v>
      </c>
      <c r="O9" s="38">
        <v>115</v>
      </c>
      <c r="P9" s="12">
        <v>12</v>
      </c>
      <c r="Q9" s="38">
        <v>755</v>
      </c>
      <c r="R9" s="46">
        <v>5853</v>
      </c>
      <c r="S9" s="58">
        <v>2.0329999999999999</v>
      </c>
      <c r="T9" s="10">
        <v>10</v>
      </c>
      <c r="U9" s="70">
        <v>20.329999999999998</v>
      </c>
      <c r="V9" s="67">
        <v>0.08</v>
      </c>
      <c r="W9" s="70">
        <v>21.96</v>
      </c>
      <c r="X9" s="24" t="s">
        <v>4382</v>
      </c>
      <c r="Y9" s="38" t="s">
        <v>4383</v>
      </c>
      <c r="Z9" s="17">
        <v>1</v>
      </c>
      <c r="AA9" s="17" t="s">
        <v>4357</v>
      </c>
    </row>
    <row r="10" spans="2:27" ht="50" x14ac:dyDescent="0.35">
      <c r="B10" s="38" t="s">
        <v>3038</v>
      </c>
      <c r="C10" s="38" t="s">
        <v>55</v>
      </c>
      <c r="D10" s="38" t="s">
        <v>44</v>
      </c>
      <c r="E10" s="38" t="s">
        <v>5</v>
      </c>
      <c r="F10" s="38" t="s">
        <v>56</v>
      </c>
      <c r="G10" s="38" t="s">
        <v>11</v>
      </c>
      <c r="H10" s="38">
        <v>10</v>
      </c>
      <c r="I10" s="12">
        <v>50</v>
      </c>
      <c r="J10" s="45">
        <v>90</v>
      </c>
      <c r="K10" s="12">
        <v>11</v>
      </c>
      <c r="L10" s="12">
        <v>44</v>
      </c>
      <c r="M10" s="12">
        <v>72</v>
      </c>
      <c r="N10" s="38">
        <v>45</v>
      </c>
      <c r="O10" s="38">
        <v>1</v>
      </c>
      <c r="P10" s="12">
        <v>1</v>
      </c>
      <c r="Q10" s="12">
        <v>180</v>
      </c>
      <c r="R10" s="46">
        <v>494</v>
      </c>
      <c r="S10" s="58">
        <v>17.12</v>
      </c>
      <c r="T10" s="10">
        <v>10</v>
      </c>
      <c r="U10" s="70">
        <v>171.2</v>
      </c>
      <c r="V10" s="67">
        <v>0.08</v>
      </c>
      <c r="W10" s="70">
        <v>184.9</v>
      </c>
      <c r="X10" s="24" t="s">
        <v>4386</v>
      </c>
      <c r="Y10" s="38" t="s">
        <v>4387</v>
      </c>
      <c r="Z10" s="17">
        <v>1</v>
      </c>
      <c r="AA10" s="17" t="s">
        <v>4357</v>
      </c>
    </row>
    <row r="11" spans="2:27" ht="37.5" x14ac:dyDescent="0.35">
      <c r="B11" s="38" t="s">
        <v>3055</v>
      </c>
      <c r="C11" s="38" t="s">
        <v>112</v>
      </c>
      <c r="D11" s="38" t="s">
        <v>3667</v>
      </c>
      <c r="E11" s="38" t="s">
        <v>5</v>
      </c>
      <c r="F11" s="38" t="s">
        <v>3668</v>
      </c>
      <c r="G11" s="38" t="s">
        <v>52</v>
      </c>
      <c r="H11" s="38">
        <v>50</v>
      </c>
      <c r="I11" s="12">
        <v>12</v>
      </c>
      <c r="J11" s="45">
        <v>370</v>
      </c>
      <c r="K11" s="12">
        <v>35</v>
      </c>
      <c r="L11" s="12">
        <v>45</v>
      </c>
      <c r="M11" s="12">
        <v>53</v>
      </c>
      <c r="N11" s="38">
        <v>70</v>
      </c>
      <c r="O11" s="38">
        <v>35</v>
      </c>
      <c r="P11" s="12">
        <v>30</v>
      </c>
      <c r="Q11" s="12">
        <v>80</v>
      </c>
      <c r="R11" s="46">
        <v>730</v>
      </c>
      <c r="S11" s="58">
        <v>1.669</v>
      </c>
      <c r="T11" s="10">
        <v>20</v>
      </c>
      <c r="U11" s="70">
        <v>33.380000000000003</v>
      </c>
      <c r="V11" s="67">
        <v>0.08</v>
      </c>
      <c r="W11" s="70">
        <v>36.049999999999997</v>
      </c>
      <c r="X11" s="24" t="s">
        <v>4388</v>
      </c>
      <c r="Y11" s="38" t="s">
        <v>4389</v>
      </c>
      <c r="Z11" s="17">
        <v>1</v>
      </c>
      <c r="AA11" s="17" t="s">
        <v>4357</v>
      </c>
    </row>
    <row r="12" spans="2:27" ht="50" x14ac:dyDescent="0.35">
      <c r="B12" s="38" t="s">
        <v>3086</v>
      </c>
      <c r="C12" s="38" t="s">
        <v>204</v>
      </c>
      <c r="D12" s="10" t="s">
        <v>3671</v>
      </c>
      <c r="E12" s="38" t="s">
        <v>5</v>
      </c>
      <c r="F12" s="38" t="s">
        <v>562</v>
      </c>
      <c r="G12" s="38" t="s">
        <v>79</v>
      </c>
      <c r="H12" s="38">
        <v>5</v>
      </c>
      <c r="I12" s="38">
        <v>520</v>
      </c>
      <c r="J12" s="45">
        <v>500</v>
      </c>
      <c r="K12" s="38">
        <v>280</v>
      </c>
      <c r="L12" s="38">
        <v>119</v>
      </c>
      <c r="M12" s="38">
        <v>223</v>
      </c>
      <c r="N12" s="38">
        <v>175</v>
      </c>
      <c r="O12" s="38">
        <v>45</v>
      </c>
      <c r="P12" s="38">
        <v>1</v>
      </c>
      <c r="Q12" s="38">
        <v>825</v>
      </c>
      <c r="R12" s="46">
        <v>2688</v>
      </c>
      <c r="S12" s="58">
        <v>3.81</v>
      </c>
      <c r="T12" s="10">
        <v>5</v>
      </c>
      <c r="U12" s="70">
        <v>19.05</v>
      </c>
      <c r="V12" s="67">
        <v>0.08</v>
      </c>
      <c r="W12" s="70">
        <v>20.57</v>
      </c>
      <c r="X12" s="55" t="s">
        <v>4392</v>
      </c>
      <c r="Y12" s="12" t="s">
        <v>4393</v>
      </c>
      <c r="Z12" s="10">
        <v>1</v>
      </c>
      <c r="AA12" s="10" t="s">
        <v>4357</v>
      </c>
    </row>
    <row r="13" spans="2:27" ht="25" x14ac:dyDescent="0.35">
      <c r="B13" s="38" t="s">
        <v>3159</v>
      </c>
      <c r="C13" s="38" t="s">
        <v>444</v>
      </c>
      <c r="D13" s="38" t="s">
        <v>445</v>
      </c>
      <c r="E13" s="38" t="s">
        <v>65</v>
      </c>
      <c r="F13" s="38" t="s">
        <v>446</v>
      </c>
      <c r="G13" s="38" t="s">
        <v>21</v>
      </c>
      <c r="H13" s="38">
        <v>1</v>
      </c>
      <c r="I13" s="38">
        <v>24</v>
      </c>
      <c r="J13" s="45">
        <v>100</v>
      </c>
      <c r="K13" s="38">
        <v>7</v>
      </c>
      <c r="L13" s="38">
        <v>19</v>
      </c>
      <c r="M13" s="38">
        <v>55</v>
      </c>
      <c r="N13" s="38">
        <v>3</v>
      </c>
      <c r="O13" s="38">
        <v>10</v>
      </c>
      <c r="P13" s="38">
        <v>1</v>
      </c>
      <c r="Q13" s="38">
        <v>65</v>
      </c>
      <c r="R13" s="46">
        <v>284</v>
      </c>
      <c r="S13" s="76">
        <v>332</v>
      </c>
      <c r="T13" s="17">
        <v>1</v>
      </c>
      <c r="U13" s="76">
        <v>332</v>
      </c>
      <c r="V13" s="17">
        <v>8</v>
      </c>
      <c r="W13" s="17">
        <v>358.56</v>
      </c>
      <c r="X13" s="54">
        <v>5909990420087</v>
      </c>
      <c r="Y13" s="17" t="s">
        <v>7315</v>
      </c>
      <c r="Z13" s="17">
        <v>1</v>
      </c>
      <c r="AA13" s="17" t="s">
        <v>4292</v>
      </c>
    </row>
    <row r="14" spans="2:27" ht="50" x14ac:dyDescent="0.35">
      <c r="B14" s="38" t="s">
        <v>3173</v>
      </c>
      <c r="C14" s="38" t="s">
        <v>62</v>
      </c>
      <c r="D14" s="38" t="s">
        <v>50</v>
      </c>
      <c r="E14" s="38" t="s">
        <v>5</v>
      </c>
      <c r="F14" s="38" t="s">
        <v>51</v>
      </c>
      <c r="G14" s="38" t="s">
        <v>52</v>
      </c>
      <c r="H14" s="38">
        <v>50</v>
      </c>
      <c r="I14" s="12">
        <v>343</v>
      </c>
      <c r="J14" s="45">
        <v>500</v>
      </c>
      <c r="K14" s="12">
        <v>167</v>
      </c>
      <c r="L14" s="12">
        <v>47</v>
      </c>
      <c r="M14" s="12">
        <v>202</v>
      </c>
      <c r="N14" s="38">
        <v>200</v>
      </c>
      <c r="O14" s="38">
        <v>100</v>
      </c>
      <c r="P14" s="12">
        <v>5</v>
      </c>
      <c r="Q14" s="12">
        <v>75</v>
      </c>
      <c r="R14" s="46">
        <v>1639</v>
      </c>
      <c r="S14" s="58">
        <v>0.28899999999999998</v>
      </c>
      <c r="T14" s="10">
        <v>50</v>
      </c>
      <c r="U14" s="70">
        <v>14.45</v>
      </c>
      <c r="V14" s="67">
        <v>0.08</v>
      </c>
      <c r="W14" s="70">
        <v>15.61</v>
      </c>
      <c r="X14" s="24" t="s">
        <v>4396</v>
      </c>
      <c r="Y14" s="38" t="s">
        <v>4397</v>
      </c>
      <c r="Z14" s="17">
        <v>1</v>
      </c>
      <c r="AA14" s="17" t="s">
        <v>4357</v>
      </c>
    </row>
    <row r="15" spans="2:27" ht="37.5" x14ac:dyDescent="0.35">
      <c r="B15" s="38" t="s">
        <v>3328</v>
      </c>
      <c r="C15" s="38"/>
      <c r="D15" s="38" t="s">
        <v>22</v>
      </c>
      <c r="E15" s="38" t="s">
        <v>5</v>
      </c>
      <c r="F15" s="38" t="s">
        <v>3713</v>
      </c>
      <c r="G15" s="38" t="s">
        <v>34</v>
      </c>
      <c r="H15" s="38">
        <v>10</v>
      </c>
      <c r="I15" s="12">
        <v>1</v>
      </c>
      <c r="J15" s="45">
        <v>10</v>
      </c>
      <c r="K15" s="12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12">
        <v>1</v>
      </c>
      <c r="R15" s="46">
        <v>18</v>
      </c>
      <c r="S15" s="58">
        <v>17.920000000000002</v>
      </c>
      <c r="T15" s="10">
        <v>1</v>
      </c>
      <c r="U15" s="70">
        <v>17.920000000000002</v>
      </c>
      <c r="V15" s="67">
        <v>0.08</v>
      </c>
      <c r="W15" s="70">
        <v>19.350000000000001</v>
      </c>
      <c r="X15" s="24" t="s">
        <v>4398</v>
      </c>
      <c r="Y15" s="38" t="s">
        <v>4399</v>
      </c>
      <c r="Z15" s="17">
        <v>10</v>
      </c>
      <c r="AA15" s="17" t="s">
        <v>4357</v>
      </c>
    </row>
    <row r="16" spans="2:27" ht="62.5" x14ac:dyDescent="0.35">
      <c r="B16" s="38" t="s">
        <v>4133</v>
      </c>
      <c r="C16" s="10" t="s">
        <v>36</v>
      </c>
      <c r="D16" s="10" t="s">
        <v>35</v>
      </c>
      <c r="E16" s="10" t="s">
        <v>5</v>
      </c>
      <c r="F16" s="10" t="s">
        <v>4134</v>
      </c>
      <c r="G16" s="10" t="s">
        <v>34</v>
      </c>
      <c r="H16" s="10">
        <v>10</v>
      </c>
      <c r="I16" s="10">
        <v>1</v>
      </c>
      <c r="J16" s="12">
        <v>1</v>
      </c>
      <c r="K16" s="10">
        <v>3</v>
      </c>
      <c r="L16" s="38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46">
        <v>11</v>
      </c>
      <c r="S16" s="58">
        <v>9.6300000000000008</v>
      </c>
      <c r="T16" s="10">
        <v>10</v>
      </c>
      <c r="U16" s="70">
        <v>96.3</v>
      </c>
      <c r="V16" s="67">
        <v>0.08</v>
      </c>
      <c r="W16" s="70">
        <v>104</v>
      </c>
      <c r="X16" s="55" t="s">
        <v>4401</v>
      </c>
      <c r="Y16" s="12" t="s">
        <v>4402</v>
      </c>
      <c r="Z16" s="10">
        <v>1</v>
      </c>
      <c r="AA16" s="10" t="s">
        <v>4357</v>
      </c>
    </row>
    <row r="18" spans="2:27" ht="25" x14ac:dyDescent="0.35">
      <c r="B18" s="38" t="s">
        <v>2161</v>
      </c>
      <c r="C18" s="38" t="s">
        <v>347</v>
      </c>
      <c r="D18" s="38" t="s">
        <v>1881</v>
      </c>
      <c r="E18" s="38" t="s">
        <v>5</v>
      </c>
      <c r="F18" s="69" t="s">
        <v>348</v>
      </c>
      <c r="G18" s="38" t="s">
        <v>61</v>
      </c>
      <c r="H18" s="38">
        <v>1</v>
      </c>
      <c r="I18" s="38">
        <v>97</v>
      </c>
      <c r="J18" s="45">
        <v>40</v>
      </c>
      <c r="K18" s="38">
        <v>1</v>
      </c>
      <c r="L18" s="38">
        <v>1</v>
      </c>
      <c r="M18" s="38">
        <v>400</v>
      </c>
      <c r="N18" s="38">
        <v>1</v>
      </c>
      <c r="O18" s="38">
        <v>1</v>
      </c>
      <c r="P18" s="38">
        <v>1</v>
      </c>
      <c r="Q18" s="39">
        <v>20</v>
      </c>
      <c r="R18" s="46">
        <v>562</v>
      </c>
      <c r="S18" s="58">
        <v>84</v>
      </c>
      <c r="T18" s="10">
        <v>1</v>
      </c>
      <c r="U18" s="70">
        <v>84</v>
      </c>
      <c r="V18" s="67">
        <v>0.08</v>
      </c>
      <c r="W18" s="70">
        <v>90.72</v>
      </c>
      <c r="X18" s="24" t="s">
        <v>4350</v>
      </c>
      <c r="Y18" s="38" t="s">
        <v>4351</v>
      </c>
      <c r="Z18" s="17">
        <v>1</v>
      </c>
      <c r="AA18" s="38" t="s">
        <v>4352</v>
      </c>
    </row>
    <row r="19" spans="2:27" ht="25" x14ac:dyDescent="0.35">
      <c r="B19" s="38" t="s">
        <v>2162</v>
      </c>
      <c r="C19" s="38" t="s">
        <v>347</v>
      </c>
      <c r="D19" s="38" t="s">
        <v>1881</v>
      </c>
      <c r="E19" s="38" t="s">
        <v>5</v>
      </c>
      <c r="F19" s="69" t="s">
        <v>349</v>
      </c>
      <c r="G19" s="38" t="s">
        <v>61</v>
      </c>
      <c r="H19" s="38">
        <v>1</v>
      </c>
      <c r="I19" s="38">
        <v>993</v>
      </c>
      <c r="J19" s="45">
        <v>95</v>
      </c>
      <c r="K19" s="38">
        <v>131</v>
      </c>
      <c r="L19" s="38">
        <v>27</v>
      </c>
      <c r="M19" s="38">
        <v>120</v>
      </c>
      <c r="N19" s="38">
        <v>250</v>
      </c>
      <c r="O19" s="38">
        <v>20</v>
      </c>
      <c r="P19" s="38">
        <v>6</v>
      </c>
      <c r="Q19" s="39">
        <v>220</v>
      </c>
      <c r="R19" s="46">
        <v>1862</v>
      </c>
      <c r="S19" s="58">
        <v>168</v>
      </c>
      <c r="T19" s="10">
        <v>1</v>
      </c>
      <c r="U19" s="70">
        <v>168</v>
      </c>
      <c r="V19" s="67">
        <v>0.08</v>
      </c>
      <c r="W19" s="70">
        <v>181.44</v>
      </c>
      <c r="X19" s="55" t="s">
        <v>4353</v>
      </c>
      <c r="Y19" s="12" t="s">
        <v>4354</v>
      </c>
      <c r="Z19" s="10">
        <v>1</v>
      </c>
      <c r="AA19" s="38" t="s">
        <v>4352</v>
      </c>
    </row>
    <row r="20" spans="2:27" ht="37.5" x14ac:dyDescent="0.35">
      <c r="B20" s="38" t="s">
        <v>2799</v>
      </c>
      <c r="C20" s="38" t="s">
        <v>1274</v>
      </c>
      <c r="D20" s="38" t="s">
        <v>1272</v>
      </c>
      <c r="E20" s="38" t="s">
        <v>5</v>
      </c>
      <c r="F20" s="38" t="s">
        <v>562</v>
      </c>
      <c r="G20" s="38" t="s">
        <v>79</v>
      </c>
      <c r="H20" s="38">
        <v>5</v>
      </c>
      <c r="I20" s="38">
        <v>227</v>
      </c>
      <c r="J20" s="45">
        <v>13</v>
      </c>
      <c r="K20" s="38">
        <v>179</v>
      </c>
      <c r="L20" s="38">
        <v>75</v>
      </c>
      <c r="M20" s="38">
        <v>169</v>
      </c>
      <c r="N20" s="38">
        <v>125</v>
      </c>
      <c r="O20" s="38">
        <v>300</v>
      </c>
      <c r="P20" s="38">
        <v>80</v>
      </c>
      <c r="Q20" s="38">
        <v>140</v>
      </c>
      <c r="R20" s="46">
        <v>1308</v>
      </c>
      <c r="S20" s="58">
        <v>4.0659999999999998</v>
      </c>
      <c r="T20" s="10">
        <v>5</v>
      </c>
      <c r="U20" s="70">
        <v>20.329999999999998</v>
      </c>
      <c r="V20" s="67">
        <v>0.08</v>
      </c>
      <c r="W20" s="70">
        <v>21.96</v>
      </c>
      <c r="X20" s="24" t="s">
        <v>4374</v>
      </c>
      <c r="Y20" s="38" t="s">
        <v>4375</v>
      </c>
      <c r="Z20" s="17">
        <v>1</v>
      </c>
      <c r="AA20" s="17" t="s">
        <v>4357</v>
      </c>
    </row>
    <row r="21" spans="2:27" ht="37.5" x14ac:dyDescent="0.35">
      <c r="B21" s="38" t="s">
        <v>2994</v>
      </c>
      <c r="C21" s="38" t="s">
        <v>15</v>
      </c>
      <c r="D21" s="38" t="s">
        <v>3650</v>
      </c>
      <c r="E21" s="38" t="s">
        <v>5</v>
      </c>
      <c r="F21" s="38" t="s">
        <v>16</v>
      </c>
      <c r="G21" s="38" t="s">
        <v>11</v>
      </c>
      <c r="H21" s="38">
        <v>10</v>
      </c>
      <c r="I21" s="38">
        <v>30</v>
      </c>
      <c r="J21" s="45">
        <v>1</v>
      </c>
      <c r="K21" s="38">
        <v>1</v>
      </c>
      <c r="L21" s="38">
        <v>20</v>
      </c>
      <c r="M21" s="38">
        <v>1</v>
      </c>
      <c r="N21" s="38">
        <v>1</v>
      </c>
      <c r="O21" s="38">
        <v>1</v>
      </c>
      <c r="P21" s="38">
        <v>1</v>
      </c>
      <c r="Q21" s="38">
        <v>30</v>
      </c>
      <c r="R21" s="46">
        <v>86</v>
      </c>
      <c r="S21" s="58">
        <v>3.21</v>
      </c>
      <c r="T21" s="10">
        <v>10</v>
      </c>
      <c r="U21" s="70">
        <v>32.1</v>
      </c>
      <c r="V21" s="67">
        <v>0.08</v>
      </c>
      <c r="W21" s="70">
        <v>34.67</v>
      </c>
      <c r="X21" s="24" t="s">
        <v>4384</v>
      </c>
      <c r="Y21" s="38" t="s">
        <v>4385</v>
      </c>
      <c r="Z21" s="17">
        <v>1</v>
      </c>
      <c r="AA21" s="17" t="s">
        <v>4357</v>
      </c>
    </row>
    <row r="22" spans="2:27" ht="37.5" x14ac:dyDescent="0.35">
      <c r="B22" s="38" t="s">
        <v>3132</v>
      </c>
      <c r="C22" s="57" t="s">
        <v>3676</v>
      </c>
      <c r="D22" s="12" t="s">
        <v>3677</v>
      </c>
      <c r="E22" s="12" t="s">
        <v>5</v>
      </c>
      <c r="F22" s="12" t="s">
        <v>81</v>
      </c>
      <c r="G22" s="12" t="s">
        <v>11</v>
      </c>
      <c r="H22" s="12">
        <v>10</v>
      </c>
      <c r="I22" s="57">
        <v>1</v>
      </c>
      <c r="J22" s="45">
        <v>1</v>
      </c>
      <c r="K22" s="12">
        <v>1</v>
      </c>
      <c r="L22" s="12">
        <v>30</v>
      </c>
      <c r="M22" s="12">
        <v>27</v>
      </c>
      <c r="N22" s="38">
        <v>6</v>
      </c>
      <c r="O22" s="38">
        <v>1</v>
      </c>
      <c r="P22" s="12">
        <v>1</v>
      </c>
      <c r="Q22" s="12">
        <v>1</v>
      </c>
      <c r="R22" s="46">
        <v>69</v>
      </c>
      <c r="S22" s="58">
        <v>9.5229999999999997</v>
      </c>
      <c r="T22" s="10">
        <v>10</v>
      </c>
      <c r="U22" s="70">
        <v>95.23</v>
      </c>
      <c r="V22" s="67">
        <v>0.08</v>
      </c>
      <c r="W22" s="70">
        <v>102.85</v>
      </c>
      <c r="X22" s="24" t="s">
        <v>4394</v>
      </c>
      <c r="Y22" s="38" t="s">
        <v>4395</v>
      </c>
      <c r="Z22" s="17">
        <v>1</v>
      </c>
      <c r="AA22" s="17" t="s">
        <v>4357</v>
      </c>
    </row>
    <row r="24" spans="2:27" ht="50" x14ac:dyDescent="0.35">
      <c r="B24" s="38" t="s">
        <v>2358</v>
      </c>
      <c r="C24" s="12" t="s">
        <v>3529</v>
      </c>
      <c r="D24" s="51" t="s">
        <v>3529</v>
      </c>
      <c r="E24" s="12" t="s">
        <v>5</v>
      </c>
      <c r="F24" s="12" t="s">
        <v>42</v>
      </c>
      <c r="G24" s="12" t="s">
        <v>11</v>
      </c>
      <c r="H24" s="12">
        <v>10</v>
      </c>
      <c r="I24" s="12">
        <v>1</v>
      </c>
      <c r="J24" s="45">
        <v>10</v>
      </c>
      <c r="K24" s="12">
        <v>1</v>
      </c>
      <c r="L24" s="38">
        <v>1</v>
      </c>
      <c r="M24" s="38">
        <v>1</v>
      </c>
      <c r="N24" s="38">
        <v>60</v>
      </c>
      <c r="O24" s="38">
        <v>1</v>
      </c>
      <c r="P24" s="12">
        <v>1</v>
      </c>
      <c r="Q24" s="12">
        <v>5</v>
      </c>
      <c r="R24" s="46">
        <v>81</v>
      </c>
      <c r="S24" s="58">
        <v>26.75</v>
      </c>
      <c r="T24" s="10">
        <v>10</v>
      </c>
      <c r="U24" s="70">
        <v>267.5</v>
      </c>
      <c r="V24" s="67">
        <v>0.08</v>
      </c>
      <c r="W24" s="70">
        <v>288.89999999999998</v>
      </c>
      <c r="X24" s="55" t="s">
        <v>4358</v>
      </c>
      <c r="Y24" s="12" t="s">
        <v>4359</v>
      </c>
      <c r="Z24" s="10">
        <v>1</v>
      </c>
      <c r="AA24" s="10" t="s">
        <v>4357</v>
      </c>
    </row>
    <row r="25" spans="2:27" ht="50" x14ac:dyDescent="0.35">
      <c r="B25" s="38" t="s">
        <v>2360</v>
      </c>
      <c r="C25" s="38" t="s">
        <v>1177</v>
      </c>
      <c r="D25" s="38" t="s">
        <v>3530</v>
      </c>
      <c r="E25" s="38" t="s">
        <v>5</v>
      </c>
      <c r="F25" s="38" t="s">
        <v>402</v>
      </c>
      <c r="G25" s="38" t="s">
        <v>34</v>
      </c>
      <c r="H25" s="38">
        <v>10</v>
      </c>
      <c r="I25" s="12">
        <v>1</v>
      </c>
      <c r="J25" s="45">
        <v>23</v>
      </c>
      <c r="K25" s="12">
        <v>25</v>
      </c>
      <c r="L25" s="38">
        <v>1</v>
      </c>
      <c r="M25" s="38">
        <v>1</v>
      </c>
      <c r="N25" s="38">
        <v>1</v>
      </c>
      <c r="O25" s="38">
        <v>1</v>
      </c>
      <c r="P25" s="12">
        <v>1</v>
      </c>
      <c r="Q25" s="12">
        <v>10</v>
      </c>
      <c r="R25" s="46">
        <v>64</v>
      </c>
      <c r="S25" s="58">
        <v>9.9079999999999995</v>
      </c>
      <c r="T25" s="10">
        <v>10</v>
      </c>
      <c r="U25" s="70">
        <v>99.08</v>
      </c>
      <c r="V25" s="67">
        <v>0.08</v>
      </c>
      <c r="W25" s="70">
        <v>107.01</v>
      </c>
      <c r="X25" s="55" t="s">
        <v>4360</v>
      </c>
      <c r="Y25" s="12" t="s">
        <v>4361</v>
      </c>
      <c r="Z25" s="10">
        <v>1</v>
      </c>
      <c r="AA25" s="10" t="s">
        <v>4357</v>
      </c>
    </row>
    <row r="26" spans="2:27" ht="50" x14ac:dyDescent="0.35">
      <c r="B26" s="38" t="s">
        <v>2361</v>
      </c>
      <c r="C26" s="38" t="s">
        <v>1177</v>
      </c>
      <c r="D26" s="38" t="s">
        <v>3530</v>
      </c>
      <c r="E26" s="38" t="s">
        <v>5</v>
      </c>
      <c r="F26" s="38" t="s">
        <v>42</v>
      </c>
      <c r="G26" s="38" t="s">
        <v>34</v>
      </c>
      <c r="H26" s="38">
        <v>10</v>
      </c>
      <c r="I26" s="38">
        <v>130</v>
      </c>
      <c r="J26" s="45">
        <v>44</v>
      </c>
      <c r="K26" s="38">
        <v>19</v>
      </c>
      <c r="L26" s="38">
        <v>7</v>
      </c>
      <c r="M26" s="38">
        <v>9</v>
      </c>
      <c r="N26" s="38">
        <v>100</v>
      </c>
      <c r="O26" s="38">
        <v>1</v>
      </c>
      <c r="P26" s="38">
        <v>3</v>
      </c>
      <c r="Q26" s="38">
        <v>100</v>
      </c>
      <c r="R26" s="46">
        <v>413</v>
      </c>
      <c r="S26" s="58">
        <v>5.992</v>
      </c>
      <c r="T26" s="10">
        <v>10</v>
      </c>
      <c r="U26" s="70">
        <v>59.92</v>
      </c>
      <c r="V26" s="67">
        <v>0.08</v>
      </c>
      <c r="W26" s="70">
        <v>64.709999999999994</v>
      </c>
      <c r="X26" s="55" t="s">
        <v>4362</v>
      </c>
      <c r="Y26" s="12" t="s">
        <v>4363</v>
      </c>
      <c r="Z26" s="10">
        <v>1</v>
      </c>
      <c r="AA26" s="10" t="s">
        <v>4357</v>
      </c>
    </row>
    <row r="27" spans="2:27" ht="75" x14ac:dyDescent="0.35">
      <c r="B27" s="38" t="s">
        <v>2397</v>
      </c>
      <c r="C27" s="38" t="s">
        <v>60</v>
      </c>
      <c r="D27" s="38" t="s">
        <v>1938</v>
      </c>
      <c r="E27" s="38" t="s">
        <v>5</v>
      </c>
      <c r="F27" s="38" t="s">
        <v>49</v>
      </c>
      <c r="G27" s="38" t="s">
        <v>61</v>
      </c>
      <c r="H27" s="38">
        <v>1</v>
      </c>
      <c r="I27" s="12">
        <v>1584</v>
      </c>
      <c r="J27" s="45">
        <v>1950</v>
      </c>
      <c r="K27" s="12">
        <v>1408</v>
      </c>
      <c r="L27" s="12">
        <v>284</v>
      </c>
      <c r="M27" s="12">
        <v>2275</v>
      </c>
      <c r="N27" s="38">
        <v>1</v>
      </c>
      <c r="O27" s="38">
        <v>1200</v>
      </c>
      <c r="P27" s="12">
        <v>1</v>
      </c>
      <c r="Q27" s="12">
        <v>4130</v>
      </c>
      <c r="R27" s="46">
        <v>12833</v>
      </c>
      <c r="S27" s="58">
        <v>3.4239999999999999</v>
      </c>
      <c r="T27" s="10">
        <v>20</v>
      </c>
      <c r="U27" s="70">
        <v>68.48</v>
      </c>
      <c r="V27" s="67">
        <v>0.08</v>
      </c>
      <c r="W27" s="70">
        <v>73.959999999999994</v>
      </c>
      <c r="X27" s="55" t="s">
        <v>4366</v>
      </c>
      <c r="Y27" s="12" t="s">
        <v>4367</v>
      </c>
      <c r="Z27" s="10">
        <v>1</v>
      </c>
      <c r="AA27" s="10" t="s">
        <v>4357</v>
      </c>
    </row>
    <row r="28" spans="2:27" ht="37.5" x14ac:dyDescent="0.35">
      <c r="B28" s="38" t="s">
        <v>2418</v>
      </c>
      <c r="C28" s="38" t="s">
        <v>30</v>
      </c>
      <c r="D28" s="38" t="s">
        <v>148</v>
      </c>
      <c r="E28" s="38" t="s">
        <v>5</v>
      </c>
      <c r="F28" s="38" t="s">
        <v>149</v>
      </c>
      <c r="G28" s="38" t="s">
        <v>33</v>
      </c>
      <c r="H28" s="38">
        <v>5</v>
      </c>
      <c r="I28" s="12">
        <v>31</v>
      </c>
      <c r="J28" s="45">
        <v>10</v>
      </c>
      <c r="K28" s="12">
        <v>1</v>
      </c>
      <c r="L28" s="12">
        <v>28</v>
      </c>
      <c r="M28" s="12">
        <v>158</v>
      </c>
      <c r="N28" s="38">
        <v>5</v>
      </c>
      <c r="O28" s="38">
        <v>1</v>
      </c>
      <c r="P28" s="12">
        <v>24</v>
      </c>
      <c r="Q28" s="12">
        <v>560</v>
      </c>
      <c r="R28" s="46">
        <v>818</v>
      </c>
      <c r="S28" s="58">
        <v>3.21</v>
      </c>
      <c r="T28" s="10">
        <v>5</v>
      </c>
      <c r="U28" s="70">
        <v>16.05</v>
      </c>
      <c r="V28" s="67">
        <v>0.08</v>
      </c>
      <c r="W28" s="70">
        <v>17.329999999999998</v>
      </c>
      <c r="X28" s="55" t="s">
        <v>4370</v>
      </c>
      <c r="Y28" s="12" t="s">
        <v>4371</v>
      </c>
      <c r="Z28" s="10">
        <v>1</v>
      </c>
      <c r="AA28" s="10" t="s">
        <v>4357</v>
      </c>
    </row>
    <row r="29" spans="2:27" ht="37.5" x14ac:dyDescent="0.35">
      <c r="B29" s="38" t="s">
        <v>2811</v>
      </c>
      <c r="C29" s="38" t="s">
        <v>37</v>
      </c>
      <c r="D29" s="38" t="s">
        <v>39</v>
      </c>
      <c r="E29" s="38" t="s">
        <v>5</v>
      </c>
      <c r="F29" s="38" t="s">
        <v>38</v>
      </c>
      <c r="G29" s="38" t="s">
        <v>34</v>
      </c>
      <c r="H29" s="38">
        <v>10</v>
      </c>
      <c r="I29" s="38">
        <v>17</v>
      </c>
      <c r="J29" s="45">
        <v>1</v>
      </c>
      <c r="K29" s="38">
        <v>23</v>
      </c>
      <c r="L29" s="38">
        <v>1</v>
      </c>
      <c r="M29" s="38">
        <v>5</v>
      </c>
      <c r="N29" s="38">
        <v>1</v>
      </c>
      <c r="O29" s="38">
        <v>1</v>
      </c>
      <c r="P29" s="38">
        <v>1</v>
      </c>
      <c r="Q29" s="38">
        <v>10</v>
      </c>
      <c r="R29" s="46">
        <v>60</v>
      </c>
      <c r="S29" s="58">
        <v>12.84</v>
      </c>
      <c r="T29" s="10">
        <v>10</v>
      </c>
      <c r="U29" s="70">
        <v>128.4</v>
      </c>
      <c r="V29" s="67">
        <v>0.08</v>
      </c>
      <c r="W29" s="70">
        <v>138.66999999999999</v>
      </c>
      <c r="X29" s="24" t="s">
        <v>4378</v>
      </c>
      <c r="Y29" s="38" t="s">
        <v>4379</v>
      </c>
      <c r="Z29" s="17">
        <v>1</v>
      </c>
      <c r="AA29" s="17" t="s">
        <v>4357</v>
      </c>
    </row>
    <row r="30" spans="2:27" ht="37.5" x14ac:dyDescent="0.35">
      <c r="B30" s="38" t="s">
        <v>2893</v>
      </c>
      <c r="C30" s="38" t="s">
        <v>1827</v>
      </c>
      <c r="D30" s="38" t="s">
        <v>26</v>
      </c>
      <c r="E30" s="38" t="s">
        <v>5</v>
      </c>
      <c r="F30" s="38" t="s">
        <v>27</v>
      </c>
      <c r="G30" s="38" t="s">
        <v>25</v>
      </c>
      <c r="H30" s="38">
        <v>20</v>
      </c>
      <c r="I30" s="38">
        <v>20</v>
      </c>
      <c r="J30" s="45">
        <v>3</v>
      </c>
      <c r="K30" s="38">
        <v>1</v>
      </c>
      <c r="L30" s="38">
        <v>1</v>
      </c>
      <c r="M30" s="38">
        <v>4</v>
      </c>
      <c r="N30" s="38">
        <v>3</v>
      </c>
      <c r="O30" s="38">
        <v>1</v>
      </c>
      <c r="P30" s="38">
        <v>1</v>
      </c>
      <c r="Q30" s="38">
        <v>20</v>
      </c>
      <c r="R30" s="46">
        <v>54</v>
      </c>
      <c r="S30" s="58">
        <v>6.8879999999999999</v>
      </c>
      <c r="T30" s="10">
        <v>20</v>
      </c>
      <c r="U30" s="70">
        <v>137.76</v>
      </c>
      <c r="V30" s="67">
        <v>0.08</v>
      </c>
      <c r="W30" s="70">
        <v>148.78</v>
      </c>
      <c r="X30" s="24" t="s">
        <v>4380</v>
      </c>
      <c r="Y30" s="38" t="s">
        <v>4381</v>
      </c>
      <c r="Z30" s="17">
        <v>1</v>
      </c>
      <c r="AA30" s="17" t="s">
        <v>4357</v>
      </c>
    </row>
    <row r="31" spans="2:27" ht="37.5" x14ac:dyDescent="0.35">
      <c r="B31" s="38" t="s">
        <v>2994</v>
      </c>
      <c r="C31" s="38" t="s">
        <v>15</v>
      </c>
      <c r="D31" s="38" t="s">
        <v>3650</v>
      </c>
      <c r="E31" s="38" t="s">
        <v>5</v>
      </c>
      <c r="F31" s="38" t="s">
        <v>16</v>
      </c>
      <c r="G31" s="38" t="s">
        <v>11</v>
      </c>
      <c r="H31" s="38">
        <v>10</v>
      </c>
      <c r="I31" s="38">
        <v>30</v>
      </c>
      <c r="J31" s="45">
        <v>1</v>
      </c>
      <c r="K31" s="38">
        <v>1</v>
      </c>
      <c r="L31" s="38">
        <v>20</v>
      </c>
      <c r="M31" s="38">
        <v>1</v>
      </c>
      <c r="N31" s="38">
        <v>1</v>
      </c>
      <c r="O31" s="38">
        <v>1</v>
      </c>
      <c r="P31" s="38">
        <v>1</v>
      </c>
      <c r="Q31" s="38">
        <v>30</v>
      </c>
      <c r="R31" s="46">
        <v>86</v>
      </c>
      <c r="S31" s="58">
        <v>3.21</v>
      </c>
      <c r="T31" s="10">
        <v>10</v>
      </c>
      <c r="U31" s="70">
        <v>32.1</v>
      </c>
      <c r="V31" s="67">
        <v>0.08</v>
      </c>
      <c r="W31" s="70">
        <v>34.67</v>
      </c>
      <c r="X31" s="24" t="s">
        <v>4384</v>
      </c>
      <c r="Y31" s="38" t="s">
        <v>4385</v>
      </c>
      <c r="Z31" s="17">
        <v>1</v>
      </c>
      <c r="AA31" s="17" t="s">
        <v>4357</v>
      </c>
    </row>
    <row r="32" spans="2:27" ht="37.5" x14ac:dyDescent="0.35">
      <c r="B32" s="38" t="s">
        <v>3057</v>
      </c>
      <c r="C32" s="38" t="s">
        <v>112</v>
      </c>
      <c r="D32" s="38" t="s">
        <v>1628</v>
      </c>
      <c r="E32" s="38" t="s">
        <v>5</v>
      </c>
      <c r="F32" s="38" t="s">
        <v>3669</v>
      </c>
      <c r="G32" s="38" t="s">
        <v>11</v>
      </c>
      <c r="H32" s="38">
        <v>10</v>
      </c>
      <c r="I32" s="38">
        <v>549</v>
      </c>
      <c r="J32" s="45">
        <v>400</v>
      </c>
      <c r="K32" s="38">
        <v>200</v>
      </c>
      <c r="L32" s="38">
        <v>27</v>
      </c>
      <c r="M32" s="38">
        <v>39</v>
      </c>
      <c r="N32" s="38">
        <v>40</v>
      </c>
      <c r="O32" s="38">
        <v>20</v>
      </c>
      <c r="P32" s="38">
        <v>25</v>
      </c>
      <c r="Q32" s="38">
        <v>320</v>
      </c>
      <c r="R32" s="46">
        <v>1620</v>
      </c>
      <c r="S32" s="58">
        <v>1.8725000000000001</v>
      </c>
      <c r="T32" s="10">
        <v>20</v>
      </c>
      <c r="U32" s="70">
        <v>37.450000000000003</v>
      </c>
      <c r="V32" s="67">
        <v>0.08</v>
      </c>
      <c r="W32" s="70">
        <v>40.450000000000003</v>
      </c>
      <c r="X32" s="24" t="s">
        <v>4390</v>
      </c>
      <c r="Y32" s="38" t="s">
        <v>4391</v>
      </c>
      <c r="Z32" s="17">
        <v>1</v>
      </c>
      <c r="AA32" s="17" t="s">
        <v>4357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2:AA12"/>
  <sheetViews>
    <sheetView zoomScale="75" zoomScaleNormal="75" workbookViewId="0">
      <selection activeCell="T23" sqref="T23"/>
    </sheetView>
  </sheetViews>
  <sheetFormatPr defaultRowHeight="14.5" x14ac:dyDescent="0.35"/>
  <cols>
    <col min="1" max="1" width="2.6328125" customWidth="1"/>
    <col min="2" max="2" width="3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1.6328125" bestFit="1" customWidth="1"/>
    <col min="25" max="25" width="15.1796875" customWidth="1"/>
    <col min="26" max="26" width="14.453125" customWidth="1"/>
    <col min="27" max="27" width="12.6328125" customWidth="1"/>
  </cols>
  <sheetData>
    <row r="2" spans="2:27" ht="65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62.5" x14ac:dyDescent="0.35">
      <c r="B3" s="38" t="s">
        <v>3345</v>
      </c>
      <c r="C3" s="38"/>
      <c r="D3" s="38" t="s">
        <v>207</v>
      </c>
      <c r="E3" s="38" t="s">
        <v>74</v>
      </c>
      <c r="F3" s="38" t="s">
        <v>1997</v>
      </c>
      <c r="G3" s="38" t="s">
        <v>1998</v>
      </c>
      <c r="H3" s="38">
        <v>1</v>
      </c>
      <c r="I3" s="12">
        <v>23</v>
      </c>
      <c r="J3" s="45">
        <v>10</v>
      </c>
      <c r="K3" s="12">
        <v>1</v>
      </c>
      <c r="L3" s="38">
        <v>1</v>
      </c>
      <c r="M3" s="12">
        <v>6</v>
      </c>
      <c r="N3" s="38">
        <v>2</v>
      </c>
      <c r="O3" s="38">
        <v>6</v>
      </c>
      <c r="P3" s="12">
        <v>1</v>
      </c>
      <c r="Q3" s="12">
        <v>12</v>
      </c>
      <c r="R3" s="46">
        <f t="shared" ref="R3" si="0">SUM(I3:Q3)</f>
        <v>62</v>
      </c>
      <c r="S3" s="10">
        <v>49.92</v>
      </c>
      <c r="T3" s="10">
        <v>1</v>
      </c>
      <c r="U3" s="10">
        <v>49.92</v>
      </c>
      <c r="V3" s="10">
        <v>8</v>
      </c>
      <c r="W3" s="10">
        <v>53.913600000000002</v>
      </c>
      <c r="X3" s="10" t="s">
        <v>4344</v>
      </c>
      <c r="Y3" s="12" t="s">
        <v>4348</v>
      </c>
      <c r="Z3" s="10">
        <v>1</v>
      </c>
      <c r="AA3" s="10" t="s">
        <v>4349</v>
      </c>
    </row>
    <row r="7" spans="2:27" ht="37.5" x14ac:dyDescent="0.35">
      <c r="P7" s="185" t="s">
        <v>9603</v>
      </c>
      <c r="Q7" s="186"/>
      <c r="S7" s="48">
        <v>51.2</v>
      </c>
      <c r="T7" s="10">
        <v>1</v>
      </c>
      <c r="U7" s="49">
        <v>51.2</v>
      </c>
      <c r="V7" s="17" t="s">
        <v>4403</v>
      </c>
      <c r="W7" s="49">
        <v>55.3</v>
      </c>
      <c r="X7" s="17" t="s">
        <v>6793</v>
      </c>
      <c r="Y7" s="38" t="s">
        <v>6794</v>
      </c>
      <c r="Z7" s="38" t="s">
        <v>6795</v>
      </c>
      <c r="AA7" s="38" t="s">
        <v>6796</v>
      </c>
    </row>
    <row r="10" spans="2:27" x14ac:dyDescent="0.35">
      <c r="S10" s="8" t="s">
        <v>9604</v>
      </c>
      <c r="T10" s="138">
        <f>T12-T11</f>
        <v>85.95679999999993</v>
      </c>
    </row>
    <row r="11" spans="2:27" x14ac:dyDescent="0.35">
      <c r="S11" s="1" t="s">
        <v>9610</v>
      </c>
      <c r="T11" s="1">
        <f>W3*R3</f>
        <v>3342.6432</v>
      </c>
    </row>
    <row r="12" spans="2:27" x14ac:dyDescent="0.35">
      <c r="S12" s="1" t="s">
        <v>9606</v>
      </c>
      <c r="T12" s="136">
        <f>W7*R3</f>
        <v>3428.6</v>
      </c>
    </row>
  </sheetData>
  <mergeCells count="1">
    <mergeCell ref="P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A33"/>
  <sheetViews>
    <sheetView zoomScale="75" zoomScaleNormal="75" workbookViewId="0">
      <selection activeCell="R3" sqref="R3:R11"/>
    </sheetView>
  </sheetViews>
  <sheetFormatPr defaultRowHeight="14.5" x14ac:dyDescent="0.35"/>
  <cols>
    <col min="1" max="1" width="2.6328125" customWidth="1"/>
    <col min="2" max="2" width="5.81640625" bestFit="1" customWidth="1"/>
    <col min="3" max="3" width="22.453125" customWidth="1"/>
    <col min="4" max="4" width="18.6328125" customWidth="1"/>
    <col min="5" max="18" width="8.81640625" customWidth="1"/>
    <col min="19" max="19" width="25" customWidth="1"/>
    <col min="20" max="20" width="21.90625" customWidth="1"/>
    <col min="21" max="21" width="11.08984375" bestFit="1" customWidth="1"/>
    <col min="22" max="22" width="6.90625" customWidth="1"/>
    <col min="23" max="23" width="11.08984375" bestFit="1" customWidth="1"/>
    <col min="24" max="24" width="16.54296875" bestFit="1" customWidth="1"/>
    <col min="25" max="25" width="15.1796875" customWidth="1"/>
    <col min="26" max="26" width="14.453125" customWidth="1"/>
    <col min="27" max="27" width="16.81640625" customWidth="1"/>
  </cols>
  <sheetData>
    <row r="2" spans="2:27" ht="52" x14ac:dyDescent="0.35">
      <c r="B2" s="6" t="s">
        <v>2123</v>
      </c>
      <c r="C2" s="6" t="s">
        <v>0</v>
      </c>
      <c r="D2" s="6" t="s">
        <v>3482</v>
      </c>
      <c r="E2" s="6" t="s">
        <v>1</v>
      </c>
      <c r="F2" s="6" t="s">
        <v>2</v>
      </c>
      <c r="G2" s="6" t="s">
        <v>3</v>
      </c>
      <c r="H2" s="6" t="s">
        <v>3483</v>
      </c>
      <c r="I2" s="6" t="s">
        <v>2048</v>
      </c>
      <c r="J2" s="6" t="s">
        <v>3484</v>
      </c>
      <c r="K2" s="6" t="s">
        <v>2049</v>
      </c>
      <c r="L2" s="6" t="s">
        <v>2050</v>
      </c>
      <c r="M2" s="6" t="s">
        <v>2051</v>
      </c>
      <c r="N2" s="6" t="s">
        <v>2052</v>
      </c>
      <c r="O2" s="6" t="s">
        <v>2053</v>
      </c>
      <c r="P2" s="6" t="s">
        <v>2097</v>
      </c>
      <c r="Q2" s="6" t="s">
        <v>2054</v>
      </c>
      <c r="R2" s="6" t="s">
        <v>3485</v>
      </c>
      <c r="S2" s="13" t="s">
        <v>2117</v>
      </c>
      <c r="T2" s="13" t="s">
        <v>2118</v>
      </c>
      <c r="U2" s="13" t="s">
        <v>2119</v>
      </c>
      <c r="V2" s="13" t="s">
        <v>2120</v>
      </c>
      <c r="W2" s="13" t="s">
        <v>2121</v>
      </c>
      <c r="X2" s="14" t="s">
        <v>8698</v>
      </c>
      <c r="Y2" s="15" t="s">
        <v>8699</v>
      </c>
      <c r="Z2" s="15" t="s">
        <v>8700</v>
      </c>
      <c r="AA2" s="15" t="s">
        <v>2122</v>
      </c>
    </row>
    <row r="3" spans="2:27" ht="25" x14ac:dyDescent="0.35">
      <c r="B3" s="38" t="s">
        <v>2274</v>
      </c>
      <c r="C3" s="38" t="s">
        <v>1079</v>
      </c>
      <c r="D3" s="38" t="s">
        <v>1078</v>
      </c>
      <c r="E3" s="38" t="s">
        <v>65</v>
      </c>
      <c r="F3" s="38" t="s">
        <v>1080</v>
      </c>
      <c r="G3" s="38" t="s">
        <v>1148</v>
      </c>
      <c r="H3" s="38">
        <v>1</v>
      </c>
      <c r="I3" s="38">
        <v>1</v>
      </c>
      <c r="J3" s="45">
        <v>1</v>
      </c>
      <c r="K3" s="38">
        <v>1</v>
      </c>
      <c r="L3" s="38">
        <v>1</v>
      </c>
      <c r="M3" s="38">
        <v>1</v>
      </c>
      <c r="N3" s="38">
        <v>1</v>
      </c>
      <c r="O3" s="38">
        <v>1</v>
      </c>
      <c r="P3" s="38">
        <v>12</v>
      </c>
      <c r="Q3" s="38">
        <v>1</v>
      </c>
      <c r="R3" s="46">
        <v>20</v>
      </c>
      <c r="S3" s="17">
        <v>10.6</v>
      </c>
      <c r="T3" s="17">
        <v>1</v>
      </c>
      <c r="U3" s="17">
        <v>10.6</v>
      </c>
      <c r="V3" s="17">
        <v>23</v>
      </c>
      <c r="W3" s="17">
        <v>13.038</v>
      </c>
      <c r="X3" s="54">
        <v>5901878600253</v>
      </c>
      <c r="Y3" s="38" t="s">
        <v>7280</v>
      </c>
      <c r="Z3" s="17">
        <v>1</v>
      </c>
      <c r="AA3" s="17" t="s">
        <v>7270</v>
      </c>
    </row>
    <row r="4" spans="2:27" ht="37.5" x14ac:dyDescent="0.35">
      <c r="B4" s="38" t="s">
        <v>2380</v>
      </c>
      <c r="C4" s="38" t="s">
        <v>1853</v>
      </c>
      <c r="D4" s="38" t="s">
        <v>1141</v>
      </c>
      <c r="E4" s="38" t="s">
        <v>440</v>
      </c>
      <c r="F4" s="38" t="s">
        <v>2096</v>
      </c>
      <c r="G4" s="38" t="s">
        <v>143</v>
      </c>
      <c r="H4" s="38">
        <v>10</v>
      </c>
      <c r="I4" s="12">
        <v>3</v>
      </c>
      <c r="J4" s="45">
        <v>2</v>
      </c>
      <c r="K4" s="12">
        <v>1</v>
      </c>
      <c r="L4" s="12">
        <v>4</v>
      </c>
      <c r="M4" s="12">
        <v>2</v>
      </c>
      <c r="N4" s="38">
        <v>1</v>
      </c>
      <c r="O4" s="38">
        <v>4</v>
      </c>
      <c r="P4" s="12">
        <v>1</v>
      </c>
      <c r="Q4" s="12">
        <v>30</v>
      </c>
      <c r="R4" s="46">
        <v>48</v>
      </c>
      <c r="S4" s="17">
        <v>1.595</v>
      </c>
      <c r="T4" s="17">
        <v>10</v>
      </c>
      <c r="U4" s="17">
        <v>15.95</v>
      </c>
      <c r="V4" s="17">
        <v>8</v>
      </c>
      <c r="W4" s="17">
        <v>17.225999999999999</v>
      </c>
      <c r="X4" s="54">
        <v>5909991207854</v>
      </c>
      <c r="Y4" s="38" t="s">
        <v>7277</v>
      </c>
      <c r="Z4" s="17">
        <v>1</v>
      </c>
      <c r="AA4" s="17" t="s">
        <v>7271</v>
      </c>
    </row>
    <row r="5" spans="2:27" ht="50" x14ac:dyDescent="0.35">
      <c r="B5" s="38" t="s">
        <v>2510</v>
      </c>
      <c r="C5" s="38" t="s">
        <v>1362</v>
      </c>
      <c r="D5" s="38" t="s">
        <v>1361</v>
      </c>
      <c r="E5" s="38" t="s">
        <v>342</v>
      </c>
      <c r="F5" s="38" t="s">
        <v>572</v>
      </c>
      <c r="G5" s="38" t="s">
        <v>1266</v>
      </c>
      <c r="H5" s="38">
        <v>30</v>
      </c>
      <c r="I5" s="38">
        <v>14</v>
      </c>
      <c r="J5" s="45">
        <v>10</v>
      </c>
      <c r="K5" s="38">
        <v>1</v>
      </c>
      <c r="L5" s="38">
        <v>1</v>
      </c>
      <c r="M5" s="38">
        <v>1</v>
      </c>
      <c r="N5" s="38">
        <v>4</v>
      </c>
      <c r="O5" s="38">
        <v>10</v>
      </c>
      <c r="P5" s="38">
        <v>1</v>
      </c>
      <c r="Q5" s="38">
        <v>3</v>
      </c>
      <c r="R5" s="46">
        <v>45</v>
      </c>
      <c r="S5" s="48">
        <v>0.53266666666666673</v>
      </c>
      <c r="T5" s="17">
        <v>30</v>
      </c>
      <c r="U5" s="17">
        <v>15.98</v>
      </c>
      <c r="V5" s="17">
        <v>8</v>
      </c>
      <c r="W5" s="17">
        <v>17.258400000000002</v>
      </c>
      <c r="X5" s="54">
        <v>5909990502028</v>
      </c>
      <c r="Y5" s="38" t="s">
        <v>7278</v>
      </c>
      <c r="Z5" s="17">
        <v>1</v>
      </c>
      <c r="AA5" s="38" t="s">
        <v>7272</v>
      </c>
    </row>
    <row r="6" spans="2:27" ht="37.5" x14ac:dyDescent="0.35">
      <c r="B6" s="38" t="s">
        <v>2585</v>
      </c>
      <c r="C6" s="12" t="s">
        <v>839</v>
      </c>
      <c r="D6" s="12" t="s">
        <v>2030</v>
      </c>
      <c r="E6" s="12" t="s">
        <v>5</v>
      </c>
      <c r="F6" s="12" t="s">
        <v>3558</v>
      </c>
      <c r="G6" s="12" t="s">
        <v>33</v>
      </c>
      <c r="H6" s="12">
        <v>5</v>
      </c>
      <c r="I6" s="12">
        <v>5</v>
      </c>
      <c r="J6" s="45">
        <v>5</v>
      </c>
      <c r="K6" s="12">
        <v>1</v>
      </c>
      <c r="L6" s="12">
        <v>3</v>
      </c>
      <c r="M6" s="38">
        <v>1</v>
      </c>
      <c r="N6" s="38">
        <v>6</v>
      </c>
      <c r="O6" s="38">
        <v>2</v>
      </c>
      <c r="P6" s="12">
        <v>1</v>
      </c>
      <c r="Q6" s="12">
        <v>20</v>
      </c>
      <c r="R6" s="46">
        <v>44</v>
      </c>
      <c r="S6" s="48">
        <v>9.6</v>
      </c>
      <c r="T6" s="17">
        <v>5</v>
      </c>
      <c r="U6" s="17">
        <v>48</v>
      </c>
      <c r="V6" s="17">
        <v>8</v>
      </c>
      <c r="W6" s="17">
        <v>51.84</v>
      </c>
      <c r="X6" s="54">
        <v>5909991386108</v>
      </c>
      <c r="Y6" s="38" t="s">
        <v>7279</v>
      </c>
      <c r="Z6" s="17">
        <v>1</v>
      </c>
      <c r="AA6" s="38" t="s">
        <v>7273</v>
      </c>
    </row>
    <row r="7" spans="2:27" ht="50" x14ac:dyDescent="0.35">
      <c r="B7" s="38" t="s">
        <v>2922</v>
      </c>
      <c r="C7" s="38" t="s">
        <v>1476</v>
      </c>
      <c r="D7" s="38" t="s">
        <v>1475</v>
      </c>
      <c r="E7" s="38" t="s">
        <v>5</v>
      </c>
      <c r="F7" s="38" t="s">
        <v>1477</v>
      </c>
      <c r="G7" s="38" t="s">
        <v>59</v>
      </c>
      <c r="H7" s="38">
        <v>10</v>
      </c>
      <c r="I7" s="38">
        <v>19</v>
      </c>
      <c r="J7" s="45">
        <v>20</v>
      </c>
      <c r="K7" s="38">
        <v>26</v>
      </c>
      <c r="L7" s="38">
        <v>5</v>
      </c>
      <c r="M7" s="38">
        <v>8</v>
      </c>
      <c r="N7" s="38">
        <v>6</v>
      </c>
      <c r="O7" s="38">
        <v>2</v>
      </c>
      <c r="P7" s="38">
        <v>6</v>
      </c>
      <c r="Q7" s="38">
        <v>1</v>
      </c>
      <c r="R7" s="46">
        <v>93</v>
      </c>
      <c r="S7" s="82">
        <v>4.5</v>
      </c>
      <c r="T7" s="17">
        <v>10</v>
      </c>
      <c r="U7" s="17">
        <v>45</v>
      </c>
      <c r="V7" s="17">
        <v>8</v>
      </c>
      <c r="W7" s="17">
        <v>48.6</v>
      </c>
      <c r="X7" s="54">
        <v>5909991275044</v>
      </c>
      <c r="Y7" s="38" t="s">
        <v>7281</v>
      </c>
      <c r="Z7" s="38">
        <v>1</v>
      </c>
      <c r="AA7" s="38" t="s">
        <v>7274</v>
      </c>
    </row>
    <row r="8" spans="2:27" ht="37.5" x14ac:dyDescent="0.35">
      <c r="B8" s="38" t="s">
        <v>2938</v>
      </c>
      <c r="C8" s="38" t="s">
        <v>391</v>
      </c>
      <c r="D8" s="38" t="s">
        <v>390</v>
      </c>
      <c r="E8" s="38" t="s">
        <v>273</v>
      </c>
      <c r="F8" s="38" t="s">
        <v>389</v>
      </c>
      <c r="G8" s="38" t="s">
        <v>392</v>
      </c>
      <c r="H8" s="38">
        <v>100</v>
      </c>
      <c r="I8" s="38">
        <v>1</v>
      </c>
      <c r="J8" s="45">
        <v>1</v>
      </c>
      <c r="K8" s="38">
        <v>1</v>
      </c>
      <c r="L8" s="38">
        <v>1</v>
      </c>
      <c r="M8" s="38">
        <v>1</v>
      </c>
      <c r="N8" s="38">
        <v>1</v>
      </c>
      <c r="O8" s="38">
        <v>1</v>
      </c>
      <c r="P8" s="38">
        <v>1</v>
      </c>
      <c r="Q8" s="38">
        <v>10</v>
      </c>
      <c r="R8" s="46">
        <v>18</v>
      </c>
      <c r="S8" s="82">
        <v>1.5</v>
      </c>
      <c r="T8" s="17">
        <v>100</v>
      </c>
      <c r="U8" s="17">
        <v>150</v>
      </c>
      <c r="V8" s="17">
        <v>8</v>
      </c>
      <c r="W8" s="17">
        <v>162</v>
      </c>
      <c r="X8" s="54">
        <v>5909991405106</v>
      </c>
      <c r="Y8" s="38" t="s">
        <v>7282</v>
      </c>
      <c r="Z8" s="17">
        <v>1</v>
      </c>
      <c r="AA8" s="17" t="s">
        <v>7275</v>
      </c>
    </row>
    <row r="9" spans="2:27" ht="25" x14ac:dyDescent="0.35">
      <c r="B9" s="38" t="s">
        <v>3036</v>
      </c>
      <c r="C9" s="38" t="s">
        <v>1293</v>
      </c>
      <c r="D9" s="38" t="s">
        <v>1292</v>
      </c>
      <c r="E9" s="38" t="s">
        <v>5</v>
      </c>
      <c r="F9" s="38" t="s">
        <v>736</v>
      </c>
      <c r="G9" s="38" t="s">
        <v>1294</v>
      </c>
      <c r="H9" s="38">
        <v>25</v>
      </c>
      <c r="I9" s="38">
        <v>1</v>
      </c>
      <c r="J9" s="45">
        <v>10</v>
      </c>
      <c r="K9" s="38">
        <v>6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46">
        <v>23</v>
      </c>
      <c r="S9" s="82">
        <v>7.8</v>
      </c>
      <c r="T9" s="17">
        <v>25</v>
      </c>
      <c r="U9" s="17">
        <v>195</v>
      </c>
      <c r="V9" s="17">
        <v>8</v>
      </c>
      <c r="W9" s="17">
        <v>210.60000000000002</v>
      </c>
      <c r="X9" s="54">
        <v>5909997220178</v>
      </c>
      <c r="Y9" s="38" t="s">
        <v>7283</v>
      </c>
      <c r="Z9" s="17">
        <v>1</v>
      </c>
      <c r="AA9" s="17" t="s">
        <v>7276</v>
      </c>
    </row>
    <row r="10" spans="2:27" ht="25" x14ac:dyDescent="0.35">
      <c r="B10" s="38" t="s">
        <v>3291</v>
      </c>
      <c r="C10" s="72" t="s">
        <v>320</v>
      </c>
      <c r="D10" s="38" t="s">
        <v>324</v>
      </c>
      <c r="E10" s="38" t="s">
        <v>5</v>
      </c>
      <c r="F10" s="38" t="s">
        <v>144</v>
      </c>
      <c r="G10" s="38" t="s">
        <v>325</v>
      </c>
      <c r="H10" s="38">
        <v>4</v>
      </c>
      <c r="I10" s="38">
        <v>65</v>
      </c>
      <c r="J10" s="45">
        <v>3</v>
      </c>
      <c r="K10" s="38">
        <v>1</v>
      </c>
      <c r="L10" s="38">
        <v>1</v>
      </c>
      <c r="M10" s="38">
        <v>131</v>
      </c>
      <c r="N10" s="38">
        <v>1</v>
      </c>
      <c r="O10" s="38">
        <v>1</v>
      </c>
      <c r="P10" s="38">
        <v>1</v>
      </c>
      <c r="Q10" s="38">
        <v>10</v>
      </c>
      <c r="R10" s="46">
        <v>214</v>
      </c>
      <c r="S10" s="86">
        <v>30</v>
      </c>
      <c r="T10" s="10">
        <v>4</v>
      </c>
      <c r="U10" s="10">
        <v>120</v>
      </c>
      <c r="V10" s="10">
        <v>8</v>
      </c>
      <c r="W10" s="10">
        <v>129.60000000000002</v>
      </c>
      <c r="X10" s="59">
        <v>5909991336004</v>
      </c>
      <c r="Y10" s="12" t="s">
        <v>7284</v>
      </c>
      <c r="Z10" s="10">
        <v>1</v>
      </c>
      <c r="AA10" s="10" t="s">
        <v>4311</v>
      </c>
    </row>
    <row r="11" spans="2:27" ht="25" x14ac:dyDescent="0.35">
      <c r="B11" s="38" t="s">
        <v>3330</v>
      </c>
      <c r="C11" s="38"/>
      <c r="D11" s="38" t="s">
        <v>28</v>
      </c>
      <c r="E11" s="38" t="s">
        <v>5</v>
      </c>
      <c r="F11" s="38" t="s">
        <v>29</v>
      </c>
      <c r="G11" s="38" t="s">
        <v>11</v>
      </c>
      <c r="H11" s="38">
        <v>10</v>
      </c>
      <c r="I11" s="12">
        <v>5</v>
      </c>
      <c r="J11" s="45">
        <v>25</v>
      </c>
      <c r="K11" s="12">
        <v>2</v>
      </c>
      <c r="L11" s="38">
        <v>1</v>
      </c>
      <c r="M11" s="12">
        <v>4</v>
      </c>
      <c r="N11" s="38">
        <v>17</v>
      </c>
      <c r="O11" s="38">
        <v>1</v>
      </c>
      <c r="P11" s="38">
        <v>1</v>
      </c>
      <c r="Q11" s="12">
        <v>5</v>
      </c>
      <c r="R11" s="46">
        <v>61</v>
      </c>
      <c r="S11" s="86">
        <v>14</v>
      </c>
      <c r="T11" s="10">
        <v>10</v>
      </c>
      <c r="U11" s="10">
        <v>140</v>
      </c>
      <c r="V11" s="10">
        <v>8</v>
      </c>
      <c r="W11" s="10">
        <v>151.20000000000002</v>
      </c>
      <c r="X11" s="59">
        <v>5909991218256</v>
      </c>
      <c r="Y11" s="38" t="s">
        <v>7285</v>
      </c>
      <c r="Z11" s="10">
        <v>1</v>
      </c>
      <c r="AA11" s="10" t="s">
        <v>4357</v>
      </c>
    </row>
    <row r="17" spans="17:27" ht="37.5" x14ac:dyDescent="0.35">
      <c r="Q17" t="s">
        <v>9606</v>
      </c>
      <c r="S17" s="48">
        <v>20.48</v>
      </c>
      <c r="T17" s="17">
        <v>1</v>
      </c>
      <c r="U17" s="49">
        <v>20.48</v>
      </c>
      <c r="V17" s="17" t="s">
        <v>4466</v>
      </c>
      <c r="W17" s="49">
        <v>25.19</v>
      </c>
      <c r="X17" s="17" t="s">
        <v>4792</v>
      </c>
      <c r="Y17" s="38" t="s">
        <v>4793</v>
      </c>
      <c r="Z17" s="38" t="s">
        <v>4794</v>
      </c>
      <c r="AA17" s="38" t="s">
        <v>4795</v>
      </c>
    </row>
    <row r="18" spans="17:27" ht="25" x14ac:dyDescent="0.35">
      <c r="Q18" t="s">
        <v>8748</v>
      </c>
      <c r="S18" s="38">
        <v>2.0329999999999999</v>
      </c>
      <c r="T18" s="38">
        <v>10</v>
      </c>
      <c r="U18" s="38">
        <v>20.329999999999998</v>
      </c>
      <c r="V18" s="38">
        <v>0.08</v>
      </c>
      <c r="W18" s="38">
        <v>21.96</v>
      </c>
      <c r="X18" s="38" t="s">
        <v>5023</v>
      </c>
      <c r="Y18" s="38" t="s">
        <v>8895</v>
      </c>
      <c r="Z18" s="38">
        <v>1</v>
      </c>
      <c r="AA18" s="39" t="s">
        <v>7405</v>
      </c>
    </row>
    <row r="19" spans="17:27" ht="25" x14ac:dyDescent="0.35">
      <c r="Q19" t="s">
        <v>9611</v>
      </c>
      <c r="S19" s="17">
        <v>0.53933333333333333</v>
      </c>
      <c r="T19" s="17">
        <v>30</v>
      </c>
      <c r="U19" s="49">
        <v>16.18</v>
      </c>
      <c r="V19" s="17" t="s">
        <v>7379</v>
      </c>
      <c r="W19" s="49">
        <v>17.47</v>
      </c>
      <c r="X19" s="17" t="s">
        <v>7735</v>
      </c>
      <c r="Y19" s="38" t="s">
        <v>7736</v>
      </c>
      <c r="Z19" s="38">
        <v>30</v>
      </c>
      <c r="AA19" s="38" t="s">
        <v>7737</v>
      </c>
    </row>
    <row r="20" spans="17:27" ht="50" x14ac:dyDescent="0.35">
      <c r="Q20" t="s">
        <v>9606</v>
      </c>
      <c r="S20" s="48">
        <v>10.24</v>
      </c>
      <c r="T20" s="17">
        <v>5</v>
      </c>
      <c r="U20" s="49">
        <v>51.2</v>
      </c>
      <c r="V20" s="17" t="s">
        <v>4403</v>
      </c>
      <c r="W20" s="49">
        <v>55.3</v>
      </c>
      <c r="X20" s="17" t="s">
        <v>5444</v>
      </c>
      <c r="Y20" s="38" t="s">
        <v>5445</v>
      </c>
      <c r="Z20" s="38" t="s">
        <v>5446</v>
      </c>
      <c r="AA20" s="38" t="s">
        <v>4488</v>
      </c>
    </row>
    <row r="21" spans="17:27" ht="37.5" x14ac:dyDescent="0.35">
      <c r="Q21" t="s">
        <v>9611</v>
      </c>
      <c r="S21" s="17">
        <v>5.375</v>
      </c>
      <c r="T21" s="17">
        <v>10</v>
      </c>
      <c r="U21" s="49">
        <v>53.75</v>
      </c>
      <c r="V21" s="17" t="s">
        <v>7379</v>
      </c>
      <c r="W21" s="49">
        <v>58.05</v>
      </c>
      <c r="X21" s="17" t="s">
        <v>6029</v>
      </c>
      <c r="Y21" s="38" t="s">
        <v>8068</v>
      </c>
      <c r="Z21" s="38">
        <v>10</v>
      </c>
      <c r="AA21" s="38" t="s">
        <v>7394</v>
      </c>
    </row>
    <row r="22" spans="17:27" ht="25" x14ac:dyDescent="0.35">
      <c r="Q22" t="s">
        <v>9606</v>
      </c>
      <c r="S22" s="48">
        <v>1.7996000000000001</v>
      </c>
      <c r="T22" s="17">
        <v>100</v>
      </c>
      <c r="U22" s="49">
        <v>179.96</v>
      </c>
      <c r="V22" s="17" t="s">
        <v>4403</v>
      </c>
      <c r="W22" s="49">
        <v>194.36</v>
      </c>
      <c r="X22" s="17" t="s">
        <v>6055</v>
      </c>
      <c r="Y22" s="38" t="s">
        <v>6056</v>
      </c>
      <c r="Z22" s="38" t="s">
        <v>6057</v>
      </c>
      <c r="AA22" s="38" t="s">
        <v>5190</v>
      </c>
    </row>
    <row r="23" spans="17:27" ht="50" x14ac:dyDescent="0.35">
      <c r="Q23" t="s">
        <v>9606</v>
      </c>
      <c r="S23" s="48">
        <v>8.6836000000000002</v>
      </c>
      <c r="T23" s="17">
        <v>25</v>
      </c>
      <c r="U23" s="49">
        <v>217.09</v>
      </c>
      <c r="V23" s="17" t="s">
        <v>4403</v>
      </c>
      <c r="W23" s="49">
        <v>234.46</v>
      </c>
      <c r="X23" s="17" t="s">
        <v>6238</v>
      </c>
      <c r="Y23" s="38" t="s">
        <v>6239</v>
      </c>
      <c r="Z23" s="38" t="s">
        <v>6240</v>
      </c>
      <c r="AA23" s="38" t="s">
        <v>4423</v>
      </c>
    </row>
    <row r="24" spans="17:27" ht="35.5" x14ac:dyDescent="0.35">
      <c r="Q24" t="s">
        <v>4311</v>
      </c>
      <c r="S24" s="29">
        <f t="shared" ref="S24" si="0">U24/T24</f>
        <v>35</v>
      </c>
      <c r="T24" s="30">
        <v>1</v>
      </c>
      <c r="U24" s="31">
        <v>35</v>
      </c>
      <c r="V24" s="32">
        <v>0.08</v>
      </c>
      <c r="W24" s="33">
        <f t="shared" ref="W24" si="1">U24*V24+U24</f>
        <v>37.799999999999997</v>
      </c>
      <c r="X24" s="34">
        <v>5909991386337</v>
      </c>
      <c r="Y24" s="35" t="s">
        <v>8745</v>
      </c>
      <c r="Z24" s="30">
        <v>1</v>
      </c>
      <c r="AA24" s="36" t="s">
        <v>8703</v>
      </c>
    </row>
    <row r="25" spans="17:27" ht="75" x14ac:dyDescent="0.35">
      <c r="Q25" t="s">
        <v>9612</v>
      </c>
      <c r="S25" s="66">
        <f>U25/T25</f>
        <v>15.5</v>
      </c>
      <c r="T25" s="10">
        <v>10</v>
      </c>
      <c r="U25" s="66">
        <v>155</v>
      </c>
      <c r="V25" s="67">
        <v>0.08</v>
      </c>
      <c r="W25" s="66">
        <f>U25*1.08</f>
        <v>167.4</v>
      </c>
      <c r="X25" s="68" t="s">
        <v>4329</v>
      </c>
      <c r="Y25" s="12" t="s">
        <v>4330</v>
      </c>
      <c r="Z25" s="10">
        <v>1</v>
      </c>
      <c r="AA25" s="10" t="s">
        <v>4320</v>
      </c>
    </row>
    <row r="27" spans="17:27" x14ac:dyDescent="0.35">
      <c r="Q27" t="s">
        <v>4298</v>
      </c>
      <c r="S27" s="10">
        <v>23.65</v>
      </c>
      <c r="T27" s="10">
        <v>10</v>
      </c>
      <c r="U27" s="10">
        <v>236.5</v>
      </c>
      <c r="V27" s="10">
        <v>8</v>
      </c>
      <c r="W27" s="10">
        <v>255.42</v>
      </c>
      <c r="X27" s="59">
        <v>5909990271719</v>
      </c>
      <c r="Y27" s="10" t="s">
        <v>4400</v>
      </c>
      <c r="Z27" s="10">
        <v>1</v>
      </c>
      <c r="AA27" s="10" t="s">
        <v>4357</v>
      </c>
    </row>
    <row r="30" spans="17:27" x14ac:dyDescent="0.35">
      <c r="S30" s="8" t="s">
        <v>9604</v>
      </c>
      <c r="T30" s="8">
        <f>T32-T31</f>
        <v>8513.5040000000081</v>
      </c>
      <c r="U30" s="137">
        <f>T33-T31</f>
        <v>13882.724000000002</v>
      </c>
    </row>
    <row r="31" spans="17:27" x14ac:dyDescent="0.35">
      <c r="S31" t="s">
        <v>4488</v>
      </c>
      <c r="T31" s="1">
        <f>(W4*R4+W5*R5+W6*R6+W7*R7+W8*R8+W9*R9+W10*R10+W11*R11+W12*R12)</f>
        <v>53121.635999999999</v>
      </c>
    </row>
    <row r="32" spans="17:27" x14ac:dyDescent="0.35">
      <c r="S32" t="s">
        <v>9613</v>
      </c>
      <c r="T32" s="1">
        <f>(W17*R3+W18*R4+W19*R5+W20*R6+W21*R7+W22*R8+W23*R9+(W24*4*R10)+W25*R11)</f>
        <v>61635.140000000007</v>
      </c>
    </row>
    <row r="33" spans="19:20" x14ac:dyDescent="0.35">
      <c r="S33" t="s">
        <v>9614</v>
      </c>
      <c r="T33" s="1">
        <f>(W17*R3+W18*R4+W19*R5+W20*R6+W21*R7+W22*R8+W23*R9+(W24*4*R10)+W27*R11)</f>
        <v>67004.36</v>
      </c>
    </row>
  </sheetData>
  <protectedRanges>
    <protectedRange algorithmName="SHA-512" hashValue="gAB5JYQ+45j8j0X5SqK7WVmrdUtZ53pi5P8u5D/Zhq/wZ6sv2afI83MQ4eqZhi5XK6ezUq9TzRSOulUsVIErng==" saltValue="Fs1JXhhBAGgA+gV5LEbZDw==" spinCount="100000" sqref="U24" name="Rozstęp5_18_4_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1365490A08064B879132A342312432" ma:contentTypeVersion="0" ma:contentTypeDescription="Utwórz nowy dokument." ma:contentTypeScope="" ma:versionID="a9bec2e8bbcc79a4ba3ee0e99b1c4a2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43BEE-953F-4A50-88C8-21C90E50A0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7A4596-AA5D-4A23-9FDB-CD6A00501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006DCB-A03D-485A-A56E-3AB728A8F38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Zestawienie podstawowe</vt:lpstr>
      <vt:lpstr>Cena netto</vt:lpstr>
      <vt:lpstr>Brak oferty</vt:lpstr>
      <vt:lpstr>AquaMed</vt:lpstr>
      <vt:lpstr>AspenPharma</vt:lpstr>
      <vt:lpstr>BBraun(Aesculap)</vt:lpstr>
      <vt:lpstr>Bialmed</vt:lpstr>
      <vt:lpstr>Biameditek</vt:lpstr>
      <vt:lpstr>Delfarma</vt:lpstr>
      <vt:lpstr>FARMACOL</vt:lpstr>
      <vt:lpstr>GenesisPharm</vt:lpstr>
      <vt:lpstr>InPharm</vt:lpstr>
      <vt:lpstr>MEDAN</vt:lpstr>
      <vt:lpstr>Molnlycke</vt:lpstr>
      <vt:lpstr>NEUCA</vt:lpstr>
      <vt:lpstr>Optifarma</vt:lpstr>
      <vt:lpstr>Optotech</vt:lpstr>
      <vt:lpstr>Polymed Polska</vt:lpstr>
      <vt:lpstr>SALUSINT</vt:lpstr>
      <vt:lpstr>SANDOZ (LEK S.A.)</vt:lpstr>
      <vt:lpstr>Sanofi-Aventis</vt:lpstr>
      <vt:lpstr>Servier</vt:lpstr>
      <vt:lpstr>URTICA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Wilczyńska</dc:creator>
  <cp:lastModifiedBy>Piotr Kasprowicz</cp:lastModifiedBy>
  <dcterms:created xsi:type="dcterms:W3CDTF">2017-11-09T06:34:30Z</dcterms:created>
  <dcterms:modified xsi:type="dcterms:W3CDTF">2023-02-01T08:27:41Z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0x0101001C1365490A08064B879132A342312432</vt:lpwstr>
  </property>
</Properties>
</file>